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Mac\Home\Documents\webApp\ifna_pwa02\backdata\"/>
    </mc:Choice>
  </mc:AlternateContent>
  <xr:revisionPtr revIDLastSave="0" documentId="13_ncr:1_{7C6E8EB4-033E-458E-9793-D94AA940A7AF}" xr6:coauthVersionLast="45" xr6:coauthVersionMax="45" xr10:uidLastSave="{00000000-0000-0000-0000-000000000000}"/>
  <bookViews>
    <workbookView xWindow="-96" yWindow="-96" windowWidth="21792" windowHeight="11100" xr2:uid="{00000000-000D-0000-FFFF-FFFF00000000}"/>
  </bookViews>
  <sheets>
    <sheet name="summary_all" sheetId="7" r:id="rId1"/>
    <sheet name="10.summary_pop" sheetId="10" r:id="rId2"/>
    <sheet name="11.Rwanda" sheetId="8" r:id="rId3"/>
    <sheet name="12.Ethiopia" sheetId="9" r:id="rId4"/>
    <sheet name="20.summary_fertility" sheetId="5" r:id="rId5"/>
    <sheet name="21.adolescent fertility" sheetId="1" r:id="rId6"/>
    <sheet name="22.overall fertility" sheetId="4" r:id="rId7"/>
    <sheet name="23.Metadata - Countries" sheetId="2" r:id="rId8"/>
    <sheet name="24.Metadata - Indicators" sheetId="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7" l="1"/>
  <c r="H12" i="7"/>
  <c r="G14" i="7"/>
  <c r="G12" i="7"/>
  <c r="H7" i="7"/>
  <c r="H5" i="7"/>
  <c r="G7" i="7"/>
  <c r="G5" i="7"/>
  <c r="F15" i="7" l="1"/>
  <c r="F14" i="7"/>
  <c r="F13" i="7"/>
  <c r="F12" i="7"/>
  <c r="F11" i="7"/>
  <c r="F10" i="7"/>
  <c r="F9" i="7"/>
  <c r="F8" i="7"/>
  <c r="F7" i="7"/>
  <c r="F6" i="7"/>
  <c r="F5" i="7"/>
  <c r="F4" i="7"/>
  <c r="F3" i="7"/>
  <c r="F2" i="7"/>
  <c r="J15" i="10"/>
  <c r="J14" i="10"/>
  <c r="J13" i="10"/>
  <c r="I13" i="10"/>
  <c r="J12" i="10"/>
  <c r="I12" i="10"/>
  <c r="J11" i="10"/>
  <c r="I11" i="10"/>
  <c r="J10" i="10"/>
  <c r="I10" i="10"/>
  <c r="J9" i="10"/>
  <c r="I9" i="10"/>
  <c r="J8" i="10"/>
  <c r="J7" i="10"/>
  <c r="J6" i="10"/>
  <c r="I6" i="10"/>
  <c r="J5" i="10"/>
  <c r="I5" i="10"/>
  <c r="J4" i="10"/>
  <c r="I4" i="10"/>
  <c r="J3" i="10"/>
  <c r="I3" i="10"/>
  <c r="J2" i="10"/>
  <c r="I2" i="10"/>
  <c r="F2" i="10" l="1"/>
  <c r="G2" i="10"/>
  <c r="H2" i="10"/>
  <c r="F3" i="10"/>
  <c r="G3" i="10"/>
  <c r="H3" i="10"/>
  <c r="F4" i="10"/>
  <c r="G4" i="10"/>
  <c r="H4" i="10"/>
  <c r="F5" i="10"/>
  <c r="G5" i="10"/>
  <c r="H5" i="10"/>
  <c r="K3" i="10" s="1"/>
  <c r="F6" i="10"/>
  <c r="G6" i="10"/>
  <c r="H6" i="10"/>
  <c r="G7" i="10"/>
  <c r="G8" i="10"/>
  <c r="J203" i="5" s="1"/>
  <c r="F9" i="10"/>
  <c r="G9" i="10"/>
  <c r="H9" i="10"/>
  <c r="F10" i="10"/>
  <c r="G10" i="10"/>
  <c r="H10" i="10"/>
  <c r="F11" i="10"/>
  <c r="G11" i="10"/>
  <c r="H11" i="10"/>
  <c r="F12" i="10"/>
  <c r="G12" i="10"/>
  <c r="H12" i="10"/>
  <c r="F13" i="10"/>
  <c r="G13" i="10"/>
  <c r="H13" i="10"/>
  <c r="K12" i="10" s="1"/>
  <c r="G14" i="10"/>
  <c r="K14" i="10" s="1"/>
  <c r="G15" i="10"/>
  <c r="K2" i="10" l="1"/>
  <c r="I72" i="5"/>
  <c r="I203" i="5"/>
  <c r="K10" i="10"/>
  <c r="K9" i="10"/>
  <c r="K8" i="10"/>
  <c r="K7" i="10"/>
  <c r="K6" i="10"/>
  <c r="K5" i="10"/>
  <c r="J72" i="5"/>
  <c r="K15" i="10"/>
  <c r="K13" i="10"/>
  <c r="K11" i="10"/>
  <c r="K4" i="10"/>
  <c r="G265" i="5" l="1"/>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K72" i="5" l="1"/>
  <c r="K203"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BI2" i="4"/>
  <c r="BH2" i="1"/>
  <c r="BG2" i="1"/>
  <c r="BF2" i="1"/>
  <c r="BE2" i="1"/>
  <c r="BD2" i="1"/>
  <c r="BC2" i="1"/>
  <c r="BB2" i="1"/>
  <c r="BK2" i="1"/>
  <c r="BJ2" i="1"/>
  <c r="BI2" i="1"/>
</calcChain>
</file>

<file path=xl/sharedStrings.xml><?xml version="1.0" encoding="utf-8"?>
<sst xmlns="http://schemas.openxmlformats.org/spreadsheetml/2006/main" count="14130" uniqueCount="784">
  <si>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</si>
  <si>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</si>
  <si>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</si>
  <si>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</si>
  <si>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</si>
  <si>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</si>
  <si>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</si>
  <si>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</si>
  <si>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</si>
  <si>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</si>
  <si>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</si>
  <si>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</si>
  <si>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</si>
  <si>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</si>
  <si>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</si>
  <si>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</si>
  <si>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</si>
  <si>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</si>
  <si>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</si>
  <si>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</si>
  <si>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</si>
  <si>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</si>
  <si>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</si>
  <si>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</si>
  <si>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</si>
  <si>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</si>
  <si>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</si>
  <si>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</si>
  <si>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</si>
  <si>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</si>
  <si>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</si>
  <si>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</si>
  <si>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</si>
  <si>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</si>
  <si>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</si>
  <si>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</si>
  <si>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</si>
  <si>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</si>
  <si>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</si>
  <si>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</si>
  <si>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</si>
  <si>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</si>
  <si>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</si>
  <si>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</si>
  <si>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</si>
  <si>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</si>
  <si>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</si>
  <si>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</si>
  <si>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</si>
  <si>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</si>
  <si>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</si>
  <si>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</si>
  <si>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</si>
  <si>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</si>
  <si>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</si>
  <si>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</si>
  <si>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</si>
  <si>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</si>
  <si>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</si>
  <si>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</si>
  <si>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</si>
  <si>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</si>
  <si>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</si>
  <si>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</si>
  <si>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</si>
  <si>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</si>
  <si>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</si>
  <si>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</si>
  <si>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</si>
  <si>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</si>
  <si>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</si>
  <si>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</si>
  <si>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</si>
  <si>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</si>
  <si>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</si>
  <si>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</si>
  <si>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</si>
  <si>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</si>
  <si>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</si>
  <si>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</si>
  <si>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</si>
  <si>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</si>
  <si>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</si>
  <si>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</si>
  <si>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</si>
  <si>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</si>
  <si>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</si>
  <si>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</si>
  <si>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</si>
  <si>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</si>
  <si>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</si>
  <si>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</si>
  <si>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</si>
  <si>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</si>
  <si>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</si>
  <si>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</si>
  <si>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</si>
  <si>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</si>
  <si>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</si>
  <si>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</si>
  <si>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</si>
  <si>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</si>
  <si>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</si>
  <si>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</si>
  <si>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</si>
  <si>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</si>
  <si>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</si>
  <si>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</si>
  <si>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</si>
  <si>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</si>
  <si>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</si>
  <si>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</si>
  <si>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</si>
  <si>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</si>
  <si>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</si>
  <si>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</si>
  <si>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</si>
  <si>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</si>
  <si>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</si>
  <si>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</si>
  <si>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</si>
  <si>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</si>
  <si>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</si>
  <si>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</si>
  <si>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Adolescent fertility rate is the number of births per 1,000 women ages 15-19.</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</si>
  <si>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</si>
  <si>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</si>
  <si>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</si>
  <si>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</si>
  <si>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</si>
  <si>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</si>
  <si>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</si>
  <si>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</si>
  <si>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</si>
  <si>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</si>
  <si>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</si>
  <si>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</si>
  <si>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</si>
  <si>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</si>
  <si>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</si>
  <si>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</si>
  <si>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</si>
  <si>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</si>
  <si>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Small states aggregate. Includes 41 members of the Small States Forum.</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</si>
  <si>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</si>
  <si>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</si>
  <si>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</si>
  <si>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</si>
  <si>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</si>
  <si>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</si>
  <si>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</si>
  <si>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</si>
  <si>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</si>
  <si>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</si>
  <si>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</si>
  <si>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</si>
  <si>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</si>
  <si>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</si>
  <si>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</si>
  <si>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</si>
  <si>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</si>
  <si>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</si>
  <si>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</si>
  <si>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</si>
  <si>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</si>
  <si>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</si>
  <si>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</si>
  <si>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</si>
  <si>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</si>
  <si>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</si>
  <si>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</si>
  <si>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</si>
  <si>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</si>
  <si>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</si>
  <si>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</si>
  <si>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</si>
  <si>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</si>
  <si>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</si>
  <si>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</si>
  <si>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</si>
  <si>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Upper middle income group aggregate. Upper-middle-income economies are those in which 2017 GNI per capita was between $3,896 and $12,055.</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</si>
  <si>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</si>
  <si>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</si>
  <si>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</si>
  <si>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</si>
  <si>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</si>
  <si>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</si>
  <si>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</si>
  <si>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</si>
  <si>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</si>
  <si>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</si>
  <si>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</si>
  <si>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</si>
  <si>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</si>
  <si>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</si>
  <si>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</si>
  <si>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</si>
  <si>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</si>
  <si>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</si>
  <si>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</si>
  <si>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</si>
  <si>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</si>
  <si>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</si>
  <si>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</si>
  <si>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</si>
  <si>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</si>
  <si>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</si>
  <si>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</si>
  <si>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</si>
  <si>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</si>
  <si>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</si>
  <si>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</si>
  <si>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</si>
  <si>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</si>
  <si>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</si>
  <si>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</si>
  <si>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</si>
  <si>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</si>
  <si>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</si>
  <si>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</si>
  <si>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</si>
  <si>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</si>
  <si>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</si>
  <si>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</si>
  <si>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</si>
  <si>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</si>
  <si>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</si>
  <si>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</si>
  <si>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</si>
  <si>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</si>
  <si>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</si>
  <si>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</si>
  <si>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</si>
  <si>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</si>
  <si>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</si>
  <si>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</si>
  <si>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</si>
  <si>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</si>
  <si>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</si>
  <si>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</si>
  <si>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</si>
  <si>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</si>
  <si>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</si>
  <si>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</si>
  <si>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</si>
  <si>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</si>
  <si>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</si>
  <si>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</si>
  <si>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</si>
  <si>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</si>
  <si>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</si>
  <si>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</si>
  <si>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</si>
  <si>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</si>
  <si>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</si>
  <si>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</si>
  <si>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</si>
  <si>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</si>
  <si>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</si>
  <si>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</si>
  <si>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</si>
  <si>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</si>
  <si>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</si>
  <si>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</si>
  <si>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</si>
  <si>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</si>
  <si>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</si>
  <si>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</si>
  <si>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</si>
  <si>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</si>
  <si>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</si>
  <si>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</si>
  <si>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</si>
  <si>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</si>
  <si>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</si>
  <si>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</si>
  <si>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</si>
  <si>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</si>
  <si>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</si>
  <si>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</si>
  <si>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</si>
  <si>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</si>
  <si>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</si>
  <si>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</si>
  <si>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</si>
  <si>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</si>
  <si>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</si>
  <si>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</si>
  <si>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</si>
  <si>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</si>
  <si>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</si>
  <si>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</si>
  <si>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</si>
  <si>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</si>
  <si>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</si>
  <si>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</si>
  <si>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</si>
  <si>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</si>
  <si>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</si>
  <si>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</si>
  <si>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</si>
  <si>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</si>
  <si>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</si>
  <si>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</si>
  <si>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</si>
  <si>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</si>
  <si>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</si>
  <si>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</si>
  <si>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</si>
  <si>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</si>
  <si>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</si>
  <si>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</si>
  <si>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</si>
  <si>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</si>
  <si>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</si>
  <si>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</si>
  <si>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</si>
  <si>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</si>
  <si>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</si>
  <si>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</si>
  <si>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</si>
  <si>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</si>
  <si>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</si>
  <si>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</si>
  <si>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</si>
  <si>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</si>
  <si>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</si>
  <si>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</si>
  <si>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</si>
  <si>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</si>
  <si>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</si>
  <si>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</si>
  <si>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</si>
  <si>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</si>
  <si>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</si>
  <si>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</si>
  <si>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</si>
  <si>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</si>
  <si>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</si>
  <si>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</si>
  <si>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</si>
  <si>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</si>
  <si>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</si>
  <si>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</si>
  <si>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</si>
  <si>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</si>
  <si>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</si>
  <si>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</si>
  <si>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</si>
  <si>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</si>
  <si>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</si>
  <si>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</si>
  <si>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</si>
  <si>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</si>
  <si>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</si>
  <si>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</si>
  <si>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</si>
  <si>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</si>
  <si>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</si>
  <si>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</si>
  <si>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</si>
  <si>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</si>
  <si>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</si>
  <si>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</si>
  <si>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</si>
  <si>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</si>
  <si>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</si>
  <si>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</si>
  <si>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</si>
  <si>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</si>
  <si>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</si>
  <si>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</si>
  <si>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</si>
  <si>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</si>
  <si>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</si>
  <si>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</si>
  <si>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</si>
  <si>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</si>
  <si>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</si>
  <si>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</si>
  <si>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</si>
  <si>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</si>
  <si>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</si>
  <si>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</si>
  <si>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</si>
  <si>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</si>
  <si>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</si>
  <si>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</si>
  <si>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</si>
  <si>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Aggregations include Lithuania.</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</si>
  <si>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</si>
  <si>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</si>
  <si>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</si>
  <si>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</si>
  <si>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</si>
  <si>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</si>
  <si>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</si>
  <si>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</si>
  <si>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</si>
  <si>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</si>
  <si>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</si>
  <si>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</si>
  <si>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</si>
  <si>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</si>
  <si>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</si>
  <si>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</si>
  <si>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</si>
  <si>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</si>
  <si>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</si>
  <si>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Kosovo</t>
  </si>
  <si>
    <t>Ukraine</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</si>
  <si>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</si>
  <si>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</si>
  <si>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</si>
  <si>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</si>
  <si>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</si>
  <si>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</si>
  <si>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</si>
  <si>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</si>
  <si>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</si>
  <si>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</si>
  <si>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</si>
  <si>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</si>
  <si>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</si>
  <si>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</si>
  <si>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High income group aggregate. High-income economies are those in which 2017 GNI per capita was $12,055 or more.</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</si>
  <si>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</si>
  <si>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</si>
  <si>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</si>
  <si>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</si>
  <si>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</si>
  <si>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</si>
  <si>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</si>
  <si>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</si>
  <si>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</si>
  <si>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</si>
  <si>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</si>
  <si>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</si>
  <si>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</si>
  <si>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</si>
  <si>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</si>
  <si>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</si>
  <si>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</si>
  <si>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</si>
  <si>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</si>
  <si>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</si>
  <si>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</si>
  <si>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</si>
  <si>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</si>
  <si>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</si>
  <si>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</si>
  <si>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</si>
  <si>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</si>
  <si>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</si>
  <si>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</si>
  <si>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</si>
  <si>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</si>
  <si>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</si>
  <si>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</si>
  <si>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</si>
  <si>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</si>
  <si>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</si>
  <si>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</si>
  <si>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</si>
  <si>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</si>
  <si>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</si>
  <si>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</si>
  <si>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</si>
  <si>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</si>
  <si>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</si>
  <si>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</si>
  <si>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</si>
  <si>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</si>
  <si>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</si>
  <si>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</si>
  <si>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</si>
  <si>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</si>
  <si>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</si>
  <si>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</si>
  <si>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</si>
  <si>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</si>
  <si>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</si>
  <si>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</si>
  <si>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</si>
  <si>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</si>
  <si>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</si>
  <si>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</si>
  <si>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</si>
  <si>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</si>
  <si>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</si>
  <si>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</si>
  <si>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</si>
  <si>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</si>
  <si>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</si>
  <si>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</si>
  <si>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</si>
  <si>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</si>
  <si>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</si>
  <si>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</si>
  <si>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</si>
  <si>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</si>
  <si>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</si>
  <si>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</si>
  <si>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</si>
  <si>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</si>
  <si>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</si>
  <si>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</si>
  <si>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</si>
  <si>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</si>
  <si>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</si>
  <si>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</si>
  <si>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</si>
  <si>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</si>
  <si>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</si>
  <si>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</si>
  <si>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</si>
  <si>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</si>
  <si>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</si>
  <si>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</si>
  <si>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</si>
  <si>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</si>
  <si>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</si>
  <si>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</si>
  <si>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</si>
  <si>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</si>
  <si>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</si>
  <si>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</si>
  <si>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</si>
  <si>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</si>
  <si>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</si>
  <si>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</si>
  <si>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</si>
  <si>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</si>
  <si>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</si>
  <si>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</si>
  <si>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</si>
  <si>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</si>
  <si>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</si>
  <si>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</si>
  <si>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</si>
  <si>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</si>
  <si>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</si>
  <si>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</si>
  <si>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</si>
  <si>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</si>
  <si>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</si>
  <si>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</si>
  <si>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United Nations Population Division, World Population Prospects.</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</si>
  <si>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</si>
  <si>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</si>
  <si>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</si>
  <si>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</si>
  <si>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</si>
  <si>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</si>
  <si>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</si>
  <si>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</si>
  <si>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</si>
  <si>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</si>
  <si>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</si>
  <si>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</si>
  <si>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</si>
  <si>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</si>
  <si>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</si>
  <si>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</si>
  <si>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</si>
  <si>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</si>
  <si>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</si>
  <si>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</si>
  <si>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</si>
  <si>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</si>
  <si>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</si>
  <si>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</si>
  <si>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</si>
  <si>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</si>
  <si>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</si>
  <si>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</si>
  <si>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</si>
  <si>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</si>
  <si>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</si>
  <si>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</si>
  <si>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</si>
  <si>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</si>
  <si>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</si>
  <si>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</si>
  <si>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</si>
  <si>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</si>
  <si>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</si>
  <si>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</si>
  <si>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</si>
  <si>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</si>
  <si>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</si>
  <si>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</si>
  <si>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</si>
  <si>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</si>
  <si>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</si>
  <si>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</si>
  <si>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</si>
  <si>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</si>
  <si>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</si>
  <si>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</si>
  <si>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</si>
  <si>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</si>
  <si>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</si>
  <si>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</si>
  <si>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</si>
  <si>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</si>
  <si>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</si>
  <si>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</si>
  <si>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</si>
  <si>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</si>
  <si>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</si>
  <si>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</si>
  <si>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</si>
  <si>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</si>
  <si>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</si>
  <si>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</si>
  <si>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</si>
  <si>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</si>
  <si>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</si>
  <si>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</si>
  <si>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</si>
  <si>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</si>
  <si>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</si>
  <si>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</si>
  <si>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</si>
  <si>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</si>
  <si>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</si>
  <si>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</si>
  <si>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</si>
  <si>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</si>
  <si>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</si>
  <si>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</si>
  <si>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</si>
  <si>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</si>
  <si>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</si>
  <si>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</si>
  <si>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</si>
  <si>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</si>
  <si>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</si>
  <si>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</si>
  <si>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</si>
  <si>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</si>
  <si>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</si>
  <si>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</si>
  <si>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</si>
  <si>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</si>
  <si>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</si>
  <si>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</si>
  <si>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</si>
  <si>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</si>
  <si>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</si>
  <si>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</si>
  <si>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</si>
  <si>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</si>
  <si>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</si>
  <si>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</si>
  <si>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</si>
  <si>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Yemen, Rep.</t>
  </si>
  <si>
    <t>2011</t>
  </si>
  <si>
    <t>SP.ADO.TFRT</t>
  </si>
  <si>
    <t>JAM</t>
  </si>
  <si>
    <t>Sierra Leone</t>
  </si>
  <si>
    <t>EUU</t>
  </si>
  <si>
    <t>2018</t>
  </si>
  <si>
    <t>Marshall Islands</t>
  </si>
  <si>
    <t>KHM</t>
  </si>
  <si>
    <t>1968</t>
  </si>
  <si>
    <t>East Asia &amp; Pacific (IDA &amp; IBRD countries)</t>
  </si>
  <si>
    <t>DOM</t>
  </si>
  <si>
    <t>IBRD only</t>
  </si>
  <si>
    <t>WLD</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</si>
  <si>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</si>
  <si>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</si>
  <si>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</si>
  <si>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</si>
  <si>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</si>
  <si>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</si>
  <si>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</si>
  <si>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</si>
  <si>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</si>
  <si>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</si>
  <si>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</si>
  <si>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</si>
  <si>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</si>
  <si>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</si>
  <si>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</si>
  <si>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</si>
  <si>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</si>
  <si>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</si>
  <si>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</si>
  <si>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</si>
  <si>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Adolescent fertility rate (births per 1,000 women ages 15-19)</t>
  </si>
  <si>
    <t>Pakistan</t>
  </si>
  <si>
    <t>Zimbabwe</t>
  </si>
  <si>
    <t>Cameroon</t>
  </si>
  <si>
    <t>Fertility rate, total (births per woman)</t>
  </si>
  <si>
    <t>SP.DYN.TFRT.IN</t>
  </si>
  <si>
    <t>age class</t>
    <phoneticPr fontId="2"/>
  </si>
  <si>
    <t>sex</t>
    <phoneticPr fontId="2"/>
  </si>
  <si>
    <t>dtype</t>
    <phoneticPr fontId="2"/>
  </si>
  <si>
    <t>id_country</t>
    <phoneticPr fontId="2"/>
  </si>
  <si>
    <t>year</t>
    <phoneticPr fontId="2"/>
  </si>
  <si>
    <t>country</t>
    <phoneticPr fontId="2"/>
  </si>
  <si>
    <t>fert_adol</t>
    <phoneticPr fontId="2"/>
  </si>
  <si>
    <t>fert_adoles</t>
    <phoneticPr fontId="2"/>
  </si>
  <si>
    <t>number_delivery_lifetime</t>
    <phoneticPr fontId="2"/>
  </si>
  <si>
    <t>fert_all</t>
    <phoneticPr fontId="2"/>
  </si>
  <si>
    <t>country</t>
  </si>
  <si>
    <t>country_code</t>
  </si>
  <si>
    <t>year</t>
  </si>
  <si>
    <t>age_class</t>
  </si>
  <si>
    <t>age_class_id</t>
  </si>
  <si>
    <t>Male</t>
  </si>
  <si>
    <t>Female</t>
  </si>
  <si>
    <t>Both Sexes</t>
  </si>
  <si>
    <t>pop_adole</t>
    <phoneticPr fontId="2"/>
  </si>
  <si>
    <t>pop_adult</t>
    <phoneticPr fontId="2"/>
  </si>
  <si>
    <t>fert_adult</t>
    <phoneticPr fontId="2"/>
  </si>
  <si>
    <t>Pop%</t>
    <phoneticPr fontId="3"/>
  </si>
  <si>
    <t>BF%</t>
    <phoneticPr fontId="3"/>
  </si>
  <si>
    <t>Preg%</t>
    <phoneticPr fontId="3"/>
  </si>
  <si>
    <t>Final figure, complete</t>
  </si>
  <si>
    <t>Census - de jure - complete tabulation</t>
  </si>
  <si>
    <t>Urban</t>
  </si>
  <si>
    <t>Total</t>
  </si>
  <si>
    <t>Rural</t>
  </si>
  <si>
    <t>Value Footnotes</t>
  </si>
  <si>
    <t>Value</t>
  </si>
  <si>
    <t>Source Year</t>
  </si>
  <si>
    <t>Reliability</t>
  </si>
  <si>
    <t>Record Type</t>
  </si>
  <si>
    <t>Age</t>
  </si>
  <si>
    <t>Sex</t>
  </si>
  <si>
    <t>Area</t>
  </si>
  <si>
    <t>Year</t>
  </si>
  <si>
    <t>Country or Area</t>
  </si>
  <si>
    <t>Census - de facto - complete tabulation</t>
  </si>
  <si>
    <t>95 +</t>
  </si>
  <si>
    <t>90 - 94</t>
  </si>
  <si>
    <t>85 - 89</t>
  </si>
  <si>
    <t>80 - 84</t>
  </si>
  <si>
    <t>75 - 79</t>
  </si>
  <si>
    <t>70 - 74</t>
  </si>
  <si>
    <t>65 - 69</t>
  </si>
  <si>
    <t>60 - 64</t>
  </si>
  <si>
    <t>55 - 59</t>
  </si>
  <si>
    <t>50 - 54</t>
  </si>
  <si>
    <t>45 - 49</t>
  </si>
  <si>
    <t>40 - 44</t>
  </si>
  <si>
    <t>35 - 39</t>
  </si>
  <si>
    <t>30 - 34</t>
  </si>
  <si>
    <t>25 - 29</t>
  </si>
  <si>
    <t>20 - 24</t>
  </si>
  <si>
    <t>15 - 19</t>
  </si>
  <si>
    <t>0 - 4</t>
  </si>
  <si>
    <t>列1</t>
    <phoneticPr fontId="4"/>
  </si>
  <si>
    <t>19-45</t>
    <phoneticPr fontId="4"/>
  </si>
  <si>
    <t>ETH</t>
    <phoneticPr fontId="4"/>
  </si>
  <si>
    <t>Ethiopia</t>
    <phoneticPr fontId="4"/>
  </si>
  <si>
    <t>15-18</t>
    <phoneticPr fontId="4"/>
  </si>
  <si>
    <t>18-</t>
    <phoneticPr fontId="4"/>
  </si>
  <si>
    <t>10-17</t>
    <phoneticPr fontId="4"/>
  </si>
  <si>
    <t>5-9</t>
    <phoneticPr fontId="4"/>
  </si>
  <si>
    <t>2-4</t>
    <phoneticPr fontId="4"/>
  </si>
  <si>
    <t>0-1</t>
    <phoneticPr fontId="4"/>
  </si>
  <si>
    <t>RWA</t>
    <phoneticPr fontId="4"/>
  </si>
  <si>
    <t>Both_Sexes%</t>
    <phoneticPr fontId="4"/>
  </si>
  <si>
    <t>Female%</t>
    <phoneticPr fontId="4"/>
  </si>
  <si>
    <t>Male%</t>
    <phoneticPr fontId="4"/>
  </si>
  <si>
    <t>Both Sexes</t>
    <phoneticPr fontId="4"/>
  </si>
  <si>
    <t>Female</t>
    <phoneticPr fontId="4"/>
  </si>
  <si>
    <t>Male</t>
    <phoneticPr fontId="4"/>
  </si>
  <si>
    <t>age_class_id</t>
    <phoneticPr fontId="4"/>
  </si>
  <si>
    <t>age_class</t>
    <phoneticPr fontId="4"/>
  </si>
  <si>
    <t>year</t>
    <phoneticPr fontId="4"/>
  </si>
  <si>
    <t>country_code</t>
    <phoneticPr fontId="4"/>
  </si>
  <si>
    <t>country</t>
    <phoneticPr fontId="4"/>
  </si>
  <si>
    <t>child 0-23mon</t>
  </si>
  <si>
    <t>child 24-59mon</t>
  </si>
  <si>
    <t>child 6-9 yr</t>
  </si>
  <si>
    <t>adolescent girl</t>
  </si>
  <si>
    <t>adolescent boy</t>
  </si>
  <si>
    <t>adult male</t>
    <phoneticPr fontId="3"/>
  </si>
  <si>
    <t>adult female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</si>
</sst>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5" x14ac:knownFonts="1">
    <font>
      <sz val="11"/>
      <color theme="1"/>
      <name val="游ゴシック"/>
      <family val="3"/>
      <charset val="128"/>
      <scheme val="minor"/>
    </font>
    <font>
      <sz val="11"/>
      <color theme="1"/>
      <name val="游ゴシック"/>
      <family val="2"/>
      <charset val="128"/>
      <scheme val="minor"/>
    </font>
    <font>
      <sz val="6"/>
      <name val="游ゴシック"/>
      <family val="3"/>
      <charset val="128"/>
    </font>
    <font>
      <sz val="6"/>
      <name val="游ゴシック"/>
      <family val="3"/>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0">
    <xf numFmtId="0" fontId="0" fillId="0" borderId="0" xfId="0"/>
    <xf numFmtId="14" fontId="0" fillId="0" borderId="0" xfId="0" applyNumberFormat="1"/>
    <xf numFmtId="0" fontId="0" fillId="0" borderId="0" xfId="0" applyAlignment="1">
      <alignment wrapText="1"/>
    </xf>
    <xf numFmtId="1" fontId="0" fillId="0" borderId="0" xfId="0" applyNumberFormat="1" applyAlignment="1">
      <alignment horizontal="left"/>
    </xf>
    <xf numFmtId="176" fontId="0" fillId="0" borderId="0" xfId="0" applyNumberFormat="1"/>
    <xf numFmtId="0" fontId="1" fillId="0" borderId="0" xfId="1">
      <alignment vertical="center"/>
    </xf>
    <xf numFmtId="56" fontId="1" fillId="0" borderId="0" xfId="1" applyNumberFormat="1">
      <alignment vertical="center"/>
    </xf>
    <xf numFmtId="0" fontId="1" fillId="0" borderId="1" xfId="1" applyBorder="1">
      <alignment vertical="center"/>
    </xf>
    <xf numFmtId="0" fontId="1" fillId="0" borderId="1" xfId="1" quotePrefix="1" applyBorder="1">
      <alignment vertical="center"/>
    </xf>
    <xf numFmtId="0" fontId="1" fillId="0" borderId="1" xfId="1" applyFill="1" applyBorder="1">
      <alignment vertical="center"/>
    </xf>
  </cellXfs>
  <cellStyles count="2">
    <cellStyle name="標準" xfId="0" builtinId="0"/>
    <cellStyle name="標準 2" xfId="1" xr:uid="{AC8F16AF-A6A3-4BA3-BBBD-D2CA73EB12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4AC8A-155C-4538-8A5C-94A759323FCB}" name="tbl_pop_rwa" displayName="tbl_pop_rwa" ref="A1:J901" totalsRowShown="0">
  <autoFilter ref="A1:J901" xr:uid="{00000000-0009-0000-0100-000001000000}">
    <filterColumn colId="2">
      <filters>
        <filter val="Total"/>
      </filters>
    </filterColumn>
  </autoFilter>
  <sortState xmlns:xlrd2="http://schemas.microsoft.com/office/spreadsheetml/2017/richdata2" ref="A2:J901">
    <sortCondition ref="C2:C901"/>
    <sortCondition ref="D2:D901"/>
    <sortCondition ref="E2:E901"/>
  </sortState>
  <tableColumns count="10">
    <tableColumn id="1" xr3:uid="{00000000-0010-0000-0000-000001000000}" name="Country or Area"/>
    <tableColumn id="2" xr3:uid="{00000000-0010-0000-0000-000002000000}" name="Year"/>
    <tableColumn id="3" xr3:uid="{00000000-0010-0000-0000-000003000000}" name="Area"/>
    <tableColumn id="4" xr3:uid="{00000000-0010-0000-0000-000004000000}" name="Sex"/>
    <tableColumn id="5" xr3:uid="{00000000-0010-0000-0000-000005000000}" name="Age"/>
    <tableColumn id="6" xr3:uid="{00000000-0010-0000-0000-000006000000}" name="Record Type"/>
    <tableColumn id="7" xr3:uid="{00000000-0010-0000-0000-000007000000}" name="Reliability"/>
    <tableColumn id="8" xr3:uid="{00000000-0010-0000-0000-000008000000}" name="Source Year"/>
    <tableColumn id="9" xr3:uid="{00000000-0010-0000-0000-000009000000}" name="Value"/>
    <tableColumn id="10" xr3:uid="{00000000-0010-0000-0000-00000A000000}" name="Value Footnot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7AB042-6B4E-481B-8BBA-599527C410E6}" name="tbl_pop_eth" displayName="tbl_pop_eth" ref="A1:J1045" totalsRowShown="0">
  <autoFilter ref="A1:J1045" xr:uid="{00000000-0009-0000-0100-000002000000}"/>
  <tableColumns count="10">
    <tableColumn id="1" xr3:uid="{00000000-0010-0000-0100-000001000000}" name="列1"/>
    <tableColumn id="2" xr3:uid="{00000000-0010-0000-0100-000002000000}" name="Year"/>
    <tableColumn id="3" xr3:uid="{00000000-0010-0000-0100-000003000000}" name="Area"/>
    <tableColumn id="4" xr3:uid="{00000000-0010-0000-0100-000004000000}" name="Sex"/>
    <tableColumn id="5" xr3:uid="{00000000-0010-0000-0100-000005000000}" name="Age"/>
    <tableColumn id="6" xr3:uid="{00000000-0010-0000-0100-000006000000}" name="Record Type"/>
    <tableColumn id="7" xr3:uid="{00000000-0010-0000-0100-000007000000}" name="Reliability"/>
    <tableColumn id="8" xr3:uid="{00000000-0010-0000-0100-000008000000}" name="Source Year"/>
    <tableColumn id="9" xr3:uid="{00000000-0010-0000-0100-000009000000}" name="Value"/>
    <tableColumn id="10" xr3:uid="{00000000-0010-0000-0100-00000A000000}" name="Value Footnot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ert_adolescent" displayName="tbl_fert_adolescent" ref="A4:BL268" totalsRowShown="0">
  <autoFilter ref="A4:BL268" xr:uid="{00000000-0009-0000-0100-000001000000}"/>
  <tableColumns count="64">
    <tableColumn id="1" xr3:uid="{00000000-0010-0000-0000-000001000000}" name="Country Name"/>
    <tableColumn id="2" xr3:uid="{00000000-0010-0000-0000-000002000000}" name="Country Code"/>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ert_all" displayName="tbl_fert_all" ref="A4:BL268" totalsRowShown="0">
  <autoFilter ref="A4:BL268" xr:uid="{00000000-0009-0000-0100-000002000000}"/>
  <tableColumns count="64">
    <tableColumn id="1" xr3:uid="{00000000-0010-0000-0100-000001000000}" name="Country Name"/>
    <tableColumn id="2" xr3:uid="{00000000-0010-0000-0100-000002000000}" name="Country Code"/>
    <tableColumn id="3" xr3:uid="{00000000-0010-0000-0100-000003000000}" name="Indicator Name"/>
    <tableColumn id="4" xr3:uid="{00000000-0010-0000-0100-000004000000}" name="Indicator Code"/>
    <tableColumn id="5" xr3:uid="{00000000-0010-0000-0100-000005000000}" name="1960"/>
    <tableColumn id="6" xr3:uid="{00000000-0010-0000-0100-000006000000}" name="1961"/>
    <tableColumn id="7" xr3:uid="{00000000-0010-0000-0100-000007000000}" name="1962"/>
    <tableColumn id="8" xr3:uid="{00000000-0010-0000-0100-000008000000}" name="1963"/>
    <tableColumn id="9" xr3:uid="{00000000-0010-0000-0100-000009000000}" name="1964"/>
    <tableColumn id="10" xr3:uid="{00000000-0010-0000-0100-00000A000000}" name="1965"/>
    <tableColumn id="11" xr3:uid="{00000000-0010-0000-0100-00000B000000}" name="1966"/>
    <tableColumn id="12" xr3:uid="{00000000-0010-0000-0100-00000C000000}" name="1967"/>
    <tableColumn id="13" xr3:uid="{00000000-0010-0000-0100-00000D000000}" name="1968"/>
    <tableColumn id="14" xr3:uid="{00000000-0010-0000-0100-00000E000000}" name="1969"/>
    <tableColumn id="15" xr3:uid="{00000000-0010-0000-0100-00000F000000}" name="1970"/>
    <tableColumn id="16" xr3:uid="{00000000-0010-0000-0100-000010000000}" name="1971"/>
    <tableColumn id="17" xr3:uid="{00000000-0010-0000-0100-000011000000}" name="1972"/>
    <tableColumn id="18" xr3:uid="{00000000-0010-0000-0100-000012000000}" name="1973"/>
    <tableColumn id="19" xr3:uid="{00000000-0010-0000-0100-000013000000}" name="1974"/>
    <tableColumn id="20" xr3:uid="{00000000-0010-0000-0100-000014000000}" name="1975"/>
    <tableColumn id="21" xr3:uid="{00000000-0010-0000-0100-000015000000}" name="1976"/>
    <tableColumn id="22" xr3:uid="{00000000-0010-0000-0100-000016000000}" name="1977"/>
    <tableColumn id="23" xr3:uid="{00000000-0010-0000-0100-000017000000}" name="1978"/>
    <tableColumn id="24" xr3:uid="{00000000-0010-0000-0100-000018000000}" name="1979"/>
    <tableColumn id="25" xr3:uid="{00000000-0010-0000-0100-000019000000}" name="1980"/>
    <tableColumn id="26" xr3:uid="{00000000-0010-0000-0100-00001A000000}" name="1981"/>
    <tableColumn id="27" xr3:uid="{00000000-0010-0000-0100-00001B000000}" name="1982"/>
    <tableColumn id="28" xr3:uid="{00000000-0010-0000-0100-00001C000000}" name="1983"/>
    <tableColumn id="29" xr3:uid="{00000000-0010-0000-0100-00001D000000}" name="1984"/>
    <tableColumn id="30" xr3:uid="{00000000-0010-0000-0100-00001E000000}" name="1985"/>
    <tableColumn id="31" xr3:uid="{00000000-0010-0000-0100-00001F000000}" name="1986"/>
    <tableColumn id="32" xr3:uid="{00000000-0010-0000-0100-000020000000}" name="1987"/>
    <tableColumn id="33" xr3:uid="{00000000-0010-0000-0100-000021000000}" name="1988"/>
    <tableColumn id="34" xr3:uid="{00000000-0010-0000-0100-000022000000}" name="1989"/>
    <tableColumn id="35" xr3:uid="{00000000-0010-0000-0100-000023000000}" name="1990"/>
    <tableColumn id="36" xr3:uid="{00000000-0010-0000-0100-000024000000}" name="1991"/>
    <tableColumn id="37" xr3:uid="{00000000-0010-0000-0100-000025000000}" name="1992"/>
    <tableColumn id="38" xr3:uid="{00000000-0010-0000-0100-000026000000}" name="1993"/>
    <tableColumn id="39" xr3:uid="{00000000-0010-0000-0100-000027000000}" name="1994"/>
    <tableColumn id="40" xr3:uid="{00000000-0010-0000-0100-000028000000}" name="1995"/>
    <tableColumn id="41" xr3:uid="{00000000-0010-0000-0100-000029000000}" name="1996"/>
    <tableColumn id="42" xr3:uid="{00000000-0010-0000-0100-00002A000000}" name="1997"/>
    <tableColumn id="43" xr3:uid="{00000000-0010-0000-0100-00002B000000}" name="1998"/>
    <tableColumn id="44" xr3:uid="{00000000-0010-0000-0100-00002C000000}" name="1999"/>
    <tableColumn id="45" xr3:uid="{00000000-0010-0000-0100-00002D000000}" name="2000"/>
    <tableColumn id="46" xr3:uid="{00000000-0010-0000-0100-00002E000000}" name="2001"/>
    <tableColumn id="47" xr3:uid="{00000000-0010-0000-0100-00002F000000}" name="2002"/>
    <tableColumn id="48" xr3:uid="{00000000-0010-0000-0100-000030000000}" name="2003"/>
    <tableColumn id="49" xr3:uid="{00000000-0010-0000-0100-000031000000}" name="2004"/>
    <tableColumn id="50" xr3:uid="{00000000-0010-0000-0100-000032000000}" name="2005"/>
    <tableColumn id="51" xr3:uid="{00000000-0010-0000-0100-000033000000}" name="2006"/>
    <tableColumn id="52" xr3:uid="{00000000-0010-0000-0100-000034000000}" name="2007"/>
    <tableColumn id="53" xr3:uid="{00000000-0010-0000-0100-000035000000}" name="2008"/>
    <tableColumn id="54" xr3:uid="{00000000-0010-0000-0100-000036000000}" name="2009"/>
    <tableColumn id="55" xr3:uid="{00000000-0010-0000-0100-000037000000}" name="2010"/>
    <tableColumn id="56" xr3:uid="{00000000-0010-0000-0100-000038000000}" name="2011"/>
    <tableColumn id="57" xr3:uid="{00000000-0010-0000-0100-000039000000}" name="2012"/>
    <tableColumn id="58" xr3:uid="{00000000-0010-0000-0100-00003A000000}" name="2013"/>
    <tableColumn id="59" xr3:uid="{00000000-0010-0000-0100-00003B000000}" name="2014"/>
    <tableColumn id="60" xr3:uid="{00000000-0010-0000-0100-00003C000000}" name="2015"/>
    <tableColumn id="61" xr3:uid="{00000000-0010-0000-0100-00003D000000}" name="2016"/>
    <tableColumn id="62" xr3:uid="{00000000-0010-0000-0100-00003E000000}" name="2017"/>
    <tableColumn id="63" xr3:uid="{00000000-0010-0000-0100-00003F000000}" name="2018"/>
    <tableColumn id="64" xr3:uid="{00000000-0010-0000-0100-000040000000}" name="2019"/>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E10" sqref="E10"/>
    </sheetView>
  </sheetViews>
  <sheetFormatPr defaultRowHeight="17.7" x14ac:dyDescent="0.85"/>
  <cols>
    <col min="1" max="1" width="7.6171875" bestFit="1" customWidth="1"/>
    <col min="2" max="2" width="11.90234375" bestFit="1" customWidth="1"/>
    <col min="3" max="3" width="4.94921875" bestFit="1" customWidth="1"/>
    <col min="4" max="4" width="14.42578125" bestFit="1" customWidth="1"/>
    <col min="5" max="5" width="11.47265625" bestFit="1" customWidth="1"/>
    <col min="6" max="6" width="5.5234375" bestFit="1" customWidth="1"/>
    <col min="7" max="7" width="10.140625" bestFit="1" customWidth="1"/>
  </cols>
  <sheetData>
    <row r="1" spans="1:8" x14ac:dyDescent="0.85">
      <c r="A1" t="s">
        <v>707</v>
      </c>
      <c r="B1" t="s">
        <v>708</v>
      </c>
      <c r="C1" t="s">
        <v>709</v>
      </c>
      <c r="D1" t="s">
        <v>710</v>
      </c>
      <c r="E1" t="s">
        <v>711</v>
      </c>
      <c r="F1" t="s">
        <v>718</v>
      </c>
      <c r="G1" t="s">
        <v>720</v>
      </c>
      <c r="H1" t="s">
        <v>719</v>
      </c>
    </row>
    <row r="2" spans="1:8" x14ac:dyDescent="0.85">
      <c r="A2" t="s">
        <v>247</v>
      </c>
      <c r="B2" t="s">
        <v>87</v>
      </c>
      <c r="C2">
        <v>2012</v>
      </c>
      <c r="D2" t="s">
        <v>777</v>
      </c>
      <c r="E2">
        <v>0</v>
      </c>
      <c r="F2">
        <f>SUM('10.summary_pop'!I2:J2)</f>
        <v>6</v>
      </c>
      <c r="G2">
        <v>0</v>
      </c>
      <c r="H2">
        <v>0</v>
      </c>
    </row>
    <row r="3" spans="1:8" x14ac:dyDescent="0.85">
      <c r="A3" t="s">
        <v>247</v>
      </c>
      <c r="B3" t="s">
        <v>87</v>
      </c>
      <c r="C3">
        <v>2012</v>
      </c>
      <c r="D3" t="s">
        <v>778</v>
      </c>
      <c r="E3">
        <v>1</v>
      </c>
      <c r="F3">
        <f>SUM('10.summary_pop'!I3:J3)</f>
        <v>8</v>
      </c>
      <c r="G3">
        <v>0</v>
      </c>
      <c r="H3">
        <v>0</v>
      </c>
    </row>
    <row r="4" spans="1:8" x14ac:dyDescent="0.85">
      <c r="A4" t="s">
        <v>247</v>
      </c>
      <c r="B4" t="s">
        <v>87</v>
      </c>
      <c r="C4">
        <v>2012</v>
      </c>
      <c r="D4" t="s">
        <v>779</v>
      </c>
      <c r="E4">
        <v>2</v>
      </c>
      <c r="F4">
        <f>SUM('10.summary_pop'!I4:J4)</f>
        <v>14</v>
      </c>
      <c r="G4">
        <v>0</v>
      </c>
      <c r="H4">
        <v>0</v>
      </c>
    </row>
    <row r="5" spans="1:8" x14ac:dyDescent="0.85">
      <c r="A5" t="s">
        <v>247</v>
      </c>
      <c r="B5" t="s">
        <v>87</v>
      </c>
      <c r="C5">
        <v>2012</v>
      </c>
      <c r="D5" t="s">
        <v>780</v>
      </c>
      <c r="E5">
        <v>3</v>
      </c>
      <c r="F5">
        <f>'10.summary_pop'!I5</f>
        <v>9</v>
      </c>
      <c r="G5" s="4">
        <f>('20.summary_fertility'!K203/10)*('10.summary_pop'!J7/100)</f>
        <v>0.4605953491900977</v>
      </c>
      <c r="H5" s="4">
        <f>G5*2</f>
        <v>0.92119069838019541</v>
      </c>
    </row>
    <row r="6" spans="1:8" x14ac:dyDescent="0.85">
      <c r="A6" t="s">
        <v>247</v>
      </c>
      <c r="B6" t="s">
        <v>87</v>
      </c>
      <c r="C6">
        <v>2012</v>
      </c>
      <c r="D6" t="s">
        <v>781</v>
      </c>
      <c r="E6">
        <v>4</v>
      </c>
      <c r="F6">
        <f>'10.summary_pop'!J5</f>
        <v>9</v>
      </c>
      <c r="G6">
        <v>0</v>
      </c>
      <c r="H6">
        <v>0</v>
      </c>
    </row>
    <row r="7" spans="1:8" x14ac:dyDescent="0.85">
      <c r="A7" t="s">
        <v>247</v>
      </c>
      <c r="B7" t="s">
        <v>87</v>
      </c>
      <c r="C7">
        <v>2012</v>
      </c>
      <c r="D7" t="s">
        <v>783</v>
      </c>
      <c r="E7">
        <v>5</v>
      </c>
      <c r="F7">
        <f>'10.summary_pop'!I6</f>
        <v>25</v>
      </c>
      <c r="G7" s="4">
        <f>('20.summary_fertility'!K203/10)*('10.summary_pop'!J8/100)</f>
        <v>2.1878279086529639</v>
      </c>
      <c r="H7" s="4">
        <f>G7*2</f>
        <v>4.3756558173059279</v>
      </c>
    </row>
    <row r="8" spans="1:8" x14ac:dyDescent="0.85">
      <c r="A8" t="s">
        <v>247</v>
      </c>
      <c r="B8" t="s">
        <v>87</v>
      </c>
      <c r="C8">
        <v>2012</v>
      </c>
      <c r="D8" t="s">
        <v>782</v>
      </c>
      <c r="E8">
        <v>6</v>
      </c>
      <c r="F8">
        <f>'10.summary_pop'!J6</f>
        <v>28</v>
      </c>
      <c r="G8">
        <v>0</v>
      </c>
      <c r="H8">
        <v>0</v>
      </c>
    </row>
    <row r="9" spans="1:8" x14ac:dyDescent="0.85">
      <c r="A9" t="s">
        <v>147</v>
      </c>
      <c r="B9" t="s">
        <v>95</v>
      </c>
      <c r="C9">
        <v>2012</v>
      </c>
      <c r="D9" t="s">
        <v>777</v>
      </c>
      <c r="E9">
        <v>0</v>
      </c>
      <c r="F9">
        <f>SUM('10.summary_pop'!I9:J9)</f>
        <v>6</v>
      </c>
      <c r="G9">
        <v>0</v>
      </c>
      <c r="H9">
        <v>0</v>
      </c>
    </row>
    <row r="10" spans="1:8" x14ac:dyDescent="0.85">
      <c r="A10" t="s">
        <v>147</v>
      </c>
      <c r="B10" t="s">
        <v>95</v>
      </c>
      <c r="C10">
        <v>2012</v>
      </c>
      <c r="D10" t="s">
        <v>778</v>
      </c>
      <c r="E10">
        <v>1</v>
      </c>
      <c r="F10">
        <f>SUM('10.summary_pop'!I10:J10)</f>
        <v>10</v>
      </c>
      <c r="G10">
        <v>0</v>
      </c>
      <c r="H10">
        <v>0</v>
      </c>
    </row>
    <row r="11" spans="1:8" x14ac:dyDescent="0.85">
      <c r="A11" t="s">
        <v>147</v>
      </c>
      <c r="B11" t="s">
        <v>95</v>
      </c>
      <c r="C11">
        <v>2012</v>
      </c>
      <c r="D11" t="s">
        <v>779</v>
      </c>
      <c r="E11">
        <v>2</v>
      </c>
      <c r="F11">
        <f>SUM('10.summary_pop'!I11:J11)</f>
        <v>16</v>
      </c>
      <c r="G11">
        <v>0</v>
      </c>
      <c r="H11">
        <v>0</v>
      </c>
    </row>
    <row r="12" spans="1:8" x14ac:dyDescent="0.85">
      <c r="A12" t="s">
        <v>147</v>
      </c>
      <c r="B12" t="s">
        <v>95</v>
      </c>
      <c r="C12">
        <v>2012</v>
      </c>
      <c r="D12" t="s">
        <v>780</v>
      </c>
      <c r="E12">
        <v>3</v>
      </c>
      <c r="F12">
        <f>'10.summary_pop'!I12</f>
        <v>11</v>
      </c>
      <c r="G12" s="4">
        <f>('20.summary_fertility'!F72/10)*('10.summary_pop'!J14/100)</f>
        <v>0.33363500000000007</v>
      </c>
      <c r="H12" s="4">
        <f>G12*2</f>
        <v>0.66727000000000014</v>
      </c>
    </row>
    <row r="13" spans="1:8" x14ac:dyDescent="0.85">
      <c r="A13" t="s">
        <v>147</v>
      </c>
      <c r="B13" t="s">
        <v>95</v>
      </c>
      <c r="C13">
        <v>2012</v>
      </c>
      <c r="D13" t="s">
        <v>781</v>
      </c>
      <c r="E13">
        <v>4</v>
      </c>
      <c r="F13">
        <f>'10.summary_pop'!J12</f>
        <v>10</v>
      </c>
      <c r="G13">
        <v>0</v>
      </c>
      <c r="H13">
        <v>0</v>
      </c>
    </row>
    <row r="14" spans="1:8" x14ac:dyDescent="0.85">
      <c r="A14" t="s">
        <v>147</v>
      </c>
      <c r="B14" t="s">
        <v>95</v>
      </c>
      <c r="C14">
        <v>2012</v>
      </c>
      <c r="D14" t="s">
        <v>783</v>
      </c>
      <c r="E14">
        <v>5</v>
      </c>
      <c r="F14">
        <f>'10.summary_pop'!I13</f>
        <v>24</v>
      </c>
      <c r="G14" s="4">
        <f>('20.summary_fertility'!K72/10)*('10.summary_pop'!J15/100)</f>
        <v>2.14509738058273</v>
      </c>
      <c r="H14" s="4">
        <f>G14*2</f>
        <v>4.2901947611654601</v>
      </c>
    </row>
    <row r="15" spans="1:8" x14ac:dyDescent="0.85">
      <c r="A15" t="s">
        <v>147</v>
      </c>
      <c r="B15" t="s">
        <v>95</v>
      </c>
      <c r="C15">
        <v>2012</v>
      </c>
      <c r="D15" t="s">
        <v>782</v>
      </c>
      <c r="E15">
        <v>6</v>
      </c>
      <c r="F15">
        <f>'10.summary_pop'!J13</f>
        <v>24</v>
      </c>
      <c r="G15">
        <v>0</v>
      </c>
      <c r="H15">
        <v>0</v>
      </c>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DC80-AC1F-4A8C-B206-F18E195D3528}">
  <dimension ref="A1:K15"/>
  <sheetViews>
    <sheetView zoomScale="99" zoomScaleNormal="99" workbookViewId="0">
      <selection activeCell="I11" sqref="I11"/>
    </sheetView>
  </sheetViews>
  <sheetFormatPr defaultRowHeight="17.7" x14ac:dyDescent="0.85"/>
  <cols>
    <col min="1" max="1" width="7.6171875" style="5" bestFit="1" customWidth="1"/>
    <col min="2" max="2" width="11.90234375" style="5" bestFit="1" customWidth="1"/>
    <col min="3" max="3" width="4.94921875" style="5" bestFit="1" customWidth="1"/>
    <col min="4" max="4" width="9" style="5" bestFit="1" customWidth="1"/>
    <col min="5" max="5" width="11.47265625" style="5" bestFit="1" customWidth="1"/>
    <col min="6" max="7" width="8.94921875" style="5" bestFit="1" customWidth="1"/>
    <col min="8" max="8" width="10.1875" style="5" bestFit="1" customWidth="1"/>
    <col min="9" max="9" width="6.47265625" style="5" bestFit="1" customWidth="1"/>
    <col min="10" max="10" width="8.47265625" style="5" bestFit="1" customWidth="1"/>
    <col min="11" max="11" width="12.046875" style="5" bestFit="1" customWidth="1"/>
    <col min="12" max="16384" width="8.76171875" style="5"/>
  </cols>
  <sheetData>
    <row r="1" spans="1:11" x14ac:dyDescent="0.85">
      <c r="A1" s="7" t="s">
        <v>776</v>
      </c>
      <c r="B1" s="7" t="s">
        <v>775</v>
      </c>
      <c r="C1" s="7" t="s">
        <v>774</v>
      </c>
      <c r="D1" s="7" t="s">
        <v>773</v>
      </c>
      <c r="E1" s="7" t="s">
        <v>772</v>
      </c>
      <c r="F1" s="7" t="s">
        <v>771</v>
      </c>
      <c r="G1" s="7" t="s">
        <v>770</v>
      </c>
      <c r="H1" s="7" t="s">
        <v>769</v>
      </c>
      <c r="I1" s="7" t="s">
        <v>768</v>
      </c>
      <c r="J1" s="7" t="s">
        <v>767</v>
      </c>
      <c r="K1" s="7" t="s">
        <v>766</v>
      </c>
    </row>
    <row r="2" spans="1:11" x14ac:dyDescent="0.85">
      <c r="A2" s="9" t="s">
        <v>247</v>
      </c>
      <c r="B2" s="7" t="s">
        <v>765</v>
      </c>
      <c r="C2" s="7">
        <v>2012</v>
      </c>
      <c r="D2" s="8" t="s">
        <v>764</v>
      </c>
      <c r="E2" s="7">
        <v>0</v>
      </c>
      <c r="F2" s="7">
        <f>SUMIFS(tbl_pop_rwa[Value],tbl_pop_rwa[Age],"&lt;="&amp;1,tbl_pop_rwa[Age],"&gt;="&amp;0,tbl_pop_rwa[Sex],F$1,tbl_pop_rwa[Area],"Total")</f>
        <v>306458</v>
      </c>
      <c r="G2" s="7">
        <f>SUMIFS(tbl_pop_rwa[Value],tbl_pop_rwa[Age],"&lt;="&amp;1,tbl_pop_rwa[Age],"&gt;="&amp;0,tbl_pop_rwa[Sex],G$1,tbl_pop_rwa[Area],"Total")</f>
        <v>306321</v>
      </c>
      <c r="H2" s="7">
        <f>SUMIFS(tbl_pop_rwa[Value],tbl_pop_rwa[Age],"&lt;="&amp;1,tbl_pop_rwa[Age],"&gt;="&amp;0,tbl_pop_rwa[Sex],H$1,tbl_pop_rwa[Area],"Total")</f>
        <v>612779</v>
      </c>
      <c r="I2" s="7">
        <f>ROUND(100*F2/SUM($H$2:$H$6),0)</f>
        <v>3</v>
      </c>
      <c r="J2" s="7">
        <f t="shared" ref="J2:J8" si="0">ROUND(100*G2/SUM($H$2:$H$6),0)</f>
        <v>3</v>
      </c>
      <c r="K2" s="7">
        <f>ROUND(100*H2/SUM(H$2:H$6),0)</f>
        <v>6</v>
      </c>
    </row>
    <row r="3" spans="1:11" x14ac:dyDescent="0.85">
      <c r="A3" s="9" t="s">
        <v>247</v>
      </c>
      <c r="B3" s="7" t="s">
        <v>765</v>
      </c>
      <c r="C3" s="7">
        <v>2012</v>
      </c>
      <c r="D3" s="8" t="s">
        <v>763</v>
      </c>
      <c r="E3" s="7">
        <v>1</v>
      </c>
      <c r="F3" s="7">
        <f>SUMIFS(tbl_pop_rwa[Value],tbl_pop_rwa[Age],"&lt;="&amp;4,tbl_pop_rwa[Age],"&gt;="&amp;2,tbl_pop_rwa[Sex],F$1,tbl_pop_rwa[Area],"Total")</f>
        <v>461591</v>
      </c>
      <c r="G3" s="7">
        <f>SUMIFS(tbl_pop_rwa[Value],tbl_pop_rwa[Age],"&lt;="&amp;4,tbl_pop_rwa[Age],"&gt;="&amp;2,tbl_pop_rwa[Sex],G$1,tbl_pop_rwa[Area],"Total")</f>
        <v>465657</v>
      </c>
      <c r="H3" s="7">
        <f>SUMIFS(tbl_pop_rwa[Value],tbl_pop_rwa[Age],"&lt;="&amp;4,tbl_pop_rwa[Age],"&gt;="&amp;2,tbl_pop_rwa[Sex],H$1,tbl_pop_rwa[Area],"Total")</f>
        <v>927248</v>
      </c>
      <c r="I3" s="7">
        <f t="shared" ref="I3:I6" si="1">ROUND(100*F3/SUM($H$2:$H$6),0)</f>
        <v>4</v>
      </c>
      <c r="J3" s="7">
        <f t="shared" si="0"/>
        <v>4</v>
      </c>
      <c r="K3" s="7">
        <f>ROUND(100*H3/SUM(H$2:H$6),0)</f>
        <v>9</v>
      </c>
    </row>
    <row r="4" spans="1:11" x14ac:dyDescent="0.85">
      <c r="A4" s="9" t="s">
        <v>247</v>
      </c>
      <c r="B4" s="7" t="s">
        <v>765</v>
      </c>
      <c r="C4" s="7">
        <v>2012</v>
      </c>
      <c r="D4" s="8" t="s">
        <v>762</v>
      </c>
      <c r="E4" s="7">
        <v>2</v>
      </c>
      <c r="F4" s="7">
        <f>SUMIFS(tbl_pop_rwa[Value],tbl_pop_rwa[Age],"&lt;="&amp;9,tbl_pop_rwa[Age],"&gt;="&amp;5,tbl_pop_rwa[Sex],F$1,tbl_pop_rwa[Area],"Total")</f>
        <v>757421</v>
      </c>
      <c r="G4" s="7">
        <f>SUMIFS(tbl_pop_rwa[Value],tbl_pop_rwa[Age],"&lt;="&amp;9,tbl_pop_rwa[Age],"&gt;="&amp;5,tbl_pop_rwa[Sex],G$1,tbl_pop_rwa[Area],"Total")</f>
        <v>765565</v>
      </c>
      <c r="H4" s="7">
        <f>SUMIFS(tbl_pop_rwa[Value],tbl_pop_rwa[Age],"&lt;="&amp;9,tbl_pop_rwa[Age],"&gt;="&amp;5,tbl_pop_rwa[Sex],H$1,tbl_pop_rwa[Area],"Total")</f>
        <v>1522986</v>
      </c>
      <c r="I4" s="7">
        <f t="shared" si="1"/>
        <v>7</v>
      </c>
      <c r="J4" s="7">
        <f t="shared" si="0"/>
        <v>7</v>
      </c>
      <c r="K4" s="7">
        <f>ROUND(100*H4/SUM(H$2:H$6),0)</f>
        <v>14</v>
      </c>
    </row>
    <row r="5" spans="1:11" x14ac:dyDescent="0.85">
      <c r="A5" s="9" t="s">
        <v>247</v>
      </c>
      <c r="B5" s="7" t="s">
        <v>765</v>
      </c>
      <c r="C5" s="7">
        <v>2012</v>
      </c>
      <c r="D5" s="8" t="s">
        <v>761</v>
      </c>
      <c r="E5" s="7">
        <v>3</v>
      </c>
      <c r="F5" s="7">
        <f>SUMIFS(tbl_pop_rwa[Value],tbl_pop_rwa[Age],"&lt;="&amp;17,tbl_pop_rwa[Age],"&gt;="&amp;10,tbl_pop_rwa[Sex],F$1,tbl_pop_rwa[Area],"Total")</f>
        <v>961246</v>
      </c>
      <c r="G5" s="7">
        <f>SUMIFS(tbl_pop_rwa[Value],tbl_pop_rwa[Age],"&lt;="&amp;17,tbl_pop_rwa[Age],"&gt;="&amp;10,tbl_pop_rwa[Sex],G$1,tbl_pop_rwa[Area],"Total")</f>
        <v>990869</v>
      </c>
      <c r="H5" s="7">
        <f>SUMIFS(tbl_pop_rwa[Value],tbl_pop_rwa[Age],"&lt;="&amp;17,tbl_pop_rwa[Age],"&gt;="&amp;10,tbl_pop_rwa[Sex],H$1,tbl_pop_rwa[Area],"Total")</f>
        <v>1952115</v>
      </c>
      <c r="I5" s="7">
        <f t="shared" si="1"/>
        <v>9</v>
      </c>
      <c r="J5" s="7">
        <f t="shared" si="0"/>
        <v>9</v>
      </c>
      <c r="K5" s="7">
        <f>ROUND(100*H5/SUM(H$2:H$6),0)</f>
        <v>19</v>
      </c>
    </row>
    <row r="6" spans="1:11" x14ac:dyDescent="0.85">
      <c r="A6" s="9" t="s">
        <v>247</v>
      </c>
      <c r="B6" s="7" t="s">
        <v>765</v>
      </c>
      <c r="C6" s="7">
        <v>2012</v>
      </c>
      <c r="D6" s="8" t="s">
        <v>760</v>
      </c>
      <c r="E6" s="7">
        <v>4</v>
      </c>
      <c r="F6" s="7">
        <f>SUMIFS(tbl_pop_rwa[Value],tbl_pop_rwa[Age],"&lt;="&amp;100,tbl_pop_rwa[Age],"&gt;="&amp;18,tbl_pop_rwa[Sex],F$1,tbl_pop_rwa[Area],"Total")</f>
        <v>2577200</v>
      </c>
      <c r="G6" s="7">
        <f>SUMIFS(tbl_pop_rwa[Value],tbl_pop_rwa[Age],"&lt;="&amp;100,tbl_pop_rwa[Age],"&gt;="&amp;18,tbl_pop_rwa[Sex],G$1,tbl_pop_rwa[Area],"Total")</f>
        <v>2921069</v>
      </c>
      <c r="H6" s="7">
        <f>SUMIFS(tbl_pop_rwa[Value],tbl_pop_rwa[Age],"&lt;="&amp;100,tbl_pop_rwa[Age],"&gt;="&amp;18,tbl_pop_rwa[Sex],H$1,tbl_pop_rwa[Area],"Total")</f>
        <v>5498269</v>
      </c>
      <c r="I6" s="7">
        <f t="shared" si="1"/>
        <v>25</v>
      </c>
      <c r="J6" s="7">
        <f t="shared" si="0"/>
        <v>28</v>
      </c>
      <c r="K6" s="7">
        <f>ROUND(100*H6/SUM(H$2:H$6),0)</f>
        <v>52</v>
      </c>
    </row>
    <row r="7" spans="1:11" x14ac:dyDescent="0.85">
      <c r="A7" s="9" t="s">
        <v>247</v>
      </c>
      <c r="B7" s="7" t="s">
        <v>765</v>
      </c>
      <c r="C7" s="7">
        <v>2012</v>
      </c>
      <c r="D7" s="8" t="s">
        <v>759</v>
      </c>
      <c r="E7" s="7">
        <v>5</v>
      </c>
      <c r="F7" s="7"/>
      <c r="G7" s="7">
        <f>SUMIFS(tbl_pop_rwa[Value],tbl_pop_rwa[Age],"&lt;="&amp;18,tbl_pop_rwa[Age],"&gt;="&amp;15,tbl_pop_rwa[Sex],G$1,tbl_pop_rwa[Area],"Total")</f>
        <v>471654</v>
      </c>
      <c r="H7" s="7"/>
      <c r="I7" s="7"/>
      <c r="J7" s="7">
        <f t="shared" si="0"/>
        <v>4</v>
      </c>
      <c r="K7" s="7">
        <f>ROUND(100*G7/SUM(H$2:H$6),0)</f>
        <v>4</v>
      </c>
    </row>
    <row r="8" spans="1:11" x14ac:dyDescent="0.85">
      <c r="A8" s="9" t="s">
        <v>247</v>
      </c>
      <c r="B8" s="7" t="s">
        <v>765</v>
      </c>
      <c r="C8" s="7">
        <v>2012</v>
      </c>
      <c r="D8" s="8" t="s">
        <v>756</v>
      </c>
      <c r="E8" s="7">
        <v>6</v>
      </c>
      <c r="F8" s="7"/>
      <c r="G8" s="7">
        <f>SUMIFS(tbl_pop_rwa[Value],tbl_pop_rwa[Age],"&lt;="&amp;45,tbl_pop_rwa[Age],"&gt;="&amp;19,tbl_pop_rwa[Sex],G$1,tbl_pop_rwa[Area],"Total")</f>
        <v>2027652</v>
      </c>
      <c r="H8" s="7"/>
      <c r="I8" s="7"/>
      <c r="J8" s="7">
        <f t="shared" si="0"/>
        <v>19</v>
      </c>
      <c r="K8" s="7">
        <f>ROUND(100*G8/SUM(H$2:H$6),0)</f>
        <v>19</v>
      </c>
    </row>
    <row r="9" spans="1:11" x14ac:dyDescent="0.85">
      <c r="A9" s="9" t="s">
        <v>758</v>
      </c>
      <c r="B9" s="7" t="s">
        <v>757</v>
      </c>
      <c r="C9" s="7">
        <v>2012</v>
      </c>
      <c r="D9" s="8" t="s">
        <v>764</v>
      </c>
      <c r="E9" s="7">
        <v>0</v>
      </c>
      <c r="F9" s="7">
        <f>SUMIFS(tbl_pop_eth[Value],tbl_pop_eth[Age],"&lt;="&amp;1,tbl_pop_eth[Age],"&gt;="&amp;0,tbl_pop_eth[Sex],F$1,tbl_pop_eth[Area],"Total")</f>
        <v>1897511</v>
      </c>
      <c r="G9" s="7">
        <f>SUMIFS(tbl_pop_eth[Value],tbl_pop_eth[Age],"&lt;="&amp;1,tbl_pop_eth[Age],"&gt;="&amp;0,tbl_pop_eth[Sex],G$1,tbl_pop_eth[Area],"Total")</f>
        <v>1842549</v>
      </c>
      <c r="H9" s="7">
        <f>SUMIFS(tbl_pop_eth[Value],tbl_pop_eth[Age],"&lt;="&amp;1,tbl_pop_eth[Age],"&gt;="&amp;0,tbl_pop_eth[Sex],H$1,tbl_pop_eth[Area],"Total")</f>
        <v>3740060</v>
      </c>
      <c r="I9" s="7">
        <f>ROUND(100*F9/SUM($H$9:$H$13),0)</f>
        <v>3</v>
      </c>
      <c r="J9" s="7">
        <f t="shared" ref="J9:J15" si="2">ROUND(100*G9/SUM($H$9:$H$13),0)</f>
        <v>3</v>
      </c>
      <c r="K9" s="7">
        <f t="shared" ref="K9:K13" si="3">ROUND(100*H9/SUM(H$9:H$13),0)</f>
        <v>5</v>
      </c>
    </row>
    <row r="10" spans="1:11" x14ac:dyDescent="0.85">
      <c r="A10" s="9" t="s">
        <v>758</v>
      </c>
      <c r="B10" s="7" t="s">
        <v>757</v>
      </c>
      <c r="C10" s="7">
        <v>2012</v>
      </c>
      <c r="D10" s="8" t="s">
        <v>763</v>
      </c>
      <c r="E10" s="7">
        <v>1</v>
      </c>
      <c r="F10" s="7">
        <f>SUMIFS(tbl_pop_eth[Value],tbl_pop_eth[Age],"&lt;="&amp;4,tbl_pop_eth[Age],"&gt;="&amp;2,tbl_pop_eth[Sex],F$1,tbl_pop_eth[Area],"Total")</f>
        <v>3585281</v>
      </c>
      <c r="G10" s="7">
        <f>SUMIFS(tbl_pop_eth[Value],tbl_pop_eth[Age],"&lt;="&amp;4,tbl_pop_eth[Age],"&gt;="&amp;2,tbl_pop_eth[Sex],G$1,tbl_pop_eth[Area],"Total")</f>
        <v>3471681</v>
      </c>
      <c r="H10" s="7">
        <f>SUMIFS(tbl_pop_eth[Value],tbl_pop_eth[Age],"&lt;="&amp;4,tbl_pop_eth[Age],"&gt;="&amp;2,tbl_pop_eth[Sex],H$1,tbl_pop_eth[Area],"Total")</f>
        <v>7056962</v>
      </c>
      <c r="I10" s="7">
        <f t="shared" ref="I10:I13" si="4">ROUND(100*F10/SUM($H$9:$H$13),0)</f>
        <v>5</v>
      </c>
      <c r="J10" s="7">
        <f t="shared" si="2"/>
        <v>5</v>
      </c>
      <c r="K10" s="7">
        <f t="shared" si="3"/>
        <v>10</v>
      </c>
    </row>
    <row r="11" spans="1:11" x14ac:dyDescent="0.85">
      <c r="A11" s="9" t="s">
        <v>758</v>
      </c>
      <c r="B11" s="7" t="s">
        <v>757</v>
      </c>
      <c r="C11" s="7">
        <v>2012</v>
      </c>
      <c r="D11" s="8" t="s">
        <v>762</v>
      </c>
      <c r="E11" s="7">
        <v>2</v>
      </c>
      <c r="F11" s="7">
        <f>SUMIFS(tbl_pop_eth[Value],tbl_pop_eth[Age],"&lt;="&amp;9,tbl_pop_eth[Age],"&gt;="&amp;5,tbl_pop_eth[Sex],F$1,tbl_pop_eth[Area],"Total")</f>
        <v>6106788</v>
      </c>
      <c r="G11" s="7">
        <f>SUMIFS(tbl_pop_eth[Value],tbl_pop_eth[Age],"&lt;="&amp;9,tbl_pop_eth[Age],"&gt;="&amp;5,tbl_pop_eth[Sex],G$1,tbl_pop_eth[Area],"Total")</f>
        <v>5874976</v>
      </c>
      <c r="H11" s="7">
        <f>SUMIFS(tbl_pop_eth[Value],tbl_pop_eth[Age],"&lt;="&amp;9,tbl_pop_eth[Age],"&gt;="&amp;5,tbl_pop_eth[Sex],H$1,tbl_pop_eth[Area],"Total")</f>
        <v>11981764</v>
      </c>
      <c r="I11" s="7">
        <f t="shared" si="4"/>
        <v>8</v>
      </c>
      <c r="J11" s="7">
        <f t="shared" si="2"/>
        <v>8</v>
      </c>
      <c r="K11" s="7">
        <f t="shared" si="3"/>
        <v>16</v>
      </c>
    </row>
    <row r="12" spans="1:11" x14ac:dyDescent="0.85">
      <c r="A12" s="9" t="s">
        <v>758</v>
      </c>
      <c r="B12" s="7" t="s">
        <v>757</v>
      </c>
      <c r="C12" s="7">
        <v>2012</v>
      </c>
      <c r="D12" s="8" t="s">
        <v>761</v>
      </c>
      <c r="E12" s="7">
        <v>3</v>
      </c>
      <c r="F12" s="7">
        <f>SUMIFS(tbl_pop_eth[Value],tbl_pop_eth[Age],"&lt;="&amp;17,tbl_pop_eth[Age],"&gt;="&amp;10,tbl_pop_eth[Sex],F$1,tbl_pop_eth[Area],"Total")</f>
        <v>8107270</v>
      </c>
      <c r="G12" s="7">
        <f>SUMIFS(tbl_pop_eth[Value],tbl_pop_eth[Age],"&lt;="&amp;17,tbl_pop_eth[Age],"&gt;="&amp;10,tbl_pop_eth[Sex],G$1,tbl_pop_eth[Area],"Total")</f>
        <v>7520793</v>
      </c>
      <c r="H12" s="7">
        <f>SUMIFS(tbl_pop_eth[Value],tbl_pop_eth[Age],"&lt;="&amp;17,tbl_pop_eth[Age],"&gt;="&amp;10,tbl_pop_eth[Sex],H$1,tbl_pop_eth[Area],"Total")</f>
        <v>15628063</v>
      </c>
      <c r="I12" s="7">
        <f t="shared" si="4"/>
        <v>11</v>
      </c>
      <c r="J12" s="7">
        <f t="shared" si="2"/>
        <v>10</v>
      </c>
      <c r="K12" s="7">
        <f t="shared" si="3"/>
        <v>21</v>
      </c>
    </row>
    <row r="13" spans="1:11" x14ac:dyDescent="0.85">
      <c r="A13" s="9" t="s">
        <v>758</v>
      </c>
      <c r="B13" s="7" t="s">
        <v>757</v>
      </c>
      <c r="C13" s="7">
        <v>2012</v>
      </c>
      <c r="D13" s="8" t="s">
        <v>760</v>
      </c>
      <c r="E13" s="7">
        <v>4</v>
      </c>
      <c r="F13" s="7">
        <f>SUMIFS(tbl_pop_eth[Value],tbl_pop_eth[Age],"&lt;="&amp;100,tbl_pop_eth[Age],"&gt;="&amp;18,tbl_pop_eth[Sex],F$1,tbl_pop_eth[Area],"Total")</f>
        <v>17489571</v>
      </c>
      <c r="G13" s="7">
        <f>SUMIFS(tbl_pop_eth[Value],tbl_pop_eth[Age],"&lt;="&amp;100,tbl_pop_eth[Age],"&gt;="&amp;18,tbl_pop_eth[Sex],G$1,tbl_pop_eth[Area],"Total")</f>
        <v>17804914</v>
      </c>
      <c r="H13" s="7">
        <f>SUMIFS(tbl_pop_eth[Value],tbl_pop_eth[Age],"&lt;="&amp;100,tbl_pop_eth[Age],"&gt;="&amp;18,tbl_pop_eth[Sex],H$1,tbl_pop_eth[Area],"Total")</f>
        <v>35294485</v>
      </c>
      <c r="I13" s="7">
        <f t="shared" si="4"/>
        <v>24</v>
      </c>
      <c r="J13" s="7">
        <f t="shared" si="2"/>
        <v>24</v>
      </c>
      <c r="K13" s="7">
        <f t="shared" si="3"/>
        <v>48</v>
      </c>
    </row>
    <row r="14" spans="1:11" x14ac:dyDescent="0.85">
      <c r="A14" s="9" t="s">
        <v>758</v>
      </c>
      <c r="B14" s="7" t="s">
        <v>757</v>
      </c>
      <c r="C14" s="7">
        <v>2012</v>
      </c>
      <c r="D14" s="8" t="s">
        <v>759</v>
      </c>
      <c r="E14" s="7">
        <v>5</v>
      </c>
      <c r="F14" s="7"/>
      <c r="G14" s="7">
        <f>SUMIFS(tbl_pop_eth[Value],tbl_pop_eth[Age],"&lt;="&amp;18,tbl_pop_eth[Age],"&gt;="&amp;15,tbl_pop_eth[Sex],G$1,tbl_pop_eth[Area],"Total")</f>
        <v>3810086</v>
      </c>
      <c r="H14" s="7"/>
      <c r="I14" s="7"/>
      <c r="J14" s="7">
        <f t="shared" si="2"/>
        <v>5</v>
      </c>
      <c r="K14" s="7">
        <f>ROUND(100*G14/SUM(H$9:H$13),0)</f>
        <v>5</v>
      </c>
    </row>
    <row r="15" spans="1:11" x14ac:dyDescent="0.85">
      <c r="A15" s="9" t="s">
        <v>758</v>
      </c>
      <c r="B15" s="7" t="s">
        <v>757</v>
      </c>
      <c r="C15" s="7">
        <v>2012</v>
      </c>
      <c r="D15" s="8" t="s">
        <v>756</v>
      </c>
      <c r="E15" s="7">
        <v>6</v>
      </c>
      <c r="F15" s="7"/>
      <c r="G15" s="7">
        <f>SUMIFS(tbl_pop_eth[Value],tbl_pop_eth[Age],"&lt;="&amp;45,tbl_pop_eth[Age],"&gt;="&amp;19,tbl_pop_eth[Sex],G$1,tbl_pop_eth[Area],"Total")</f>
        <v>12964894</v>
      </c>
      <c r="H15" s="7"/>
      <c r="I15" s="7"/>
      <c r="J15" s="7">
        <f t="shared" si="2"/>
        <v>18</v>
      </c>
      <c r="K15" s="7">
        <f>ROUND(100*G15/SUM(H$9:H$13),0)</f>
        <v>18</v>
      </c>
    </row>
  </sheetData>
  <phoneticPr fontId="3"/>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17452-75FF-4B2D-85F1-866C79752362}">
  <dimension ref="A1:J901"/>
  <sheetViews>
    <sheetView topLeftCell="A302" workbookViewId="0">
      <selection activeCell="A2" sqref="A2:J901"/>
    </sheetView>
  </sheetViews>
  <sheetFormatPr defaultRowHeight="17.7" x14ac:dyDescent="0.85"/>
  <cols>
    <col min="1" max="1" width="15.046875" style="5" customWidth="1"/>
    <col min="2" max="3" width="6.046875" style="5" customWidth="1"/>
    <col min="4" max="4" width="10.1875" style="5" bestFit="1" customWidth="1"/>
    <col min="5" max="5" width="8.47265625" style="5" bestFit="1" customWidth="1"/>
    <col min="6" max="6" width="33.5703125" style="5" bestFit="1" customWidth="1"/>
    <col min="7" max="7" width="19.140625" style="5" bestFit="1" customWidth="1"/>
    <col min="8" max="8" width="12.234375" style="5" customWidth="1"/>
    <col min="9" max="9" width="8.94921875" style="5" bestFit="1" customWidth="1"/>
    <col min="10" max="10" width="15.7109375" style="5" customWidth="1"/>
    <col min="11" max="16384" width="8.76171875" style="5"/>
  </cols>
  <sheetData>
    <row r="1" spans="1:10" x14ac:dyDescent="0.85">
      <c r="A1" s="5" t="s">
        <v>735</v>
      </c>
      <c r="B1" s="5" t="s">
        <v>734</v>
      </c>
      <c r="C1" s="5" t="s">
        <v>733</v>
      </c>
      <c r="D1" s="5" t="s">
        <v>732</v>
      </c>
      <c r="E1" s="5" t="s">
        <v>731</v>
      </c>
      <c r="F1" s="5" t="s">
        <v>730</v>
      </c>
      <c r="G1" s="5" t="s">
        <v>729</v>
      </c>
      <c r="H1" s="5" t="s">
        <v>728</v>
      </c>
      <c r="I1" s="5" t="s">
        <v>727</v>
      </c>
      <c r="J1" s="5" t="s">
        <v>726</v>
      </c>
    </row>
    <row r="2" spans="1:10" hidden="1" x14ac:dyDescent="0.85">
      <c r="A2" s="5" t="s">
        <v>247</v>
      </c>
      <c r="B2" s="5">
        <v>2012</v>
      </c>
      <c r="C2" s="5" t="s">
        <v>725</v>
      </c>
      <c r="D2" s="5" t="s">
        <v>714</v>
      </c>
      <c r="E2" s="5">
        <v>0</v>
      </c>
      <c r="F2" s="5" t="s">
        <v>722</v>
      </c>
      <c r="G2" s="5" t="s">
        <v>721</v>
      </c>
      <c r="H2" s="5">
        <v>2016</v>
      </c>
      <c r="I2" s="5">
        <v>260321</v>
      </c>
    </row>
    <row r="3" spans="1:10" hidden="1" x14ac:dyDescent="0.85">
      <c r="A3" s="5" t="s">
        <v>247</v>
      </c>
      <c r="B3" s="5">
        <v>2012</v>
      </c>
      <c r="C3" s="5" t="s">
        <v>725</v>
      </c>
      <c r="D3" s="5" t="s">
        <v>714</v>
      </c>
      <c r="E3" s="5">
        <v>1</v>
      </c>
      <c r="F3" s="5" t="s">
        <v>722</v>
      </c>
      <c r="G3" s="5" t="s">
        <v>721</v>
      </c>
      <c r="H3" s="5">
        <v>2016</v>
      </c>
      <c r="I3" s="5">
        <v>256931</v>
      </c>
    </row>
    <row r="4" spans="1:10" hidden="1" x14ac:dyDescent="0.85">
      <c r="A4" s="5" t="s">
        <v>247</v>
      </c>
      <c r="B4" s="5">
        <v>2012</v>
      </c>
      <c r="C4" s="5" t="s">
        <v>725</v>
      </c>
      <c r="D4" s="5" t="s">
        <v>714</v>
      </c>
      <c r="E4" s="5">
        <v>2</v>
      </c>
      <c r="F4" s="5" t="s">
        <v>722</v>
      </c>
      <c r="G4" s="5" t="s">
        <v>721</v>
      </c>
      <c r="H4" s="5">
        <v>2016</v>
      </c>
      <c r="I4" s="5">
        <v>242074</v>
      </c>
    </row>
    <row r="5" spans="1:10" hidden="1" x14ac:dyDescent="0.85">
      <c r="A5" s="5" t="s">
        <v>247</v>
      </c>
      <c r="B5" s="5">
        <v>2012</v>
      </c>
      <c r="C5" s="5" t="s">
        <v>725</v>
      </c>
      <c r="D5" s="5" t="s">
        <v>714</v>
      </c>
      <c r="E5" s="5">
        <v>3</v>
      </c>
      <c r="F5" s="5" t="s">
        <v>722</v>
      </c>
      <c r="G5" s="5" t="s">
        <v>721</v>
      </c>
      <c r="H5" s="5">
        <v>2016</v>
      </c>
      <c r="I5" s="5">
        <v>272204</v>
      </c>
    </row>
    <row r="6" spans="1:10" hidden="1" x14ac:dyDescent="0.85">
      <c r="A6" s="5" t="s">
        <v>247</v>
      </c>
      <c r="B6" s="5">
        <v>2012</v>
      </c>
      <c r="C6" s="5" t="s">
        <v>725</v>
      </c>
      <c r="D6" s="5" t="s">
        <v>714</v>
      </c>
      <c r="E6" s="5">
        <v>4</v>
      </c>
      <c r="F6" s="5" t="s">
        <v>722</v>
      </c>
      <c r="G6" s="5" t="s">
        <v>721</v>
      </c>
      <c r="H6" s="5">
        <v>2016</v>
      </c>
      <c r="I6" s="5">
        <v>281193</v>
      </c>
    </row>
    <row r="7" spans="1:10" hidden="1" x14ac:dyDescent="0.85">
      <c r="A7" s="5" t="s">
        <v>247</v>
      </c>
      <c r="B7" s="5">
        <v>2012</v>
      </c>
      <c r="C7" s="5" t="s">
        <v>725</v>
      </c>
      <c r="D7" s="5" t="s">
        <v>714</v>
      </c>
      <c r="E7" s="5">
        <v>5</v>
      </c>
      <c r="F7" s="5" t="s">
        <v>722</v>
      </c>
      <c r="G7" s="5" t="s">
        <v>721</v>
      </c>
      <c r="H7" s="5">
        <v>2016</v>
      </c>
      <c r="I7" s="5">
        <v>269011</v>
      </c>
    </row>
    <row r="8" spans="1:10" hidden="1" x14ac:dyDescent="0.85">
      <c r="A8" s="5" t="s">
        <v>247</v>
      </c>
      <c r="B8" s="5">
        <v>2012</v>
      </c>
      <c r="C8" s="5" t="s">
        <v>725</v>
      </c>
      <c r="D8" s="5" t="s">
        <v>714</v>
      </c>
      <c r="E8" s="5">
        <v>6</v>
      </c>
      <c r="F8" s="5" t="s">
        <v>722</v>
      </c>
      <c r="G8" s="5" t="s">
        <v>721</v>
      </c>
      <c r="H8" s="5">
        <v>2016</v>
      </c>
      <c r="I8" s="5">
        <v>284522</v>
      </c>
    </row>
    <row r="9" spans="1:10" hidden="1" x14ac:dyDescent="0.85">
      <c r="A9" s="5" t="s">
        <v>247</v>
      </c>
      <c r="B9" s="5">
        <v>2012</v>
      </c>
      <c r="C9" s="5" t="s">
        <v>725</v>
      </c>
      <c r="D9" s="5" t="s">
        <v>714</v>
      </c>
      <c r="E9" s="5">
        <v>7</v>
      </c>
      <c r="F9" s="5" t="s">
        <v>722</v>
      </c>
      <c r="G9" s="5" t="s">
        <v>721</v>
      </c>
      <c r="H9" s="5">
        <v>2016</v>
      </c>
      <c r="I9" s="5">
        <v>270067</v>
      </c>
    </row>
    <row r="10" spans="1:10" hidden="1" x14ac:dyDescent="0.85">
      <c r="A10" s="5" t="s">
        <v>247</v>
      </c>
      <c r="B10" s="5">
        <v>2012</v>
      </c>
      <c r="C10" s="5" t="s">
        <v>725</v>
      </c>
      <c r="D10" s="5" t="s">
        <v>714</v>
      </c>
      <c r="E10" s="5">
        <v>8</v>
      </c>
      <c r="F10" s="5" t="s">
        <v>722</v>
      </c>
      <c r="G10" s="5" t="s">
        <v>721</v>
      </c>
      <c r="H10" s="5">
        <v>2016</v>
      </c>
      <c r="I10" s="5">
        <v>250775</v>
      </c>
    </row>
    <row r="11" spans="1:10" hidden="1" x14ac:dyDescent="0.85">
      <c r="A11" s="5" t="s">
        <v>247</v>
      </c>
      <c r="B11" s="5">
        <v>2012</v>
      </c>
      <c r="C11" s="5" t="s">
        <v>725</v>
      </c>
      <c r="D11" s="5" t="s">
        <v>714</v>
      </c>
      <c r="E11" s="5">
        <v>9</v>
      </c>
      <c r="F11" s="5" t="s">
        <v>722</v>
      </c>
      <c r="G11" s="5" t="s">
        <v>721</v>
      </c>
      <c r="H11" s="5">
        <v>2016</v>
      </c>
      <c r="I11" s="5">
        <v>246742</v>
      </c>
    </row>
    <row r="12" spans="1:10" hidden="1" x14ac:dyDescent="0.85">
      <c r="A12" s="5" t="s">
        <v>247</v>
      </c>
      <c r="B12" s="5">
        <v>2012</v>
      </c>
      <c r="C12" s="5" t="s">
        <v>725</v>
      </c>
      <c r="D12" s="5" t="s">
        <v>714</v>
      </c>
      <c r="E12" s="5">
        <v>10</v>
      </c>
      <c r="F12" s="5" t="s">
        <v>722</v>
      </c>
      <c r="G12" s="5" t="s">
        <v>721</v>
      </c>
      <c r="H12" s="5">
        <v>2016</v>
      </c>
      <c r="I12" s="5">
        <v>253633</v>
      </c>
    </row>
    <row r="13" spans="1:10" hidden="1" x14ac:dyDescent="0.85">
      <c r="A13" s="5" t="s">
        <v>247</v>
      </c>
      <c r="B13" s="5">
        <v>2012</v>
      </c>
      <c r="C13" s="5" t="s">
        <v>725</v>
      </c>
      <c r="D13" s="5" t="s">
        <v>714</v>
      </c>
      <c r="E13" s="5">
        <v>11</v>
      </c>
      <c r="F13" s="5" t="s">
        <v>722</v>
      </c>
      <c r="G13" s="5" t="s">
        <v>721</v>
      </c>
      <c r="H13" s="5">
        <v>2016</v>
      </c>
      <c r="I13" s="5">
        <v>191129</v>
      </c>
    </row>
    <row r="14" spans="1:10" hidden="1" x14ac:dyDescent="0.85">
      <c r="A14" s="5" t="s">
        <v>247</v>
      </c>
      <c r="B14" s="5">
        <v>2012</v>
      </c>
      <c r="C14" s="5" t="s">
        <v>725</v>
      </c>
      <c r="D14" s="5" t="s">
        <v>714</v>
      </c>
      <c r="E14" s="5">
        <v>12</v>
      </c>
      <c r="F14" s="5" t="s">
        <v>722</v>
      </c>
      <c r="G14" s="5" t="s">
        <v>721</v>
      </c>
      <c r="H14" s="5">
        <v>2016</v>
      </c>
      <c r="I14" s="5">
        <v>271095</v>
      </c>
    </row>
    <row r="15" spans="1:10" hidden="1" x14ac:dyDescent="0.85">
      <c r="A15" s="5" t="s">
        <v>247</v>
      </c>
      <c r="B15" s="5">
        <v>2012</v>
      </c>
      <c r="C15" s="5" t="s">
        <v>725</v>
      </c>
      <c r="D15" s="5" t="s">
        <v>714</v>
      </c>
      <c r="E15" s="5">
        <v>13</v>
      </c>
      <c r="F15" s="5" t="s">
        <v>722</v>
      </c>
      <c r="G15" s="5" t="s">
        <v>721</v>
      </c>
      <c r="H15" s="5">
        <v>2016</v>
      </c>
      <c r="I15" s="5">
        <v>185817</v>
      </c>
    </row>
    <row r="16" spans="1:10" hidden="1" x14ac:dyDescent="0.85">
      <c r="A16" s="5" t="s">
        <v>247</v>
      </c>
      <c r="B16" s="5">
        <v>2012</v>
      </c>
      <c r="C16" s="5" t="s">
        <v>725</v>
      </c>
      <c r="D16" s="5" t="s">
        <v>714</v>
      </c>
      <c r="E16" s="5">
        <v>14</v>
      </c>
      <c r="F16" s="5" t="s">
        <v>722</v>
      </c>
      <c r="G16" s="5" t="s">
        <v>721</v>
      </c>
      <c r="H16" s="5">
        <v>2016</v>
      </c>
      <c r="I16" s="5">
        <v>185981</v>
      </c>
    </row>
    <row r="17" spans="1:9" hidden="1" x14ac:dyDescent="0.85">
      <c r="A17" s="5" t="s">
        <v>247</v>
      </c>
      <c r="B17" s="5">
        <v>2012</v>
      </c>
      <c r="C17" s="5" t="s">
        <v>725</v>
      </c>
      <c r="D17" s="5" t="s">
        <v>714</v>
      </c>
      <c r="E17" s="5">
        <v>15</v>
      </c>
      <c r="F17" s="5" t="s">
        <v>722</v>
      </c>
      <c r="G17" s="5" t="s">
        <v>721</v>
      </c>
      <c r="H17" s="5">
        <v>2016</v>
      </c>
      <c r="I17" s="5">
        <v>197856</v>
      </c>
    </row>
    <row r="18" spans="1:9" hidden="1" x14ac:dyDescent="0.85">
      <c r="A18" s="5" t="s">
        <v>247</v>
      </c>
      <c r="B18" s="5">
        <v>2012</v>
      </c>
      <c r="C18" s="5" t="s">
        <v>725</v>
      </c>
      <c r="D18" s="5" t="s">
        <v>714</v>
      </c>
      <c r="E18" s="5">
        <v>16</v>
      </c>
      <c r="F18" s="5" t="s">
        <v>722</v>
      </c>
      <c r="G18" s="5" t="s">
        <v>721</v>
      </c>
      <c r="H18" s="5">
        <v>2016</v>
      </c>
      <c r="I18" s="5">
        <v>212887</v>
      </c>
    </row>
    <row r="19" spans="1:9" hidden="1" x14ac:dyDescent="0.85">
      <c r="A19" s="5" t="s">
        <v>247</v>
      </c>
      <c r="B19" s="5">
        <v>2012</v>
      </c>
      <c r="C19" s="5" t="s">
        <v>725</v>
      </c>
      <c r="D19" s="5" t="s">
        <v>714</v>
      </c>
      <c r="E19" s="5">
        <v>17</v>
      </c>
      <c r="F19" s="5" t="s">
        <v>722</v>
      </c>
      <c r="G19" s="5" t="s">
        <v>721</v>
      </c>
      <c r="H19" s="5">
        <v>2016</v>
      </c>
      <c r="I19" s="5">
        <v>166817</v>
      </c>
    </row>
    <row r="20" spans="1:9" hidden="1" x14ac:dyDescent="0.85">
      <c r="A20" s="5" t="s">
        <v>247</v>
      </c>
      <c r="B20" s="5">
        <v>2012</v>
      </c>
      <c r="C20" s="5" t="s">
        <v>725</v>
      </c>
      <c r="D20" s="5" t="s">
        <v>714</v>
      </c>
      <c r="E20" s="5">
        <v>18</v>
      </c>
      <c r="F20" s="5" t="s">
        <v>722</v>
      </c>
      <c r="G20" s="5" t="s">
        <v>721</v>
      </c>
      <c r="H20" s="5">
        <v>2016</v>
      </c>
      <c r="I20" s="5">
        <v>196534</v>
      </c>
    </row>
    <row r="21" spans="1:9" hidden="1" x14ac:dyDescent="0.85">
      <c r="A21" s="5" t="s">
        <v>247</v>
      </c>
      <c r="B21" s="5">
        <v>2012</v>
      </c>
      <c r="C21" s="5" t="s">
        <v>725</v>
      </c>
      <c r="D21" s="5" t="s">
        <v>714</v>
      </c>
      <c r="E21" s="5">
        <v>19</v>
      </c>
      <c r="F21" s="5" t="s">
        <v>722</v>
      </c>
      <c r="G21" s="5" t="s">
        <v>721</v>
      </c>
      <c r="H21" s="5">
        <v>2016</v>
      </c>
      <c r="I21" s="5">
        <v>147698</v>
      </c>
    </row>
    <row r="22" spans="1:9" hidden="1" x14ac:dyDescent="0.85">
      <c r="A22" s="5" t="s">
        <v>247</v>
      </c>
      <c r="B22" s="5">
        <v>2012</v>
      </c>
      <c r="C22" s="5" t="s">
        <v>725</v>
      </c>
      <c r="D22" s="5" t="s">
        <v>714</v>
      </c>
      <c r="E22" s="5">
        <v>20</v>
      </c>
      <c r="F22" s="5" t="s">
        <v>722</v>
      </c>
      <c r="G22" s="5" t="s">
        <v>721</v>
      </c>
      <c r="H22" s="5">
        <v>2016</v>
      </c>
      <c r="I22" s="5">
        <v>180506</v>
      </c>
    </row>
    <row r="23" spans="1:9" hidden="1" x14ac:dyDescent="0.85">
      <c r="A23" s="5" t="s">
        <v>247</v>
      </c>
      <c r="B23" s="5">
        <v>2012</v>
      </c>
      <c r="C23" s="5" t="s">
        <v>725</v>
      </c>
      <c r="D23" s="5" t="s">
        <v>714</v>
      </c>
      <c r="E23" s="5">
        <v>21</v>
      </c>
      <c r="F23" s="5" t="s">
        <v>722</v>
      </c>
      <c r="G23" s="5" t="s">
        <v>721</v>
      </c>
      <c r="H23" s="5">
        <v>2016</v>
      </c>
      <c r="I23" s="5">
        <v>145721</v>
      </c>
    </row>
    <row r="24" spans="1:9" hidden="1" x14ac:dyDescent="0.85">
      <c r="A24" s="5" t="s">
        <v>247</v>
      </c>
      <c r="B24" s="5">
        <v>2012</v>
      </c>
      <c r="C24" s="5" t="s">
        <v>725</v>
      </c>
      <c r="D24" s="5" t="s">
        <v>714</v>
      </c>
      <c r="E24" s="5">
        <v>22</v>
      </c>
      <c r="F24" s="5" t="s">
        <v>722</v>
      </c>
      <c r="G24" s="5" t="s">
        <v>721</v>
      </c>
      <c r="H24" s="5">
        <v>2016</v>
      </c>
      <c r="I24" s="5">
        <v>170975</v>
      </c>
    </row>
    <row r="25" spans="1:9" hidden="1" x14ac:dyDescent="0.85">
      <c r="A25" s="5" t="s">
        <v>247</v>
      </c>
      <c r="B25" s="5">
        <v>2012</v>
      </c>
      <c r="C25" s="5" t="s">
        <v>725</v>
      </c>
      <c r="D25" s="5" t="s">
        <v>714</v>
      </c>
      <c r="E25" s="5">
        <v>23</v>
      </c>
      <c r="F25" s="5" t="s">
        <v>722</v>
      </c>
      <c r="G25" s="5" t="s">
        <v>721</v>
      </c>
      <c r="H25" s="5">
        <v>2016</v>
      </c>
      <c r="I25" s="5">
        <v>147459</v>
      </c>
    </row>
    <row r="26" spans="1:9" hidden="1" x14ac:dyDescent="0.85">
      <c r="A26" s="5" t="s">
        <v>247</v>
      </c>
      <c r="B26" s="5">
        <v>2012</v>
      </c>
      <c r="C26" s="5" t="s">
        <v>725</v>
      </c>
      <c r="D26" s="5" t="s">
        <v>714</v>
      </c>
      <c r="E26" s="5">
        <v>24</v>
      </c>
      <c r="F26" s="5" t="s">
        <v>722</v>
      </c>
      <c r="G26" s="5" t="s">
        <v>721</v>
      </c>
      <c r="H26" s="5">
        <v>2016</v>
      </c>
      <c r="I26" s="5">
        <v>157321</v>
      </c>
    </row>
    <row r="27" spans="1:9" hidden="1" x14ac:dyDescent="0.85">
      <c r="A27" s="5" t="s">
        <v>247</v>
      </c>
      <c r="B27" s="5">
        <v>2012</v>
      </c>
      <c r="C27" s="5" t="s">
        <v>725</v>
      </c>
      <c r="D27" s="5" t="s">
        <v>714</v>
      </c>
      <c r="E27" s="5">
        <v>25</v>
      </c>
      <c r="F27" s="5" t="s">
        <v>722</v>
      </c>
      <c r="G27" s="5" t="s">
        <v>721</v>
      </c>
      <c r="H27" s="5">
        <v>2016</v>
      </c>
      <c r="I27" s="5">
        <v>150409</v>
      </c>
    </row>
    <row r="28" spans="1:9" hidden="1" x14ac:dyDescent="0.85">
      <c r="A28" s="5" t="s">
        <v>247</v>
      </c>
      <c r="B28" s="5">
        <v>2012</v>
      </c>
      <c r="C28" s="5" t="s">
        <v>725</v>
      </c>
      <c r="D28" s="5" t="s">
        <v>714</v>
      </c>
      <c r="E28" s="5">
        <v>26</v>
      </c>
      <c r="F28" s="5" t="s">
        <v>722</v>
      </c>
      <c r="G28" s="5" t="s">
        <v>721</v>
      </c>
      <c r="H28" s="5">
        <v>2016</v>
      </c>
      <c r="I28" s="5">
        <v>143068</v>
      </c>
    </row>
    <row r="29" spans="1:9" hidden="1" x14ac:dyDescent="0.85">
      <c r="A29" s="5" t="s">
        <v>247</v>
      </c>
      <c r="B29" s="5">
        <v>2012</v>
      </c>
      <c r="C29" s="5" t="s">
        <v>725</v>
      </c>
      <c r="D29" s="5" t="s">
        <v>714</v>
      </c>
      <c r="E29" s="5">
        <v>27</v>
      </c>
      <c r="F29" s="5" t="s">
        <v>722</v>
      </c>
      <c r="G29" s="5" t="s">
        <v>721</v>
      </c>
      <c r="H29" s="5">
        <v>2016</v>
      </c>
      <c r="I29" s="5">
        <v>146975</v>
      </c>
    </row>
    <row r="30" spans="1:9" hidden="1" x14ac:dyDescent="0.85">
      <c r="A30" s="5" t="s">
        <v>247</v>
      </c>
      <c r="B30" s="5">
        <v>2012</v>
      </c>
      <c r="C30" s="5" t="s">
        <v>725</v>
      </c>
      <c r="D30" s="5" t="s">
        <v>714</v>
      </c>
      <c r="E30" s="5">
        <v>28</v>
      </c>
      <c r="F30" s="5" t="s">
        <v>722</v>
      </c>
      <c r="G30" s="5" t="s">
        <v>721</v>
      </c>
      <c r="H30" s="5">
        <v>2016</v>
      </c>
      <c r="I30" s="5">
        <v>149368</v>
      </c>
    </row>
    <row r="31" spans="1:9" hidden="1" x14ac:dyDescent="0.85">
      <c r="A31" s="5" t="s">
        <v>247</v>
      </c>
      <c r="B31" s="5">
        <v>2012</v>
      </c>
      <c r="C31" s="5" t="s">
        <v>725</v>
      </c>
      <c r="D31" s="5" t="s">
        <v>714</v>
      </c>
      <c r="E31" s="5">
        <v>29</v>
      </c>
      <c r="F31" s="5" t="s">
        <v>722</v>
      </c>
      <c r="G31" s="5" t="s">
        <v>721</v>
      </c>
      <c r="H31" s="5">
        <v>2016</v>
      </c>
      <c r="I31" s="5">
        <v>127295</v>
      </c>
    </row>
    <row r="32" spans="1:9" hidden="1" x14ac:dyDescent="0.85">
      <c r="A32" s="5" t="s">
        <v>247</v>
      </c>
      <c r="B32" s="5">
        <v>2012</v>
      </c>
      <c r="C32" s="5" t="s">
        <v>725</v>
      </c>
      <c r="D32" s="5" t="s">
        <v>714</v>
      </c>
      <c r="E32" s="5">
        <v>30</v>
      </c>
      <c r="F32" s="5" t="s">
        <v>722</v>
      </c>
      <c r="G32" s="5" t="s">
        <v>721</v>
      </c>
      <c r="H32" s="5">
        <v>2016</v>
      </c>
      <c r="I32" s="5">
        <v>166921</v>
      </c>
    </row>
    <row r="33" spans="1:9" hidden="1" x14ac:dyDescent="0.85">
      <c r="A33" s="5" t="s">
        <v>247</v>
      </c>
      <c r="B33" s="5">
        <v>2012</v>
      </c>
      <c r="C33" s="5" t="s">
        <v>725</v>
      </c>
      <c r="D33" s="5" t="s">
        <v>714</v>
      </c>
      <c r="E33" s="5">
        <v>31</v>
      </c>
      <c r="F33" s="5" t="s">
        <v>722</v>
      </c>
      <c r="G33" s="5" t="s">
        <v>721</v>
      </c>
      <c r="H33" s="5">
        <v>2016</v>
      </c>
      <c r="I33" s="5">
        <v>112212</v>
      </c>
    </row>
    <row r="34" spans="1:9" hidden="1" x14ac:dyDescent="0.85">
      <c r="A34" s="5" t="s">
        <v>247</v>
      </c>
      <c r="B34" s="5">
        <v>2012</v>
      </c>
      <c r="C34" s="5" t="s">
        <v>725</v>
      </c>
      <c r="D34" s="5" t="s">
        <v>714</v>
      </c>
      <c r="E34" s="5">
        <v>32</v>
      </c>
      <c r="F34" s="5" t="s">
        <v>722</v>
      </c>
      <c r="G34" s="5" t="s">
        <v>721</v>
      </c>
      <c r="H34" s="5">
        <v>2016</v>
      </c>
      <c r="I34" s="5">
        <v>128744</v>
      </c>
    </row>
    <row r="35" spans="1:9" hidden="1" x14ac:dyDescent="0.85">
      <c r="A35" s="5" t="s">
        <v>247</v>
      </c>
      <c r="B35" s="5">
        <v>2012</v>
      </c>
      <c r="C35" s="5" t="s">
        <v>725</v>
      </c>
      <c r="D35" s="5" t="s">
        <v>714</v>
      </c>
      <c r="E35" s="5">
        <v>33</v>
      </c>
      <c r="F35" s="5" t="s">
        <v>722</v>
      </c>
      <c r="G35" s="5" t="s">
        <v>721</v>
      </c>
      <c r="H35" s="5">
        <v>2016</v>
      </c>
      <c r="I35" s="5">
        <v>94717</v>
      </c>
    </row>
    <row r="36" spans="1:9" hidden="1" x14ac:dyDescent="0.85">
      <c r="A36" s="5" t="s">
        <v>247</v>
      </c>
      <c r="B36" s="5">
        <v>2012</v>
      </c>
      <c r="C36" s="5" t="s">
        <v>725</v>
      </c>
      <c r="D36" s="5" t="s">
        <v>714</v>
      </c>
      <c r="E36" s="5">
        <v>34</v>
      </c>
      <c r="F36" s="5" t="s">
        <v>722</v>
      </c>
      <c r="G36" s="5" t="s">
        <v>721</v>
      </c>
      <c r="H36" s="5">
        <v>2016</v>
      </c>
      <c r="I36" s="5">
        <v>98336</v>
      </c>
    </row>
    <row r="37" spans="1:9" hidden="1" x14ac:dyDescent="0.85">
      <c r="A37" s="5" t="s">
        <v>247</v>
      </c>
      <c r="B37" s="5">
        <v>2012</v>
      </c>
      <c r="C37" s="5" t="s">
        <v>725</v>
      </c>
      <c r="D37" s="5" t="s">
        <v>714</v>
      </c>
      <c r="E37" s="5">
        <v>35</v>
      </c>
      <c r="F37" s="5" t="s">
        <v>722</v>
      </c>
      <c r="G37" s="5" t="s">
        <v>721</v>
      </c>
      <c r="H37" s="5">
        <v>2016</v>
      </c>
      <c r="I37" s="5">
        <v>93401</v>
      </c>
    </row>
    <row r="38" spans="1:9" hidden="1" x14ac:dyDescent="0.85">
      <c r="A38" s="5" t="s">
        <v>247</v>
      </c>
      <c r="B38" s="5">
        <v>2012</v>
      </c>
      <c r="C38" s="5" t="s">
        <v>725</v>
      </c>
      <c r="D38" s="5" t="s">
        <v>714</v>
      </c>
      <c r="E38" s="5">
        <v>36</v>
      </c>
      <c r="F38" s="5" t="s">
        <v>722</v>
      </c>
      <c r="G38" s="5" t="s">
        <v>721</v>
      </c>
      <c r="H38" s="5">
        <v>2016</v>
      </c>
      <c r="I38" s="5">
        <v>78596</v>
      </c>
    </row>
    <row r="39" spans="1:9" hidden="1" x14ac:dyDescent="0.85">
      <c r="A39" s="5" t="s">
        <v>247</v>
      </c>
      <c r="B39" s="5">
        <v>2012</v>
      </c>
      <c r="C39" s="5" t="s">
        <v>725</v>
      </c>
      <c r="D39" s="5" t="s">
        <v>714</v>
      </c>
      <c r="E39" s="5">
        <v>37</v>
      </c>
      <c r="F39" s="5" t="s">
        <v>722</v>
      </c>
      <c r="G39" s="5" t="s">
        <v>721</v>
      </c>
      <c r="H39" s="5">
        <v>2016</v>
      </c>
      <c r="I39" s="5">
        <v>81291</v>
      </c>
    </row>
    <row r="40" spans="1:9" hidden="1" x14ac:dyDescent="0.85">
      <c r="A40" s="5" t="s">
        <v>247</v>
      </c>
      <c r="B40" s="5">
        <v>2012</v>
      </c>
      <c r="C40" s="5" t="s">
        <v>725</v>
      </c>
      <c r="D40" s="5" t="s">
        <v>714</v>
      </c>
      <c r="E40" s="5">
        <v>38</v>
      </c>
      <c r="F40" s="5" t="s">
        <v>722</v>
      </c>
      <c r="G40" s="5" t="s">
        <v>721</v>
      </c>
      <c r="H40" s="5">
        <v>2016</v>
      </c>
      <c r="I40" s="5">
        <v>82255</v>
      </c>
    </row>
    <row r="41" spans="1:9" hidden="1" x14ac:dyDescent="0.85">
      <c r="A41" s="5" t="s">
        <v>247</v>
      </c>
      <c r="B41" s="5">
        <v>2012</v>
      </c>
      <c r="C41" s="5" t="s">
        <v>725</v>
      </c>
      <c r="D41" s="5" t="s">
        <v>714</v>
      </c>
      <c r="E41" s="5">
        <v>39</v>
      </c>
      <c r="F41" s="5" t="s">
        <v>722</v>
      </c>
      <c r="G41" s="5" t="s">
        <v>721</v>
      </c>
      <c r="H41" s="5">
        <v>2016</v>
      </c>
      <c r="I41" s="5">
        <v>74794</v>
      </c>
    </row>
    <row r="42" spans="1:9" hidden="1" x14ac:dyDescent="0.85">
      <c r="A42" s="5" t="s">
        <v>247</v>
      </c>
      <c r="B42" s="5">
        <v>2012</v>
      </c>
      <c r="C42" s="5" t="s">
        <v>725</v>
      </c>
      <c r="D42" s="5" t="s">
        <v>714</v>
      </c>
      <c r="E42" s="5">
        <v>40</v>
      </c>
      <c r="F42" s="5" t="s">
        <v>722</v>
      </c>
      <c r="G42" s="5" t="s">
        <v>721</v>
      </c>
      <c r="H42" s="5">
        <v>2016</v>
      </c>
      <c r="I42" s="5">
        <v>85077</v>
      </c>
    </row>
    <row r="43" spans="1:9" hidden="1" x14ac:dyDescent="0.85">
      <c r="A43" s="5" t="s">
        <v>247</v>
      </c>
      <c r="B43" s="5">
        <v>2012</v>
      </c>
      <c r="C43" s="5" t="s">
        <v>725</v>
      </c>
      <c r="D43" s="5" t="s">
        <v>714</v>
      </c>
      <c r="E43" s="5">
        <v>41</v>
      </c>
      <c r="F43" s="5" t="s">
        <v>722</v>
      </c>
      <c r="G43" s="5" t="s">
        <v>721</v>
      </c>
      <c r="H43" s="5">
        <v>2016</v>
      </c>
      <c r="I43" s="5">
        <v>59688</v>
      </c>
    </row>
    <row r="44" spans="1:9" hidden="1" x14ac:dyDescent="0.85">
      <c r="A44" s="5" t="s">
        <v>247</v>
      </c>
      <c r="B44" s="5">
        <v>2012</v>
      </c>
      <c r="C44" s="5" t="s">
        <v>725</v>
      </c>
      <c r="D44" s="5" t="s">
        <v>714</v>
      </c>
      <c r="E44" s="5">
        <v>42</v>
      </c>
      <c r="F44" s="5" t="s">
        <v>722</v>
      </c>
      <c r="G44" s="5" t="s">
        <v>721</v>
      </c>
      <c r="H44" s="5">
        <v>2016</v>
      </c>
      <c r="I44" s="5">
        <v>75554</v>
      </c>
    </row>
    <row r="45" spans="1:9" hidden="1" x14ac:dyDescent="0.85">
      <c r="A45" s="5" t="s">
        <v>247</v>
      </c>
      <c r="B45" s="5">
        <v>2012</v>
      </c>
      <c r="C45" s="5" t="s">
        <v>725</v>
      </c>
      <c r="D45" s="5" t="s">
        <v>714</v>
      </c>
      <c r="E45" s="5">
        <v>43</v>
      </c>
      <c r="F45" s="5" t="s">
        <v>722</v>
      </c>
      <c r="G45" s="5" t="s">
        <v>721</v>
      </c>
      <c r="H45" s="5">
        <v>2016</v>
      </c>
      <c r="I45" s="5">
        <v>58510</v>
      </c>
    </row>
    <row r="46" spans="1:9" hidden="1" x14ac:dyDescent="0.85">
      <c r="A46" s="5" t="s">
        <v>247</v>
      </c>
      <c r="B46" s="5">
        <v>2012</v>
      </c>
      <c r="C46" s="5" t="s">
        <v>725</v>
      </c>
      <c r="D46" s="5" t="s">
        <v>714</v>
      </c>
      <c r="E46" s="5">
        <v>44</v>
      </c>
      <c r="F46" s="5" t="s">
        <v>722</v>
      </c>
      <c r="G46" s="5" t="s">
        <v>721</v>
      </c>
      <c r="H46" s="5">
        <v>2016</v>
      </c>
      <c r="I46" s="5">
        <v>65041</v>
      </c>
    </row>
    <row r="47" spans="1:9" hidden="1" x14ac:dyDescent="0.85">
      <c r="A47" s="5" t="s">
        <v>247</v>
      </c>
      <c r="B47" s="5">
        <v>2012</v>
      </c>
      <c r="C47" s="5" t="s">
        <v>725</v>
      </c>
      <c r="D47" s="5" t="s">
        <v>714</v>
      </c>
      <c r="E47" s="5">
        <v>45</v>
      </c>
      <c r="F47" s="5" t="s">
        <v>722</v>
      </c>
      <c r="G47" s="5" t="s">
        <v>721</v>
      </c>
      <c r="H47" s="5">
        <v>2016</v>
      </c>
      <c r="I47" s="5">
        <v>59400</v>
      </c>
    </row>
    <row r="48" spans="1:9" hidden="1" x14ac:dyDescent="0.85">
      <c r="A48" s="5" t="s">
        <v>247</v>
      </c>
      <c r="B48" s="5">
        <v>2012</v>
      </c>
      <c r="C48" s="5" t="s">
        <v>725</v>
      </c>
      <c r="D48" s="5" t="s">
        <v>714</v>
      </c>
      <c r="E48" s="5">
        <v>46</v>
      </c>
      <c r="F48" s="5" t="s">
        <v>722</v>
      </c>
      <c r="G48" s="5" t="s">
        <v>721</v>
      </c>
      <c r="H48" s="5">
        <v>2016</v>
      </c>
      <c r="I48" s="5">
        <v>55697</v>
      </c>
    </row>
    <row r="49" spans="1:9" hidden="1" x14ac:dyDescent="0.85">
      <c r="A49" s="5" t="s">
        <v>247</v>
      </c>
      <c r="B49" s="5">
        <v>2012</v>
      </c>
      <c r="C49" s="5" t="s">
        <v>725</v>
      </c>
      <c r="D49" s="5" t="s">
        <v>714</v>
      </c>
      <c r="E49" s="5">
        <v>47</v>
      </c>
      <c r="F49" s="5" t="s">
        <v>722</v>
      </c>
      <c r="G49" s="5" t="s">
        <v>721</v>
      </c>
      <c r="H49" s="5">
        <v>2016</v>
      </c>
      <c r="I49" s="5">
        <v>54167</v>
      </c>
    </row>
    <row r="50" spans="1:9" hidden="1" x14ac:dyDescent="0.85">
      <c r="A50" s="5" t="s">
        <v>247</v>
      </c>
      <c r="B50" s="5">
        <v>2012</v>
      </c>
      <c r="C50" s="5" t="s">
        <v>725</v>
      </c>
      <c r="D50" s="5" t="s">
        <v>714</v>
      </c>
      <c r="E50" s="5">
        <v>48</v>
      </c>
      <c r="F50" s="5" t="s">
        <v>722</v>
      </c>
      <c r="G50" s="5" t="s">
        <v>721</v>
      </c>
      <c r="H50" s="5">
        <v>2016</v>
      </c>
      <c r="I50" s="5">
        <v>62219</v>
      </c>
    </row>
    <row r="51" spans="1:9" hidden="1" x14ac:dyDescent="0.85">
      <c r="A51" s="5" t="s">
        <v>247</v>
      </c>
      <c r="B51" s="5">
        <v>2012</v>
      </c>
      <c r="C51" s="5" t="s">
        <v>725</v>
      </c>
      <c r="D51" s="5" t="s">
        <v>714</v>
      </c>
      <c r="E51" s="5">
        <v>49</v>
      </c>
      <c r="F51" s="5" t="s">
        <v>722</v>
      </c>
      <c r="G51" s="5" t="s">
        <v>721</v>
      </c>
      <c r="H51" s="5">
        <v>2016</v>
      </c>
      <c r="I51" s="5">
        <v>58929</v>
      </c>
    </row>
    <row r="52" spans="1:9" hidden="1" x14ac:dyDescent="0.85">
      <c r="A52" s="5" t="s">
        <v>247</v>
      </c>
      <c r="B52" s="5">
        <v>2012</v>
      </c>
      <c r="C52" s="5" t="s">
        <v>725</v>
      </c>
      <c r="D52" s="5" t="s">
        <v>714</v>
      </c>
      <c r="E52" s="5">
        <v>50</v>
      </c>
      <c r="F52" s="5" t="s">
        <v>722</v>
      </c>
      <c r="G52" s="5" t="s">
        <v>721</v>
      </c>
      <c r="H52" s="5">
        <v>2016</v>
      </c>
      <c r="I52" s="5">
        <v>75390</v>
      </c>
    </row>
    <row r="53" spans="1:9" hidden="1" x14ac:dyDescent="0.85">
      <c r="A53" s="5" t="s">
        <v>247</v>
      </c>
      <c r="B53" s="5">
        <v>2012</v>
      </c>
      <c r="C53" s="5" t="s">
        <v>725</v>
      </c>
      <c r="D53" s="5" t="s">
        <v>714</v>
      </c>
      <c r="E53" s="5">
        <v>51</v>
      </c>
      <c r="F53" s="5" t="s">
        <v>722</v>
      </c>
      <c r="G53" s="5" t="s">
        <v>721</v>
      </c>
      <c r="H53" s="5">
        <v>2016</v>
      </c>
      <c r="I53" s="5">
        <v>46955</v>
      </c>
    </row>
    <row r="54" spans="1:9" hidden="1" x14ac:dyDescent="0.85">
      <c r="A54" s="5" t="s">
        <v>247</v>
      </c>
      <c r="B54" s="5">
        <v>2012</v>
      </c>
      <c r="C54" s="5" t="s">
        <v>725</v>
      </c>
      <c r="D54" s="5" t="s">
        <v>714</v>
      </c>
      <c r="E54" s="5">
        <v>52</v>
      </c>
      <c r="F54" s="5" t="s">
        <v>722</v>
      </c>
      <c r="G54" s="5" t="s">
        <v>721</v>
      </c>
      <c r="H54" s="5">
        <v>2016</v>
      </c>
      <c r="I54" s="5">
        <v>63509</v>
      </c>
    </row>
    <row r="55" spans="1:9" hidden="1" x14ac:dyDescent="0.85">
      <c r="A55" s="5" t="s">
        <v>247</v>
      </c>
      <c r="B55" s="5">
        <v>2012</v>
      </c>
      <c r="C55" s="5" t="s">
        <v>725</v>
      </c>
      <c r="D55" s="5" t="s">
        <v>714</v>
      </c>
      <c r="E55" s="5">
        <v>53</v>
      </c>
      <c r="F55" s="5" t="s">
        <v>722</v>
      </c>
      <c r="G55" s="5" t="s">
        <v>721</v>
      </c>
      <c r="H55" s="5">
        <v>2016</v>
      </c>
      <c r="I55" s="5">
        <v>58460</v>
      </c>
    </row>
    <row r="56" spans="1:9" hidden="1" x14ac:dyDescent="0.85">
      <c r="A56" s="5" t="s">
        <v>247</v>
      </c>
      <c r="B56" s="5">
        <v>2012</v>
      </c>
      <c r="C56" s="5" t="s">
        <v>725</v>
      </c>
      <c r="D56" s="5" t="s">
        <v>714</v>
      </c>
      <c r="E56" s="5">
        <v>54</v>
      </c>
      <c r="F56" s="5" t="s">
        <v>722</v>
      </c>
      <c r="G56" s="5" t="s">
        <v>721</v>
      </c>
      <c r="H56" s="5">
        <v>2016</v>
      </c>
      <c r="I56" s="5">
        <v>52584</v>
      </c>
    </row>
    <row r="57" spans="1:9" hidden="1" x14ac:dyDescent="0.85">
      <c r="A57" s="5" t="s">
        <v>247</v>
      </c>
      <c r="B57" s="5">
        <v>2012</v>
      </c>
      <c r="C57" s="5" t="s">
        <v>725</v>
      </c>
      <c r="D57" s="5" t="s">
        <v>714</v>
      </c>
      <c r="E57" s="5">
        <v>55</v>
      </c>
      <c r="F57" s="5" t="s">
        <v>722</v>
      </c>
      <c r="G57" s="5" t="s">
        <v>721</v>
      </c>
      <c r="H57" s="5">
        <v>2016</v>
      </c>
      <c r="I57" s="5">
        <v>47750</v>
      </c>
    </row>
    <row r="58" spans="1:9" hidden="1" x14ac:dyDescent="0.85">
      <c r="A58" s="5" t="s">
        <v>247</v>
      </c>
      <c r="B58" s="5">
        <v>2012</v>
      </c>
      <c r="C58" s="5" t="s">
        <v>725</v>
      </c>
      <c r="D58" s="5" t="s">
        <v>714</v>
      </c>
      <c r="E58" s="5">
        <v>56</v>
      </c>
      <c r="F58" s="5" t="s">
        <v>722</v>
      </c>
      <c r="G58" s="5" t="s">
        <v>721</v>
      </c>
      <c r="H58" s="5">
        <v>2016</v>
      </c>
      <c r="I58" s="5">
        <v>47198</v>
      </c>
    </row>
    <row r="59" spans="1:9" hidden="1" x14ac:dyDescent="0.85">
      <c r="A59" s="5" t="s">
        <v>247</v>
      </c>
      <c r="B59" s="5">
        <v>2012</v>
      </c>
      <c r="C59" s="5" t="s">
        <v>725</v>
      </c>
      <c r="D59" s="5" t="s">
        <v>714</v>
      </c>
      <c r="E59" s="5">
        <v>57</v>
      </c>
      <c r="F59" s="5" t="s">
        <v>722</v>
      </c>
      <c r="G59" s="5" t="s">
        <v>721</v>
      </c>
      <c r="H59" s="5">
        <v>2016</v>
      </c>
      <c r="I59" s="5">
        <v>43198</v>
      </c>
    </row>
    <row r="60" spans="1:9" hidden="1" x14ac:dyDescent="0.85">
      <c r="A60" s="5" t="s">
        <v>247</v>
      </c>
      <c r="B60" s="5">
        <v>2012</v>
      </c>
      <c r="C60" s="5" t="s">
        <v>725</v>
      </c>
      <c r="D60" s="5" t="s">
        <v>714</v>
      </c>
      <c r="E60" s="5">
        <v>58</v>
      </c>
      <c r="F60" s="5" t="s">
        <v>722</v>
      </c>
      <c r="G60" s="5" t="s">
        <v>721</v>
      </c>
      <c r="H60" s="5">
        <v>2016</v>
      </c>
      <c r="I60" s="5">
        <v>40881</v>
      </c>
    </row>
    <row r="61" spans="1:9" hidden="1" x14ac:dyDescent="0.85">
      <c r="A61" s="5" t="s">
        <v>247</v>
      </c>
      <c r="B61" s="5">
        <v>2012</v>
      </c>
      <c r="C61" s="5" t="s">
        <v>725</v>
      </c>
      <c r="D61" s="5" t="s">
        <v>714</v>
      </c>
      <c r="E61" s="5">
        <v>59</v>
      </c>
      <c r="F61" s="5" t="s">
        <v>722</v>
      </c>
      <c r="G61" s="5" t="s">
        <v>721</v>
      </c>
      <c r="H61" s="5">
        <v>2016</v>
      </c>
      <c r="I61" s="5">
        <v>35492</v>
      </c>
    </row>
    <row r="62" spans="1:9" hidden="1" x14ac:dyDescent="0.85">
      <c r="A62" s="5" t="s">
        <v>247</v>
      </c>
      <c r="B62" s="5">
        <v>2012</v>
      </c>
      <c r="C62" s="5" t="s">
        <v>725</v>
      </c>
      <c r="D62" s="5" t="s">
        <v>714</v>
      </c>
      <c r="E62" s="5">
        <v>60</v>
      </c>
      <c r="F62" s="5" t="s">
        <v>722</v>
      </c>
      <c r="G62" s="5" t="s">
        <v>721</v>
      </c>
      <c r="H62" s="5">
        <v>2016</v>
      </c>
      <c r="I62" s="5">
        <v>49102</v>
      </c>
    </row>
    <row r="63" spans="1:9" hidden="1" x14ac:dyDescent="0.85">
      <c r="A63" s="5" t="s">
        <v>247</v>
      </c>
      <c r="B63" s="5">
        <v>2012</v>
      </c>
      <c r="C63" s="5" t="s">
        <v>725</v>
      </c>
      <c r="D63" s="5" t="s">
        <v>714</v>
      </c>
      <c r="E63" s="5">
        <v>61</v>
      </c>
      <c r="F63" s="5" t="s">
        <v>722</v>
      </c>
      <c r="G63" s="5" t="s">
        <v>721</v>
      </c>
      <c r="H63" s="5">
        <v>2016</v>
      </c>
      <c r="I63" s="5">
        <v>25039</v>
      </c>
    </row>
    <row r="64" spans="1:9" hidden="1" x14ac:dyDescent="0.85">
      <c r="A64" s="5" t="s">
        <v>247</v>
      </c>
      <c r="B64" s="5">
        <v>2012</v>
      </c>
      <c r="C64" s="5" t="s">
        <v>725</v>
      </c>
      <c r="D64" s="5" t="s">
        <v>714</v>
      </c>
      <c r="E64" s="5">
        <v>62</v>
      </c>
      <c r="F64" s="5" t="s">
        <v>722</v>
      </c>
      <c r="G64" s="5" t="s">
        <v>721</v>
      </c>
      <c r="H64" s="5">
        <v>2016</v>
      </c>
      <c r="I64" s="5">
        <v>36064</v>
      </c>
    </row>
    <row r="65" spans="1:9" hidden="1" x14ac:dyDescent="0.85">
      <c r="A65" s="5" t="s">
        <v>247</v>
      </c>
      <c r="B65" s="5">
        <v>2012</v>
      </c>
      <c r="C65" s="5" t="s">
        <v>725</v>
      </c>
      <c r="D65" s="5" t="s">
        <v>714</v>
      </c>
      <c r="E65" s="5">
        <v>63</v>
      </c>
      <c r="F65" s="5" t="s">
        <v>722</v>
      </c>
      <c r="G65" s="5" t="s">
        <v>721</v>
      </c>
      <c r="H65" s="5">
        <v>2016</v>
      </c>
      <c r="I65" s="5">
        <v>23376</v>
      </c>
    </row>
    <row r="66" spans="1:9" hidden="1" x14ac:dyDescent="0.85">
      <c r="A66" s="5" t="s">
        <v>247</v>
      </c>
      <c r="B66" s="5">
        <v>2012</v>
      </c>
      <c r="C66" s="5" t="s">
        <v>725</v>
      </c>
      <c r="D66" s="5" t="s">
        <v>714</v>
      </c>
      <c r="E66" s="5">
        <v>64</v>
      </c>
      <c r="F66" s="5" t="s">
        <v>722</v>
      </c>
      <c r="G66" s="5" t="s">
        <v>721</v>
      </c>
      <c r="H66" s="5">
        <v>2016</v>
      </c>
      <c r="I66" s="5">
        <v>24120</v>
      </c>
    </row>
    <row r="67" spans="1:9" hidden="1" x14ac:dyDescent="0.85">
      <c r="A67" s="5" t="s">
        <v>247</v>
      </c>
      <c r="B67" s="5">
        <v>2012</v>
      </c>
      <c r="C67" s="5" t="s">
        <v>725</v>
      </c>
      <c r="D67" s="5" t="s">
        <v>714</v>
      </c>
      <c r="E67" s="5">
        <v>65</v>
      </c>
      <c r="F67" s="5" t="s">
        <v>722</v>
      </c>
      <c r="G67" s="5" t="s">
        <v>721</v>
      </c>
      <c r="H67" s="5">
        <v>2016</v>
      </c>
      <c r="I67" s="5">
        <v>22021</v>
      </c>
    </row>
    <row r="68" spans="1:9" hidden="1" x14ac:dyDescent="0.85">
      <c r="A68" s="5" t="s">
        <v>247</v>
      </c>
      <c r="B68" s="5">
        <v>2012</v>
      </c>
      <c r="C68" s="5" t="s">
        <v>725</v>
      </c>
      <c r="D68" s="5" t="s">
        <v>714</v>
      </c>
      <c r="E68" s="5">
        <v>66</v>
      </c>
      <c r="F68" s="5" t="s">
        <v>722</v>
      </c>
      <c r="G68" s="5" t="s">
        <v>721</v>
      </c>
      <c r="H68" s="5">
        <v>2016</v>
      </c>
      <c r="I68" s="5">
        <v>19559</v>
      </c>
    </row>
    <row r="69" spans="1:9" hidden="1" x14ac:dyDescent="0.85">
      <c r="A69" s="5" t="s">
        <v>247</v>
      </c>
      <c r="B69" s="5">
        <v>2012</v>
      </c>
      <c r="C69" s="5" t="s">
        <v>725</v>
      </c>
      <c r="D69" s="5" t="s">
        <v>714</v>
      </c>
      <c r="E69" s="5">
        <v>67</v>
      </c>
      <c r="F69" s="5" t="s">
        <v>722</v>
      </c>
      <c r="G69" s="5" t="s">
        <v>721</v>
      </c>
      <c r="H69" s="5">
        <v>2016</v>
      </c>
      <c r="I69" s="5">
        <v>21207</v>
      </c>
    </row>
    <row r="70" spans="1:9" hidden="1" x14ac:dyDescent="0.85">
      <c r="A70" s="5" t="s">
        <v>247</v>
      </c>
      <c r="B70" s="5">
        <v>2012</v>
      </c>
      <c r="C70" s="5" t="s">
        <v>725</v>
      </c>
      <c r="D70" s="5" t="s">
        <v>714</v>
      </c>
      <c r="E70" s="5">
        <v>68</v>
      </c>
      <c r="F70" s="5" t="s">
        <v>722</v>
      </c>
      <c r="G70" s="5" t="s">
        <v>721</v>
      </c>
      <c r="H70" s="5">
        <v>2016</v>
      </c>
      <c r="I70" s="5">
        <v>16552</v>
      </c>
    </row>
    <row r="71" spans="1:9" hidden="1" x14ac:dyDescent="0.85">
      <c r="A71" s="5" t="s">
        <v>247</v>
      </c>
      <c r="B71" s="5">
        <v>2012</v>
      </c>
      <c r="C71" s="5" t="s">
        <v>725</v>
      </c>
      <c r="D71" s="5" t="s">
        <v>714</v>
      </c>
      <c r="E71" s="5">
        <v>69</v>
      </c>
      <c r="F71" s="5" t="s">
        <v>722</v>
      </c>
      <c r="G71" s="5" t="s">
        <v>721</v>
      </c>
      <c r="H71" s="5">
        <v>2016</v>
      </c>
      <c r="I71" s="5">
        <v>12399</v>
      </c>
    </row>
    <row r="72" spans="1:9" hidden="1" x14ac:dyDescent="0.85">
      <c r="A72" s="5" t="s">
        <v>247</v>
      </c>
      <c r="B72" s="5">
        <v>2012</v>
      </c>
      <c r="C72" s="5" t="s">
        <v>725</v>
      </c>
      <c r="D72" s="5" t="s">
        <v>714</v>
      </c>
      <c r="E72" s="5">
        <v>70</v>
      </c>
      <c r="F72" s="5" t="s">
        <v>722</v>
      </c>
      <c r="G72" s="5" t="s">
        <v>721</v>
      </c>
      <c r="H72" s="5">
        <v>2016</v>
      </c>
      <c r="I72" s="5">
        <v>25564</v>
      </c>
    </row>
    <row r="73" spans="1:9" hidden="1" x14ac:dyDescent="0.85">
      <c r="A73" s="5" t="s">
        <v>247</v>
      </c>
      <c r="B73" s="5">
        <v>2012</v>
      </c>
      <c r="C73" s="5" t="s">
        <v>725</v>
      </c>
      <c r="D73" s="5" t="s">
        <v>714</v>
      </c>
      <c r="E73" s="5">
        <v>71</v>
      </c>
      <c r="F73" s="5" t="s">
        <v>722</v>
      </c>
      <c r="G73" s="5" t="s">
        <v>721</v>
      </c>
      <c r="H73" s="5">
        <v>2016</v>
      </c>
      <c r="I73" s="5">
        <v>11377</v>
      </c>
    </row>
    <row r="74" spans="1:9" hidden="1" x14ac:dyDescent="0.85">
      <c r="A74" s="5" t="s">
        <v>247</v>
      </c>
      <c r="B74" s="5">
        <v>2012</v>
      </c>
      <c r="C74" s="5" t="s">
        <v>725</v>
      </c>
      <c r="D74" s="5" t="s">
        <v>714</v>
      </c>
      <c r="E74" s="5">
        <v>72</v>
      </c>
      <c r="F74" s="5" t="s">
        <v>722</v>
      </c>
      <c r="G74" s="5" t="s">
        <v>721</v>
      </c>
      <c r="H74" s="5">
        <v>2016</v>
      </c>
      <c r="I74" s="5">
        <v>22651</v>
      </c>
    </row>
    <row r="75" spans="1:9" hidden="1" x14ac:dyDescent="0.85">
      <c r="A75" s="5" t="s">
        <v>247</v>
      </c>
      <c r="B75" s="5">
        <v>2012</v>
      </c>
      <c r="C75" s="5" t="s">
        <v>725</v>
      </c>
      <c r="D75" s="5" t="s">
        <v>714</v>
      </c>
      <c r="E75" s="5">
        <v>73</v>
      </c>
      <c r="F75" s="5" t="s">
        <v>722</v>
      </c>
      <c r="G75" s="5" t="s">
        <v>721</v>
      </c>
      <c r="H75" s="5">
        <v>2016</v>
      </c>
      <c r="I75" s="5">
        <v>11381</v>
      </c>
    </row>
    <row r="76" spans="1:9" hidden="1" x14ac:dyDescent="0.85">
      <c r="A76" s="5" t="s">
        <v>247</v>
      </c>
      <c r="B76" s="5">
        <v>2012</v>
      </c>
      <c r="C76" s="5" t="s">
        <v>725</v>
      </c>
      <c r="D76" s="5" t="s">
        <v>714</v>
      </c>
      <c r="E76" s="5">
        <v>74</v>
      </c>
      <c r="F76" s="5" t="s">
        <v>722</v>
      </c>
      <c r="G76" s="5" t="s">
        <v>721</v>
      </c>
      <c r="H76" s="5">
        <v>2016</v>
      </c>
      <c r="I76" s="5">
        <v>12175</v>
      </c>
    </row>
    <row r="77" spans="1:9" hidden="1" x14ac:dyDescent="0.85">
      <c r="A77" s="5" t="s">
        <v>247</v>
      </c>
      <c r="B77" s="5">
        <v>2012</v>
      </c>
      <c r="C77" s="5" t="s">
        <v>725</v>
      </c>
      <c r="D77" s="5" t="s">
        <v>714</v>
      </c>
      <c r="E77" s="5">
        <v>75</v>
      </c>
      <c r="F77" s="5" t="s">
        <v>722</v>
      </c>
      <c r="G77" s="5" t="s">
        <v>721</v>
      </c>
      <c r="H77" s="5">
        <v>2016</v>
      </c>
      <c r="I77" s="5">
        <v>12234</v>
      </c>
    </row>
    <row r="78" spans="1:9" hidden="1" x14ac:dyDescent="0.85">
      <c r="A78" s="5" t="s">
        <v>247</v>
      </c>
      <c r="B78" s="5">
        <v>2012</v>
      </c>
      <c r="C78" s="5" t="s">
        <v>725</v>
      </c>
      <c r="D78" s="5" t="s">
        <v>714</v>
      </c>
      <c r="E78" s="5">
        <v>76</v>
      </c>
      <c r="F78" s="5" t="s">
        <v>722</v>
      </c>
      <c r="G78" s="5" t="s">
        <v>721</v>
      </c>
      <c r="H78" s="5">
        <v>2016</v>
      </c>
      <c r="I78" s="5">
        <v>13581</v>
      </c>
    </row>
    <row r="79" spans="1:9" hidden="1" x14ac:dyDescent="0.85">
      <c r="A79" s="5" t="s">
        <v>247</v>
      </c>
      <c r="B79" s="5">
        <v>2012</v>
      </c>
      <c r="C79" s="5" t="s">
        <v>725</v>
      </c>
      <c r="D79" s="5" t="s">
        <v>714</v>
      </c>
      <c r="E79" s="5">
        <v>77</v>
      </c>
      <c r="F79" s="5" t="s">
        <v>722</v>
      </c>
      <c r="G79" s="5" t="s">
        <v>721</v>
      </c>
      <c r="H79" s="5">
        <v>2016</v>
      </c>
      <c r="I79" s="5">
        <v>11744</v>
      </c>
    </row>
    <row r="80" spans="1:9" hidden="1" x14ac:dyDescent="0.85">
      <c r="A80" s="5" t="s">
        <v>247</v>
      </c>
      <c r="B80" s="5">
        <v>2012</v>
      </c>
      <c r="C80" s="5" t="s">
        <v>725</v>
      </c>
      <c r="D80" s="5" t="s">
        <v>714</v>
      </c>
      <c r="E80" s="5">
        <v>78</v>
      </c>
      <c r="F80" s="5" t="s">
        <v>722</v>
      </c>
      <c r="G80" s="5" t="s">
        <v>721</v>
      </c>
      <c r="H80" s="5">
        <v>2016</v>
      </c>
      <c r="I80" s="5">
        <v>8972</v>
      </c>
    </row>
    <row r="81" spans="1:9" hidden="1" x14ac:dyDescent="0.85">
      <c r="A81" s="5" t="s">
        <v>247</v>
      </c>
      <c r="B81" s="5">
        <v>2012</v>
      </c>
      <c r="C81" s="5" t="s">
        <v>725</v>
      </c>
      <c r="D81" s="5" t="s">
        <v>714</v>
      </c>
      <c r="E81" s="5">
        <v>79</v>
      </c>
      <c r="F81" s="5" t="s">
        <v>722</v>
      </c>
      <c r="G81" s="5" t="s">
        <v>721</v>
      </c>
      <c r="H81" s="5">
        <v>2016</v>
      </c>
      <c r="I81" s="5">
        <v>7563</v>
      </c>
    </row>
    <row r="82" spans="1:9" hidden="1" x14ac:dyDescent="0.85">
      <c r="A82" s="5" t="s">
        <v>247</v>
      </c>
      <c r="B82" s="5">
        <v>2012</v>
      </c>
      <c r="C82" s="5" t="s">
        <v>725</v>
      </c>
      <c r="D82" s="5" t="s">
        <v>714</v>
      </c>
      <c r="E82" s="5">
        <v>80</v>
      </c>
      <c r="F82" s="5" t="s">
        <v>722</v>
      </c>
      <c r="G82" s="5" t="s">
        <v>721</v>
      </c>
      <c r="H82" s="5">
        <v>2016</v>
      </c>
      <c r="I82" s="5">
        <v>12293</v>
      </c>
    </row>
    <row r="83" spans="1:9" hidden="1" x14ac:dyDescent="0.85">
      <c r="A83" s="5" t="s">
        <v>247</v>
      </c>
      <c r="B83" s="5">
        <v>2012</v>
      </c>
      <c r="C83" s="5" t="s">
        <v>725</v>
      </c>
      <c r="D83" s="5" t="s">
        <v>714</v>
      </c>
      <c r="E83" s="5">
        <v>81</v>
      </c>
      <c r="F83" s="5" t="s">
        <v>722</v>
      </c>
      <c r="G83" s="5" t="s">
        <v>721</v>
      </c>
      <c r="H83" s="5">
        <v>2016</v>
      </c>
      <c r="I83" s="5">
        <v>6647</v>
      </c>
    </row>
    <row r="84" spans="1:9" hidden="1" x14ac:dyDescent="0.85">
      <c r="A84" s="5" t="s">
        <v>247</v>
      </c>
      <c r="B84" s="5">
        <v>2012</v>
      </c>
      <c r="C84" s="5" t="s">
        <v>725</v>
      </c>
      <c r="D84" s="5" t="s">
        <v>714</v>
      </c>
      <c r="E84" s="5">
        <v>82</v>
      </c>
      <c r="F84" s="5" t="s">
        <v>722</v>
      </c>
      <c r="G84" s="5" t="s">
        <v>721</v>
      </c>
      <c r="H84" s="5">
        <v>2016</v>
      </c>
      <c r="I84" s="5">
        <v>13388</v>
      </c>
    </row>
    <row r="85" spans="1:9" hidden="1" x14ac:dyDescent="0.85">
      <c r="A85" s="5" t="s">
        <v>247</v>
      </c>
      <c r="B85" s="5">
        <v>2012</v>
      </c>
      <c r="C85" s="5" t="s">
        <v>725</v>
      </c>
      <c r="D85" s="5" t="s">
        <v>714</v>
      </c>
      <c r="E85" s="5">
        <v>83</v>
      </c>
      <c r="F85" s="5" t="s">
        <v>722</v>
      </c>
      <c r="G85" s="5" t="s">
        <v>721</v>
      </c>
      <c r="H85" s="5">
        <v>2016</v>
      </c>
      <c r="I85" s="5">
        <v>3847</v>
      </c>
    </row>
    <row r="86" spans="1:9" hidden="1" x14ac:dyDescent="0.85">
      <c r="A86" s="5" t="s">
        <v>247</v>
      </c>
      <c r="B86" s="5">
        <v>2012</v>
      </c>
      <c r="C86" s="5" t="s">
        <v>725</v>
      </c>
      <c r="D86" s="5" t="s">
        <v>714</v>
      </c>
      <c r="E86" s="5">
        <v>84</v>
      </c>
      <c r="F86" s="5" t="s">
        <v>722</v>
      </c>
      <c r="G86" s="5" t="s">
        <v>721</v>
      </c>
      <c r="H86" s="5">
        <v>2016</v>
      </c>
      <c r="I86" s="5">
        <v>4490</v>
      </c>
    </row>
    <row r="87" spans="1:9" hidden="1" x14ac:dyDescent="0.85">
      <c r="A87" s="5" t="s">
        <v>247</v>
      </c>
      <c r="B87" s="5">
        <v>2012</v>
      </c>
      <c r="C87" s="5" t="s">
        <v>725</v>
      </c>
      <c r="D87" s="5" t="s">
        <v>714</v>
      </c>
      <c r="E87" s="5">
        <v>85</v>
      </c>
      <c r="F87" s="5" t="s">
        <v>722</v>
      </c>
      <c r="G87" s="5" t="s">
        <v>721</v>
      </c>
      <c r="H87" s="5">
        <v>2016</v>
      </c>
      <c r="I87" s="5">
        <v>4154</v>
      </c>
    </row>
    <row r="88" spans="1:9" hidden="1" x14ac:dyDescent="0.85">
      <c r="A88" s="5" t="s">
        <v>247</v>
      </c>
      <c r="B88" s="5">
        <v>2012</v>
      </c>
      <c r="C88" s="5" t="s">
        <v>725</v>
      </c>
      <c r="D88" s="5" t="s">
        <v>714</v>
      </c>
      <c r="E88" s="5">
        <v>86</v>
      </c>
      <c r="F88" s="5" t="s">
        <v>722</v>
      </c>
      <c r="G88" s="5" t="s">
        <v>721</v>
      </c>
      <c r="H88" s="5">
        <v>2016</v>
      </c>
      <c r="I88" s="5">
        <v>4055</v>
      </c>
    </row>
    <row r="89" spans="1:9" hidden="1" x14ac:dyDescent="0.85">
      <c r="A89" s="5" t="s">
        <v>247</v>
      </c>
      <c r="B89" s="5">
        <v>2012</v>
      </c>
      <c r="C89" s="5" t="s">
        <v>725</v>
      </c>
      <c r="D89" s="5" t="s">
        <v>714</v>
      </c>
      <c r="E89" s="5">
        <v>87</v>
      </c>
      <c r="F89" s="5" t="s">
        <v>722</v>
      </c>
      <c r="G89" s="5" t="s">
        <v>721</v>
      </c>
      <c r="H89" s="5">
        <v>2016</v>
      </c>
      <c r="I89" s="5">
        <v>4128</v>
      </c>
    </row>
    <row r="90" spans="1:9" hidden="1" x14ac:dyDescent="0.85">
      <c r="A90" s="5" t="s">
        <v>247</v>
      </c>
      <c r="B90" s="5">
        <v>2012</v>
      </c>
      <c r="C90" s="5" t="s">
        <v>725</v>
      </c>
      <c r="D90" s="5" t="s">
        <v>714</v>
      </c>
      <c r="E90" s="5">
        <v>88</v>
      </c>
      <c r="F90" s="5" t="s">
        <v>722</v>
      </c>
      <c r="G90" s="5" t="s">
        <v>721</v>
      </c>
      <c r="H90" s="5">
        <v>2016</v>
      </c>
      <c r="I90" s="5">
        <v>2458</v>
      </c>
    </row>
    <row r="91" spans="1:9" hidden="1" x14ac:dyDescent="0.85">
      <c r="A91" s="5" t="s">
        <v>247</v>
      </c>
      <c r="B91" s="5">
        <v>2012</v>
      </c>
      <c r="C91" s="5" t="s">
        <v>725</v>
      </c>
      <c r="D91" s="5" t="s">
        <v>714</v>
      </c>
      <c r="E91" s="5">
        <v>89</v>
      </c>
      <c r="F91" s="5" t="s">
        <v>722</v>
      </c>
      <c r="G91" s="5" t="s">
        <v>721</v>
      </c>
      <c r="H91" s="5">
        <v>2016</v>
      </c>
      <c r="I91" s="5">
        <v>1703</v>
      </c>
    </row>
    <row r="92" spans="1:9" hidden="1" x14ac:dyDescent="0.85">
      <c r="A92" s="5" t="s">
        <v>247</v>
      </c>
      <c r="B92" s="5">
        <v>2012</v>
      </c>
      <c r="C92" s="5" t="s">
        <v>725</v>
      </c>
      <c r="D92" s="5" t="s">
        <v>714</v>
      </c>
      <c r="E92" s="5">
        <v>90</v>
      </c>
      <c r="F92" s="5" t="s">
        <v>722</v>
      </c>
      <c r="G92" s="5" t="s">
        <v>721</v>
      </c>
      <c r="H92" s="5">
        <v>2016</v>
      </c>
      <c r="I92" s="5">
        <v>3226</v>
      </c>
    </row>
    <row r="93" spans="1:9" hidden="1" x14ac:dyDescent="0.85">
      <c r="A93" s="5" t="s">
        <v>247</v>
      </c>
      <c r="B93" s="5">
        <v>2012</v>
      </c>
      <c r="C93" s="5" t="s">
        <v>725</v>
      </c>
      <c r="D93" s="5" t="s">
        <v>714</v>
      </c>
      <c r="E93" s="5">
        <v>91</v>
      </c>
      <c r="F93" s="5" t="s">
        <v>722</v>
      </c>
      <c r="G93" s="5" t="s">
        <v>721</v>
      </c>
      <c r="H93" s="5">
        <v>2016</v>
      </c>
      <c r="I93" s="5">
        <v>1533</v>
      </c>
    </row>
    <row r="94" spans="1:9" hidden="1" x14ac:dyDescent="0.85">
      <c r="A94" s="5" t="s">
        <v>247</v>
      </c>
      <c r="B94" s="5">
        <v>2012</v>
      </c>
      <c r="C94" s="5" t="s">
        <v>725</v>
      </c>
      <c r="D94" s="5" t="s">
        <v>714</v>
      </c>
      <c r="E94" s="5">
        <v>92</v>
      </c>
      <c r="F94" s="5" t="s">
        <v>722</v>
      </c>
      <c r="G94" s="5" t="s">
        <v>721</v>
      </c>
      <c r="H94" s="5">
        <v>2016</v>
      </c>
      <c r="I94" s="5">
        <v>3935</v>
      </c>
    </row>
    <row r="95" spans="1:9" hidden="1" x14ac:dyDescent="0.85">
      <c r="A95" s="5" t="s">
        <v>247</v>
      </c>
      <c r="B95" s="5">
        <v>2012</v>
      </c>
      <c r="C95" s="5" t="s">
        <v>725</v>
      </c>
      <c r="D95" s="5" t="s">
        <v>714</v>
      </c>
      <c r="E95" s="5">
        <v>93</v>
      </c>
      <c r="F95" s="5" t="s">
        <v>722</v>
      </c>
      <c r="G95" s="5" t="s">
        <v>721</v>
      </c>
      <c r="H95" s="5">
        <v>2016</v>
      </c>
      <c r="I95" s="5">
        <v>758</v>
      </c>
    </row>
    <row r="96" spans="1:9" hidden="1" x14ac:dyDescent="0.85">
      <c r="A96" s="5" t="s">
        <v>247</v>
      </c>
      <c r="B96" s="5">
        <v>2012</v>
      </c>
      <c r="C96" s="5" t="s">
        <v>725</v>
      </c>
      <c r="D96" s="5" t="s">
        <v>714</v>
      </c>
      <c r="E96" s="5">
        <v>94</v>
      </c>
      <c r="F96" s="5" t="s">
        <v>722</v>
      </c>
      <c r="G96" s="5" t="s">
        <v>721</v>
      </c>
      <c r="H96" s="5">
        <v>2016</v>
      </c>
      <c r="I96" s="5">
        <v>779</v>
      </c>
    </row>
    <row r="97" spans="1:9" hidden="1" x14ac:dyDescent="0.85">
      <c r="A97" s="5" t="s">
        <v>247</v>
      </c>
      <c r="B97" s="5">
        <v>2012</v>
      </c>
      <c r="C97" s="5" t="s">
        <v>725</v>
      </c>
      <c r="D97" s="5" t="s">
        <v>714</v>
      </c>
      <c r="E97" s="5">
        <v>95</v>
      </c>
      <c r="F97" s="5" t="s">
        <v>722</v>
      </c>
      <c r="G97" s="5" t="s">
        <v>721</v>
      </c>
      <c r="H97" s="5">
        <v>2016</v>
      </c>
      <c r="I97" s="5">
        <v>622</v>
      </c>
    </row>
    <row r="98" spans="1:9" hidden="1" x14ac:dyDescent="0.85">
      <c r="A98" s="5" t="s">
        <v>247</v>
      </c>
      <c r="B98" s="5">
        <v>2012</v>
      </c>
      <c r="C98" s="5" t="s">
        <v>725</v>
      </c>
      <c r="D98" s="5" t="s">
        <v>714</v>
      </c>
      <c r="E98" s="5">
        <v>96</v>
      </c>
      <c r="F98" s="5" t="s">
        <v>722</v>
      </c>
      <c r="G98" s="5" t="s">
        <v>721</v>
      </c>
      <c r="H98" s="5">
        <v>2016</v>
      </c>
      <c r="I98" s="5">
        <v>737</v>
      </c>
    </row>
    <row r="99" spans="1:9" hidden="1" x14ac:dyDescent="0.85">
      <c r="A99" s="5" t="s">
        <v>247</v>
      </c>
      <c r="B99" s="5">
        <v>2012</v>
      </c>
      <c r="C99" s="5" t="s">
        <v>725</v>
      </c>
      <c r="D99" s="5" t="s">
        <v>714</v>
      </c>
      <c r="E99" s="5">
        <v>97</v>
      </c>
      <c r="F99" s="5" t="s">
        <v>722</v>
      </c>
      <c r="G99" s="5" t="s">
        <v>721</v>
      </c>
      <c r="H99" s="5">
        <v>2016</v>
      </c>
      <c r="I99" s="5">
        <v>509</v>
      </c>
    </row>
    <row r="100" spans="1:9" hidden="1" x14ac:dyDescent="0.85">
      <c r="A100" s="5" t="s">
        <v>247</v>
      </c>
      <c r="B100" s="5">
        <v>2012</v>
      </c>
      <c r="C100" s="5" t="s">
        <v>725</v>
      </c>
      <c r="D100" s="5" t="s">
        <v>714</v>
      </c>
      <c r="E100" s="5">
        <v>98</v>
      </c>
      <c r="F100" s="5" t="s">
        <v>722</v>
      </c>
      <c r="G100" s="5" t="s">
        <v>721</v>
      </c>
      <c r="H100" s="5">
        <v>2016</v>
      </c>
      <c r="I100" s="5">
        <v>507</v>
      </c>
    </row>
    <row r="101" spans="1:9" hidden="1" x14ac:dyDescent="0.85">
      <c r="A101" s="5" t="s">
        <v>247</v>
      </c>
      <c r="B101" s="5">
        <v>2012</v>
      </c>
      <c r="C101" s="5" t="s">
        <v>725</v>
      </c>
      <c r="D101" s="5" t="s">
        <v>714</v>
      </c>
      <c r="E101" s="5">
        <v>99</v>
      </c>
      <c r="F101" s="5" t="s">
        <v>722</v>
      </c>
      <c r="G101" s="5" t="s">
        <v>721</v>
      </c>
      <c r="H101" s="5">
        <v>2016</v>
      </c>
      <c r="I101" s="5">
        <v>245</v>
      </c>
    </row>
    <row r="102" spans="1:9" hidden="1" x14ac:dyDescent="0.85">
      <c r="A102" s="5" t="s">
        <v>247</v>
      </c>
      <c r="B102" s="5">
        <v>2012</v>
      </c>
      <c r="C102" s="5" t="s">
        <v>725</v>
      </c>
      <c r="D102" s="5" t="s">
        <v>713</v>
      </c>
      <c r="E102" s="5">
        <v>0</v>
      </c>
      <c r="F102" s="5" t="s">
        <v>722</v>
      </c>
      <c r="G102" s="5" t="s">
        <v>721</v>
      </c>
      <c r="H102" s="5">
        <v>2016</v>
      </c>
      <c r="I102" s="5">
        <v>130516</v>
      </c>
    </row>
    <row r="103" spans="1:9" hidden="1" x14ac:dyDescent="0.85">
      <c r="A103" s="5" t="s">
        <v>247</v>
      </c>
      <c r="B103" s="5">
        <v>2012</v>
      </c>
      <c r="C103" s="5" t="s">
        <v>725</v>
      </c>
      <c r="D103" s="5" t="s">
        <v>713</v>
      </c>
      <c r="E103" s="5">
        <v>1</v>
      </c>
      <c r="F103" s="5" t="s">
        <v>722</v>
      </c>
      <c r="G103" s="5" t="s">
        <v>721</v>
      </c>
      <c r="H103" s="5">
        <v>2016</v>
      </c>
      <c r="I103" s="5">
        <v>128312</v>
      </c>
    </row>
    <row r="104" spans="1:9" hidden="1" x14ac:dyDescent="0.85">
      <c r="A104" s="5" t="s">
        <v>247</v>
      </c>
      <c r="B104" s="5">
        <v>2012</v>
      </c>
      <c r="C104" s="5" t="s">
        <v>725</v>
      </c>
      <c r="D104" s="5" t="s">
        <v>713</v>
      </c>
      <c r="E104" s="5">
        <v>2</v>
      </c>
      <c r="F104" s="5" t="s">
        <v>722</v>
      </c>
      <c r="G104" s="5" t="s">
        <v>721</v>
      </c>
      <c r="H104" s="5">
        <v>2016</v>
      </c>
      <c r="I104" s="5">
        <v>121729</v>
      </c>
    </row>
    <row r="105" spans="1:9" hidden="1" x14ac:dyDescent="0.85">
      <c r="A105" s="5" t="s">
        <v>247</v>
      </c>
      <c r="B105" s="5">
        <v>2012</v>
      </c>
      <c r="C105" s="5" t="s">
        <v>725</v>
      </c>
      <c r="D105" s="5" t="s">
        <v>713</v>
      </c>
      <c r="E105" s="5">
        <v>3</v>
      </c>
      <c r="F105" s="5" t="s">
        <v>722</v>
      </c>
      <c r="G105" s="5" t="s">
        <v>721</v>
      </c>
      <c r="H105" s="5">
        <v>2016</v>
      </c>
      <c r="I105" s="5">
        <v>136824</v>
      </c>
    </row>
    <row r="106" spans="1:9" hidden="1" x14ac:dyDescent="0.85">
      <c r="A106" s="5" t="s">
        <v>247</v>
      </c>
      <c r="B106" s="5">
        <v>2012</v>
      </c>
      <c r="C106" s="5" t="s">
        <v>725</v>
      </c>
      <c r="D106" s="5" t="s">
        <v>713</v>
      </c>
      <c r="E106" s="5">
        <v>4</v>
      </c>
      <c r="F106" s="5" t="s">
        <v>722</v>
      </c>
      <c r="G106" s="5" t="s">
        <v>721</v>
      </c>
      <c r="H106" s="5">
        <v>2016</v>
      </c>
      <c r="I106" s="5">
        <v>141105</v>
      </c>
    </row>
    <row r="107" spans="1:9" hidden="1" x14ac:dyDescent="0.85">
      <c r="A107" s="5" t="s">
        <v>247</v>
      </c>
      <c r="B107" s="5">
        <v>2012</v>
      </c>
      <c r="C107" s="5" t="s">
        <v>725</v>
      </c>
      <c r="D107" s="5" t="s">
        <v>713</v>
      </c>
      <c r="E107" s="5">
        <v>5</v>
      </c>
      <c r="F107" s="5" t="s">
        <v>722</v>
      </c>
      <c r="G107" s="5" t="s">
        <v>721</v>
      </c>
      <c r="H107" s="5">
        <v>2016</v>
      </c>
      <c r="I107" s="5">
        <v>134695</v>
      </c>
    </row>
    <row r="108" spans="1:9" hidden="1" x14ac:dyDescent="0.85">
      <c r="A108" s="5" t="s">
        <v>247</v>
      </c>
      <c r="B108" s="5">
        <v>2012</v>
      </c>
      <c r="C108" s="5" t="s">
        <v>725</v>
      </c>
      <c r="D108" s="5" t="s">
        <v>713</v>
      </c>
      <c r="E108" s="5">
        <v>6</v>
      </c>
      <c r="F108" s="5" t="s">
        <v>722</v>
      </c>
      <c r="G108" s="5" t="s">
        <v>721</v>
      </c>
      <c r="H108" s="5">
        <v>2016</v>
      </c>
      <c r="I108" s="5">
        <v>143372</v>
      </c>
    </row>
    <row r="109" spans="1:9" hidden="1" x14ac:dyDescent="0.85">
      <c r="A109" s="5" t="s">
        <v>247</v>
      </c>
      <c r="B109" s="5">
        <v>2012</v>
      </c>
      <c r="C109" s="5" t="s">
        <v>725</v>
      </c>
      <c r="D109" s="5" t="s">
        <v>713</v>
      </c>
      <c r="E109" s="5">
        <v>7</v>
      </c>
      <c r="F109" s="5" t="s">
        <v>722</v>
      </c>
      <c r="G109" s="5" t="s">
        <v>721</v>
      </c>
      <c r="H109" s="5">
        <v>2016</v>
      </c>
      <c r="I109" s="5">
        <v>135400</v>
      </c>
    </row>
    <row r="110" spans="1:9" hidden="1" x14ac:dyDescent="0.85">
      <c r="A110" s="5" t="s">
        <v>247</v>
      </c>
      <c r="B110" s="5">
        <v>2012</v>
      </c>
      <c r="C110" s="5" t="s">
        <v>725</v>
      </c>
      <c r="D110" s="5" t="s">
        <v>713</v>
      </c>
      <c r="E110" s="5">
        <v>8</v>
      </c>
      <c r="F110" s="5" t="s">
        <v>722</v>
      </c>
      <c r="G110" s="5" t="s">
        <v>721</v>
      </c>
      <c r="H110" s="5">
        <v>2016</v>
      </c>
      <c r="I110" s="5">
        <v>126638</v>
      </c>
    </row>
    <row r="111" spans="1:9" hidden="1" x14ac:dyDescent="0.85">
      <c r="A111" s="5" t="s">
        <v>247</v>
      </c>
      <c r="B111" s="5">
        <v>2012</v>
      </c>
      <c r="C111" s="5" t="s">
        <v>725</v>
      </c>
      <c r="D111" s="5" t="s">
        <v>713</v>
      </c>
      <c r="E111" s="5">
        <v>9</v>
      </c>
      <c r="F111" s="5" t="s">
        <v>722</v>
      </c>
      <c r="G111" s="5" t="s">
        <v>721</v>
      </c>
      <c r="H111" s="5">
        <v>2016</v>
      </c>
      <c r="I111" s="5">
        <v>124628</v>
      </c>
    </row>
    <row r="112" spans="1:9" hidden="1" x14ac:dyDescent="0.85">
      <c r="A112" s="5" t="s">
        <v>247</v>
      </c>
      <c r="B112" s="5">
        <v>2012</v>
      </c>
      <c r="C112" s="5" t="s">
        <v>725</v>
      </c>
      <c r="D112" s="5" t="s">
        <v>713</v>
      </c>
      <c r="E112" s="5">
        <v>10</v>
      </c>
      <c r="F112" s="5" t="s">
        <v>722</v>
      </c>
      <c r="G112" s="5" t="s">
        <v>721</v>
      </c>
      <c r="H112" s="5">
        <v>2016</v>
      </c>
      <c r="I112" s="5">
        <v>128479</v>
      </c>
    </row>
    <row r="113" spans="1:9" hidden="1" x14ac:dyDescent="0.85">
      <c r="A113" s="5" t="s">
        <v>247</v>
      </c>
      <c r="B113" s="5">
        <v>2012</v>
      </c>
      <c r="C113" s="5" t="s">
        <v>725</v>
      </c>
      <c r="D113" s="5" t="s">
        <v>713</v>
      </c>
      <c r="E113" s="5">
        <v>11</v>
      </c>
      <c r="F113" s="5" t="s">
        <v>722</v>
      </c>
      <c r="G113" s="5" t="s">
        <v>721</v>
      </c>
      <c r="H113" s="5">
        <v>2016</v>
      </c>
      <c r="I113" s="5">
        <v>96873</v>
      </c>
    </row>
    <row r="114" spans="1:9" hidden="1" x14ac:dyDescent="0.85">
      <c r="A114" s="5" t="s">
        <v>247</v>
      </c>
      <c r="B114" s="5">
        <v>2012</v>
      </c>
      <c r="C114" s="5" t="s">
        <v>725</v>
      </c>
      <c r="D114" s="5" t="s">
        <v>713</v>
      </c>
      <c r="E114" s="5">
        <v>12</v>
      </c>
      <c r="F114" s="5" t="s">
        <v>722</v>
      </c>
      <c r="G114" s="5" t="s">
        <v>721</v>
      </c>
      <c r="H114" s="5">
        <v>2016</v>
      </c>
      <c r="I114" s="5">
        <v>137439</v>
      </c>
    </row>
    <row r="115" spans="1:9" hidden="1" x14ac:dyDescent="0.85">
      <c r="A115" s="5" t="s">
        <v>247</v>
      </c>
      <c r="B115" s="5">
        <v>2012</v>
      </c>
      <c r="C115" s="5" t="s">
        <v>725</v>
      </c>
      <c r="D115" s="5" t="s">
        <v>713</v>
      </c>
      <c r="E115" s="5">
        <v>13</v>
      </c>
      <c r="F115" s="5" t="s">
        <v>722</v>
      </c>
      <c r="G115" s="5" t="s">
        <v>721</v>
      </c>
      <c r="H115" s="5">
        <v>2016</v>
      </c>
      <c r="I115" s="5">
        <v>93898</v>
      </c>
    </row>
    <row r="116" spans="1:9" hidden="1" x14ac:dyDescent="0.85">
      <c r="A116" s="5" t="s">
        <v>247</v>
      </c>
      <c r="B116" s="5">
        <v>2012</v>
      </c>
      <c r="C116" s="5" t="s">
        <v>725</v>
      </c>
      <c r="D116" s="5" t="s">
        <v>713</v>
      </c>
      <c r="E116" s="5">
        <v>14</v>
      </c>
      <c r="F116" s="5" t="s">
        <v>722</v>
      </c>
      <c r="G116" s="5" t="s">
        <v>721</v>
      </c>
      <c r="H116" s="5">
        <v>2016</v>
      </c>
      <c r="I116" s="5">
        <v>94318</v>
      </c>
    </row>
    <row r="117" spans="1:9" hidden="1" x14ac:dyDescent="0.85">
      <c r="A117" s="5" t="s">
        <v>247</v>
      </c>
      <c r="B117" s="5">
        <v>2012</v>
      </c>
      <c r="C117" s="5" t="s">
        <v>725</v>
      </c>
      <c r="D117" s="5" t="s">
        <v>713</v>
      </c>
      <c r="E117" s="5">
        <v>15</v>
      </c>
      <c r="F117" s="5" t="s">
        <v>722</v>
      </c>
      <c r="G117" s="5" t="s">
        <v>721</v>
      </c>
      <c r="H117" s="5">
        <v>2016</v>
      </c>
      <c r="I117" s="5">
        <v>99985</v>
      </c>
    </row>
    <row r="118" spans="1:9" hidden="1" x14ac:dyDescent="0.85">
      <c r="A118" s="5" t="s">
        <v>247</v>
      </c>
      <c r="B118" s="5">
        <v>2012</v>
      </c>
      <c r="C118" s="5" t="s">
        <v>725</v>
      </c>
      <c r="D118" s="5" t="s">
        <v>713</v>
      </c>
      <c r="E118" s="5">
        <v>16</v>
      </c>
      <c r="F118" s="5" t="s">
        <v>722</v>
      </c>
      <c r="G118" s="5" t="s">
        <v>721</v>
      </c>
      <c r="H118" s="5">
        <v>2016</v>
      </c>
      <c r="I118" s="5">
        <v>107460</v>
      </c>
    </row>
    <row r="119" spans="1:9" hidden="1" x14ac:dyDescent="0.85">
      <c r="A119" s="5" t="s">
        <v>247</v>
      </c>
      <c r="B119" s="5">
        <v>2012</v>
      </c>
      <c r="C119" s="5" t="s">
        <v>725</v>
      </c>
      <c r="D119" s="5" t="s">
        <v>713</v>
      </c>
      <c r="E119" s="5">
        <v>17</v>
      </c>
      <c r="F119" s="5" t="s">
        <v>722</v>
      </c>
      <c r="G119" s="5" t="s">
        <v>721</v>
      </c>
      <c r="H119" s="5">
        <v>2016</v>
      </c>
      <c r="I119" s="5">
        <v>82619</v>
      </c>
    </row>
    <row r="120" spans="1:9" hidden="1" x14ac:dyDescent="0.85">
      <c r="A120" s="5" t="s">
        <v>247</v>
      </c>
      <c r="B120" s="5">
        <v>2012</v>
      </c>
      <c r="C120" s="5" t="s">
        <v>725</v>
      </c>
      <c r="D120" s="5" t="s">
        <v>713</v>
      </c>
      <c r="E120" s="5">
        <v>18</v>
      </c>
      <c r="F120" s="5" t="s">
        <v>722</v>
      </c>
      <c r="G120" s="5" t="s">
        <v>721</v>
      </c>
      <c r="H120" s="5">
        <v>2016</v>
      </c>
      <c r="I120" s="5">
        <v>98308</v>
      </c>
    </row>
    <row r="121" spans="1:9" hidden="1" x14ac:dyDescent="0.85">
      <c r="A121" s="5" t="s">
        <v>247</v>
      </c>
      <c r="B121" s="5">
        <v>2012</v>
      </c>
      <c r="C121" s="5" t="s">
        <v>725</v>
      </c>
      <c r="D121" s="5" t="s">
        <v>713</v>
      </c>
      <c r="E121" s="5">
        <v>19</v>
      </c>
      <c r="F121" s="5" t="s">
        <v>722</v>
      </c>
      <c r="G121" s="5" t="s">
        <v>721</v>
      </c>
      <c r="H121" s="5">
        <v>2016</v>
      </c>
      <c r="I121" s="5">
        <v>75637</v>
      </c>
    </row>
    <row r="122" spans="1:9" hidden="1" x14ac:dyDescent="0.85">
      <c r="A122" s="5" t="s">
        <v>247</v>
      </c>
      <c r="B122" s="5">
        <v>2012</v>
      </c>
      <c r="C122" s="5" t="s">
        <v>725</v>
      </c>
      <c r="D122" s="5" t="s">
        <v>713</v>
      </c>
      <c r="E122" s="5">
        <v>20</v>
      </c>
      <c r="F122" s="5" t="s">
        <v>722</v>
      </c>
      <c r="G122" s="5" t="s">
        <v>721</v>
      </c>
      <c r="H122" s="5">
        <v>2016</v>
      </c>
      <c r="I122" s="5">
        <v>93744</v>
      </c>
    </row>
    <row r="123" spans="1:9" hidden="1" x14ac:dyDescent="0.85">
      <c r="A123" s="5" t="s">
        <v>247</v>
      </c>
      <c r="B123" s="5">
        <v>2012</v>
      </c>
      <c r="C123" s="5" t="s">
        <v>725</v>
      </c>
      <c r="D123" s="5" t="s">
        <v>713</v>
      </c>
      <c r="E123" s="5">
        <v>21</v>
      </c>
      <c r="F123" s="5" t="s">
        <v>722</v>
      </c>
      <c r="G123" s="5" t="s">
        <v>721</v>
      </c>
      <c r="H123" s="5">
        <v>2016</v>
      </c>
      <c r="I123" s="5">
        <v>76792</v>
      </c>
    </row>
    <row r="124" spans="1:9" hidden="1" x14ac:dyDescent="0.85">
      <c r="A124" s="5" t="s">
        <v>247</v>
      </c>
      <c r="B124" s="5">
        <v>2012</v>
      </c>
      <c r="C124" s="5" t="s">
        <v>725</v>
      </c>
      <c r="D124" s="5" t="s">
        <v>713</v>
      </c>
      <c r="E124" s="5">
        <v>22</v>
      </c>
      <c r="F124" s="5" t="s">
        <v>722</v>
      </c>
      <c r="G124" s="5" t="s">
        <v>721</v>
      </c>
      <c r="H124" s="5">
        <v>2016</v>
      </c>
      <c r="I124" s="5">
        <v>88785</v>
      </c>
    </row>
    <row r="125" spans="1:9" hidden="1" x14ac:dyDescent="0.85">
      <c r="A125" s="5" t="s">
        <v>247</v>
      </c>
      <c r="B125" s="5">
        <v>2012</v>
      </c>
      <c r="C125" s="5" t="s">
        <v>725</v>
      </c>
      <c r="D125" s="5" t="s">
        <v>713</v>
      </c>
      <c r="E125" s="5">
        <v>23</v>
      </c>
      <c r="F125" s="5" t="s">
        <v>722</v>
      </c>
      <c r="G125" s="5" t="s">
        <v>721</v>
      </c>
      <c r="H125" s="5">
        <v>2016</v>
      </c>
      <c r="I125" s="5">
        <v>77340</v>
      </c>
    </row>
    <row r="126" spans="1:9" hidden="1" x14ac:dyDescent="0.85">
      <c r="A126" s="5" t="s">
        <v>247</v>
      </c>
      <c r="B126" s="5">
        <v>2012</v>
      </c>
      <c r="C126" s="5" t="s">
        <v>725</v>
      </c>
      <c r="D126" s="5" t="s">
        <v>713</v>
      </c>
      <c r="E126" s="5">
        <v>24</v>
      </c>
      <c r="F126" s="5" t="s">
        <v>722</v>
      </c>
      <c r="G126" s="5" t="s">
        <v>721</v>
      </c>
      <c r="H126" s="5">
        <v>2016</v>
      </c>
      <c r="I126" s="5">
        <v>82040</v>
      </c>
    </row>
    <row r="127" spans="1:9" hidden="1" x14ac:dyDescent="0.85">
      <c r="A127" s="5" t="s">
        <v>247</v>
      </c>
      <c r="B127" s="5">
        <v>2012</v>
      </c>
      <c r="C127" s="5" t="s">
        <v>725</v>
      </c>
      <c r="D127" s="5" t="s">
        <v>713</v>
      </c>
      <c r="E127" s="5">
        <v>25</v>
      </c>
      <c r="F127" s="5" t="s">
        <v>722</v>
      </c>
      <c r="G127" s="5" t="s">
        <v>721</v>
      </c>
      <c r="H127" s="5">
        <v>2016</v>
      </c>
      <c r="I127" s="5">
        <v>78175</v>
      </c>
    </row>
    <row r="128" spans="1:9" hidden="1" x14ac:dyDescent="0.85">
      <c r="A128" s="5" t="s">
        <v>247</v>
      </c>
      <c r="B128" s="5">
        <v>2012</v>
      </c>
      <c r="C128" s="5" t="s">
        <v>725</v>
      </c>
      <c r="D128" s="5" t="s">
        <v>713</v>
      </c>
      <c r="E128" s="5">
        <v>26</v>
      </c>
      <c r="F128" s="5" t="s">
        <v>722</v>
      </c>
      <c r="G128" s="5" t="s">
        <v>721</v>
      </c>
      <c r="H128" s="5">
        <v>2016</v>
      </c>
      <c r="I128" s="5">
        <v>75761</v>
      </c>
    </row>
    <row r="129" spans="1:9" hidden="1" x14ac:dyDescent="0.85">
      <c r="A129" s="5" t="s">
        <v>247</v>
      </c>
      <c r="B129" s="5">
        <v>2012</v>
      </c>
      <c r="C129" s="5" t="s">
        <v>725</v>
      </c>
      <c r="D129" s="5" t="s">
        <v>713</v>
      </c>
      <c r="E129" s="5">
        <v>27</v>
      </c>
      <c r="F129" s="5" t="s">
        <v>722</v>
      </c>
      <c r="G129" s="5" t="s">
        <v>721</v>
      </c>
      <c r="H129" s="5">
        <v>2016</v>
      </c>
      <c r="I129" s="5">
        <v>76759</v>
      </c>
    </row>
    <row r="130" spans="1:9" hidden="1" x14ac:dyDescent="0.85">
      <c r="A130" s="5" t="s">
        <v>247</v>
      </c>
      <c r="B130" s="5">
        <v>2012</v>
      </c>
      <c r="C130" s="5" t="s">
        <v>725</v>
      </c>
      <c r="D130" s="5" t="s">
        <v>713</v>
      </c>
      <c r="E130" s="5">
        <v>28</v>
      </c>
      <c r="F130" s="5" t="s">
        <v>722</v>
      </c>
      <c r="G130" s="5" t="s">
        <v>721</v>
      </c>
      <c r="H130" s="5">
        <v>2016</v>
      </c>
      <c r="I130" s="5">
        <v>78376</v>
      </c>
    </row>
    <row r="131" spans="1:9" hidden="1" x14ac:dyDescent="0.85">
      <c r="A131" s="5" t="s">
        <v>247</v>
      </c>
      <c r="B131" s="5">
        <v>2012</v>
      </c>
      <c r="C131" s="5" t="s">
        <v>725</v>
      </c>
      <c r="D131" s="5" t="s">
        <v>713</v>
      </c>
      <c r="E131" s="5">
        <v>29</v>
      </c>
      <c r="F131" s="5" t="s">
        <v>722</v>
      </c>
      <c r="G131" s="5" t="s">
        <v>721</v>
      </c>
      <c r="H131" s="5">
        <v>2016</v>
      </c>
      <c r="I131" s="5">
        <v>67133</v>
      </c>
    </row>
    <row r="132" spans="1:9" hidden="1" x14ac:dyDescent="0.85">
      <c r="A132" s="5" t="s">
        <v>247</v>
      </c>
      <c r="B132" s="5">
        <v>2012</v>
      </c>
      <c r="C132" s="5" t="s">
        <v>725</v>
      </c>
      <c r="D132" s="5" t="s">
        <v>713</v>
      </c>
      <c r="E132" s="5">
        <v>30</v>
      </c>
      <c r="F132" s="5" t="s">
        <v>722</v>
      </c>
      <c r="G132" s="5" t="s">
        <v>721</v>
      </c>
      <c r="H132" s="5">
        <v>2016</v>
      </c>
      <c r="I132" s="5">
        <v>88060</v>
      </c>
    </row>
    <row r="133" spans="1:9" hidden="1" x14ac:dyDescent="0.85">
      <c r="A133" s="5" t="s">
        <v>247</v>
      </c>
      <c r="B133" s="5">
        <v>2012</v>
      </c>
      <c r="C133" s="5" t="s">
        <v>725</v>
      </c>
      <c r="D133" s="5" t="s">
        <v>713</v>
      </c>
      <c r="E133" s="5">
        <v>31</v>
      </c>
      <c r="F133" s="5" t="s">
        <v>722</v>
      </c>
      <c r="G133" s="5" t="s">
        <v>721</v>
      </c>
      <c r="H133" s="5">
        <v>2016</v>
      </c>
      <c r="I133" s="5">
        <v>59268</v>
      </c>
    </row>
    <row r="134" spans="1:9" hidden="1" x14ac:dyDescent="0.85">
      <c r="A134" s="5" t="s">
        <v>247</v>
      </c>
      <c r="B134" s="5">
        <v>2012</v>
      </c>
      <c r="C134" s="5" t="s">
        <v>725</v>
      </c>
      <c r="D134" s="5" t="s">
        <v>713</v>
      </c>
      <c r="E134" s="5">
        <v>32</v>
      </c>
      <c r="F134" s="5" t="s">
        <v>722</v>
      </c>
      <c r="G134" s="5" t="s">
        <v>721</v>
      </c>
      <c r="H134" s="5">
        <v>2016</v>
      </c>
      <c r="I134" s="5">
        <v>67097</v>
      </c>
    </row>
    <row r="135" spans="1:9" hidden="1" x14ac:dyDescent="0.85">
      <c r="A135" s="5" t="s">
        <v>247</v>
      </c>
      <c r="B135" s="5">
        <v>2012</v>
      </c>
      <c r="C135" s="5" t="s">
        <v>725</v>
      </c>
      <c r="D135" s="5" t="s">
        <v>713</v>
      </c>
      <c r="E135" s="5">
        <v>33</v>
      </c>
      <c r="F135" s="5" t="s">
        <v>722</v>
      </c>
      <c r="G135" s="5" t="s">
        <v>721</v>
      </c>
      <c r="H135" s="5">
        <v>2016</v>
      </c>
      <c r="I135" s="5">
        <v>51755</v>
      </c>
    </row>
    <row r="136" spans="1:9" hidden="1" x14ac:dyDescent="0.85">
      <c r="A136" s="5" t="s">
        <v>247</v>
      </c>
      <c r="B136" s="5">
        <v>2012</v>
      </c>
      <c r="C136" s="5" t="s">
        <v>725</v>
      </c>
      <c r="D136" s="5" t="s">
        <v>713</v>
      </c>
      <c r="E136" s="5">
        <v>34</v>
      </c>
      <c r="F136" s="5" t="s">
        <v>722</v>
      </c>
      <c r="G136" s="5" t="s">
        <v>721</v>
      </c>
      <c r="H136" s="5">
        <v>2016</v>
      </c>
      <c r="I136" s="5">
        <v>55750</v>
      </c>
    </row>
    <row r="137" spans="1:9" hidden="1" x14ac:dyDescent="0.85">
      <c r="A137" s="5" t="s">
        <v>247</v>
      </c>
      <c r="B137" s="5">
        <v>2012</v>
      </c>
      <c r="C137" s="5" t="s">
        <v>725</v>
      </c>
      <c r="D137" s="5" t="s">
        <v>713</v>
      </c>
      <c r="E137" s="5">
        <v>35</v>
      </c>
      <c r="F137" s="5" t="s">
        <v>722</v>
      </c>
      <c r="G137" s="5" t="s">
        <v>721</v>
      </c>
      <c r="H137" s="5">
        <v>2016</v>
      </c>
      <c r="I137" s="5">
        <v>51453</v>
      </c>
    </row>
    <row r="138" spans="1:9" hidden="1" x14ac:dyDescent="0.85">
      <c r="A138" s="5" t="s">
        <v>247</v>
      </c>
      <c r="B138" s="5">
        <v>2012</v>
      </c>
      <c r="C138" s="5" t="s">
        <v>725</v>
      </c>
      <c r="D138" s="5" t="s">
        <v>713</v>
      </c>
      <c r="E138" s="5">
        <v>36</v>
      </c>
      <c r="F138" s="5" t="s">
        <v>722</v>
      </c>
      <c r="G138" s="5" t="s">
        <v>721</v>
      </c>
      <c r="H138" s="5">
        <v>2016</v>
      </c>
      <c r="I138" s="5">
        <v>44655</v>
      </c>
    </row>
    <row r="139" spans="1:9" hidden="1" x14ac:dyDescent="0.85">
      <c r="A139" s="5" t="s">
        <v>247</v>
      </c>
      <c r="B139" s="5">
        <v>2012</v>
      </c>
      <c r="C139" s="5" t="s">
        <v>725</v>
      </c>
      <c r="D139" s="5" t="s">
        <v>713</v>
      </c>
      <c r="E139" s="5">
        <v>37</v>
      </c>
      <c r="F139" s="5" t="s">
        <v>722</v>
      </c>
      <c r="G139" s="5" t="s">
        <v>721</v>
      </c>
      <c r="H139" s="5">
        <v>2016</v>
      </c>
      <c r="I139" s="5">
        <v>45609</v>
      </c>
    </row>
    <row r="140" spans="1:9" hidden="1" x14ac:dyDescent="0.85">
      <c r="A140" s="5" t="s">
        <v>247</v>
      </c>
      <c r="B140" s="5">
        <v>2012</v>
      </c>
      <c r="C140" s="5" t="s">
        <v>725</v>
      </c>
      <c r="D140" s="5" t="s">
        <v>713</v>
      </c>
      <c r="E140" s="5">
        <v>38</v>
      </c>
      <c r="F140" s="5" t="s">
        <v>722</v>
      </c>
      <c r="G140" s="5" t="s">
        <v>721</v>
      </c>
      <c r="H140" s="5">
        <v>2016</v>
      </c>
      <c r="I140" s="5">
        <v>46823</v>
      </c>
    </row>
    <row r="141" spans="1:9" hidden="1" x14ac:dyDescent="0.85">
      <c r="A141" s="5" t="s">
        <v>247</v>
      </c>
      <c r="B141" s="5">
        <v>2012</v>
      </c>
      <c r="C141" s="5" t="s">
        <v>725</v>
      </c>
      <c r="D141" s="5" t="s">
        <v>713</v>
      </c>
      <c r="E141" s="5">
        <v>39</v>
      </c>
      <c r="F141" s="5" t="s">
        <v>722</v>
      </c>
      <c r="G141" s="5" t="s">
        <v>721</v>
      </c>
      <c r="H141" s="5">
        <v>2016</v>
      </c>
      <c r="I141" s="5">
        <v>42478</v>
      </c>
    </row>
    <row r="142" spans="1:9" hidden="1" x14ac:dyDescent="0.85">
      <c r="A142" s="5" t="s">
        <v>247</v>
      </c>
      <c r="B142" s="5">
        <v>2012</v>
      </c>
      <c r="C142" s="5" t="s">
        <v>725</v>
      </c>
      <c r="D142" s="5" t="s">
        <v>713</v>
      </c>
      <c r="E142" s="5">
        <v>40</v>
      </c>
      <c r="F142" s="5" t="s">
        <v>722</v>
      </c>
      <c r="G142" s="5" t="s">
        <v>721</v>
      </c>
      <c r="H142" s="5">
        <v>2016</v>
      </c>
      <c r="I142" s="5">
        <v>48025</v>
      </c>
    </row>
    <row r="143" spans="1:9" hidden="1" x14ac:dyDescent="0.85">
      <c r="A143" s="5" t="s">
        <v>247</v>
      </c>
      <c r="B143" s="5">
        <v>2012</v>
      </c>
      <c r="C143" s="5" t="s">
        <v>725</v>
      </c>
      <c r="D143" s="5" t="s">
        <v>713</v>
      </c>
      <c r="E143" s="5">
        <v>41</v>
      </c>
      <c r="F143" s="5" t="s">
        <v>722</v>
      </c>
      <c r="G143" s="5" t="s">
        <v>721</v>
      </c>
      <c r="H143" s="5">
        <v>2016</v>
      </c>
      <c r="I143" s="5">
        <v>33699</v>
      </c>
    </row>
    <row r="144" spans="1:9" hidden="1" x14ac:dyDescent="0.85">
      <c r="A144" s="5" t="s">
        <v>247</v>
      </c>
      <c r="B144" s="5">
        <v>2012</v>
      </c>
      <c r="C144" s="5" t="s">
        <v>725</v>
      </c>
      <c r="D144" s="5" t="s">
        <v>713</v>
      </c>
      <c r="E144" s="5">
        <v>42</v>
      </c>
      <c r="F144" s="5" t="s">
        <v>722</v>
      </c>
      <c r="G144" s="5" t="s">
        <v>721</v>
      </c>
      <c r="H144" s="5">
        <v>2016</v>
      </c>
      <c r="I144" s="5">
        <v>41947</v>
      </c>
    </row>
    <row r="145" spans="1:9" hidden="1" x14ac:dyDescent="0.85">
      <c r="A145" s="5" t="s">
        <v>247</v>
      </c>
      <c r="B145" s="5">
        <v>2012</v>
      </c>
      <c r="C145" s="5" t="s">
        <v>725</v>
      </c>
      <c r="D145" s="5" t="s">
        <v>713</v>
      </c>
      <c r="E145" s="5">
        <v>43</v>
      </c>
      <c r="F145" s="5" t="s">
        <v>722</v>
      </c>
      <c r="G145" s="5" t="s">
        <v>721</v>
      </c>
      <c r="H145" s="5">
        <v>2016</v>
      </c>
      <c r="I145" s="5">
        <v>32866</v>
      </c>
    </row>
    <row r="146" spans="1:9" hidden="1" x14ac:dyDescent="0.85">
      <c r="A146" s="5" t="s">
        <v>247</v>
      </c>
      <c r="B146" s="5">
        <v>2012</v>
      </c>
      <c r="C146" s="5" t="s">
        <v>725</v>
      </c>
      <c r="D146" s="5" t="s">
        <v>713</v>
      </c>
      <c r="E146" s="5">
        <v>44</v>
      </c>
      <c r="F146" s="5" t="s">
        <v>722</v>
      </c>
      <c r="G146" s="5" t="s">
        <v>721</v>
      </c>
      <c r="H146" s="5">
        <v>2016</v>
      </c>
      <c r="I146" s="5">
        <v>36084</v>
      </c>
    </row>
    <row r="147" spans="1:9" hidden="1" x14ac:dyDescent="0.85">
      <c r="A147" s="5" t="s">
        <v>247</v>
      </c>
      <c r="B147" s="5">
        <v>2012</v>
      </c>
      <c r="C147" s="5" t="s">
        <v>725</v>
      </c>
      <c r="D147" s="5" t="s">
        <v>713</v>
      </c>
      <c r="E147" s="5">
        <v>45</v>
      </c>
      <c r="F147" s="5" t="s">
        <v>722</v>
      </c>
      <c r="G147" s="5" t="s">
        <v>721</v>
      </c>
      <c r="H147" s="5">
        <v>2016</v>
      </c>
      <c r="I147" s="5">
        <v>33336</v>
      </c>
    </row>
    <row r="148" spans="1:9" hidden="1" x14ac:dyDescent="0.85">
      <c r="A148" s="5" t="s">
        <v>247</v>
      </c>
      <c r="B148" s="5">
        <v>2012</v>
      </c>
      <c r="C148" s="5" t="s">
        <v>725</v>
      </c>
      <c r="D148" s="5" t="s">
        <v>713</v>
      </c>
      <c r="E148" s="5">
        <v>46</v>
      </c>
      <c r="F148" s="5" t="s">
        <v>722</v>
      </c>
      <c r="G148" s="5" t="s">
        <v>721</v>
      </c>
      <c r="H148" s="5">
        <v>2016</v>
      </c>
      <c r="I148" s="5">
        <v>31221</v>
      </c>
    </row>
    <row r="149" spans="1:9" hidden="1" x14ac:dyDescent="0.85">
      <c r="A149" s="5" t="s">
        <v>247</v>
      </c>
      <c r="B149" s="5">
        <v>2012</v>
      </c>
      <c r="C149" s="5" t="s">
        <v>725</v>
      </c>
      <c r="D149" s="5" t="s">
        <v>713</v>
      </c>
      <c r="E149" s="5">
        <v>47</v>
      </c>
      <c r="F149" s="5" t="s">
        <v>722</v>
      </c>
      <c r="G149" s="5" t="s">
        <v>721</v>
      </c>
      <c r="H149" s="5">
        <v>2016</v>
      </c>
      <c r="I149" s="5">
        <v>29846</v>
      </c>
    </row>
    <row r="150" spans="1:9" hidden="1" x14ac:dyDescent="0.85">
      <c r="A150" s="5" t="s">
        <v>247</v>
      </c>
      <c r="B150" s="5">
        <v>2012</v>
      </c>
      <c r="C150" s="5" t="s">
        <v>725</v>
      </c>
      <c r="D150" s="5" t="s">
        <v>713</v>
      </c>
      <c r="E150" s="5">
        <v>48</v>
      </c>
      <c r="F150" s="5" t="s">
        <v>722</v>
      </c>
      <c r="G150" s="5" t="s">
        <v>721</v>
      </c>
      <c r="H150" s="5">
        <v>2016</v>
      </c>
      <c r="I150" s="5">
        <v>34939</v>
      </c>
    </row>
    <row r="151" spans="1:9" hidden="1" x14ac:dyDescent="0.85">
      <c r="A151" s="5" t="s">
        <v>247</v>
      </c>
      <c r="B151" s="5">
        <v>2012</v>
      </c>
      <c r="C151" s="5" t="s">
        <v>725</v>
      </c>
      <c r="D151" s="5" t="s">
        <v>713</v>
      </c>
      <c r="E151" s="5">
        <v>49</v>
      </c>
      <c r="F151" s="5" t="s">
        <v>722</v>
      </c>
      <c r="G151" s="5" t="s">
        <v>721</v>
      </c>
      <c r="H151" s="5">
        <v>2016</v>
      </c>
      <c r="I151" s="5">
        <v>33349</v>
      </c>
    </row>
    <row r="152" spans="1:9" hidden="1" x14ac:dyDescent="0.85">
      <c r="A152" s="5" t="s">
        <v>247</v>
      </c>
      <c r="B152" s="5">
        <v>2012</v>
      </c>
      <c r="C152" s="5" t="s">
        <v>725</v>
      </c>
      <c r="D152" s="5" t="s">
        <v>713</v>
      </c>
      <c r="E152" s="5">
        <v>50</v>
      </c>
      <c r="F152" s="5" t="s">
        <v>722</v>
      </c>
      <c r="G152" s="5" t="s">
        <v>721</v>
      </c>
      <c r="H152" s="5">
        <v>2016</v>
      </c>
      <c r="I152" s="5">
        <v>43005</v>
      </c>
    </row>
    <row r="153" spans="1:9" hidden="1" x14ac:dyDescent="0.85">
      <c r="A153" s="5" t="s">
        <v>247</v>
      </c>
      <c r="B153" s="5">
        <v>2012</v>
      </c>
      <c r="C153" s="5" t="s">
        <v>725</v>
      </c>
      <c r="D153" s="5" t="s">
        <v>713</v>
      </c>
      <c r="E153" s="5">
        <v>51</v>
      </c>
      <c r="F153" s="5" t="s">
        <v>722</v>
      </c>
      <c r="G153" s="5" t="s">
        <v>721</v>
      </c>
      <c r="H153" s="5">
        <v>2016</v>
      </c>
      <c r="I153" s="5">
        <v>26385</v>
      </c>
    </row>
    <row r="154" spans="1:9" hidden="1" x14ac:dyDescent="0.85">
      <c r="A154" s="5" t="s">
        <v>247</v>
      </c>
      <c r="B154" s="5">
        <v>2012</v>
      </c>
      <c r="C154" s="5" t="s">
        <v>725</v>
      </c>
      <c r="D154" s="5" t="s">
        <v>713</v>
      </c>
      <c r="E154" s="5">
        <v>52</v>
      </c>
      <c r="F154" s="5" t="s">
        <v>722</v>
      </c>
      <c r="G154" s="5" t="s">
        <v>721</v>
      </c>
      <c r="H154" s="5">
        <v>2016</v>
      </c>
      <c r="I154" s="5">
        <v>35736</v>
      </c>
    </row>
    <row r="155" spans="1:9" hidden="1" x14ac:dyDescent="0.85">
      <c r="A155" s="5" t="s">
        <v>247</v>
      </c>
      <c r="B155" s="5">
        <v>2012</v>
      </c>
      <c r="C155" s="5" t="s">
        <v>725</v>
      </c>
      <c r="D155" s="5" t="s">
        <v>713</v>
      </c>
      <c r="E155" s="5">
        <v>53</v>
      </c>
      <c r="F155" s="5" t="s">
        <v>722</v>
      </c>
      <c r="G155" s="5" t="s">
        <v>721</v>
      </c>
      <c r="H155" s="5">
        <v>2016</v>
      </c>
      <c r="I155" s="5">
        <v>33112</v>
      </c>
    </row>
    <row r="156" spans="1:9" hidden="1" x14ac:dyDescent="0.85">
      <c r="A156" s="5" t="s">
        <v>247</v>
      </c>
      <c r="B156" s="5">
        <v>2012</v>
      </c>
      <c r="C156" s="5" t="s">
        <v>725</v>
      </c>
      <c r="D156" s="5" t="s">
        <v>713</v>
      </c>
      <c r="E156" s="5">
        <v>54</v>
      </c>
      <c r="F156" s="5" t="s">
        <v>722</v>
      </c>
      <c r="G156" s="5" t="s">
        <v>721</v>
      </c>
      <c r="H156" s="5">
        <v>2016</v>
      </c>
      <c r="I156" s="5">
        <v>29190</v>
      </c>
    </row>
    <row r="157" spans="1:9" hidden="1" x14ac:dyDescent="0.85">
      <c r="A157" s="5" t="s">
        <v>247</v>
      </c>
      <c r="B157" s="5">
        <v>2012</v>
      </c>
      <c r="C157" s="5" t="s">
        <v>725</v>
      </c>
      <c r="D157" s="5" t="s">
        <v>713</v>
      </c>
      <c r="E157" s="5">
        <v>55</v>
      </c>
      <c r="F157" s="5" t="s">
        <v>722</v>
      </c>
      <c r="G157" s="5" t="s">
        <v>721</v>
      </c>
      <c r="H157" s="5">
        <v>2016</v>
      </c>
      <c r="I157" s="5">
        <v>26452</v>
      </c>
    </row>
    <row r="158" spans="1:9" hidden="1" x14ac:dyDescent="0.85">
      <c r="A158" s="5" t="s">
        <v>247</v>
      </c>
      <c r="B158" s="5">
        <v>2012</v>
      </c>
      <c r="C158" s="5" t="s">
        <v>725</v>
      </c>
      <c r="D158" s="5" t="s">
        <v>713</v>
      </c>
      <c r="E158" s="5">
        <v>56</v>
      </c>
      <c r="F158" s="5" t="s">
        <v>722</v>
      </c>
      <c r="G158" s="5" t="s">
        <v>721</v>
      </c>
      <c r="H158" s="5">
        <v>2016</v>
      </c>
      <c r="I158" s="5">
        <v>27086</v>
      </c>
    </row>
    <row r="159" spans="1:9" hidden="1" x14ac:dyDescent="0.85">
      <c r="A159" s="5" t="s">
        <v>247</v>
      </c>
      <c r="B159" s="5">
        <v>2012</v>
      </c>
      <c r="C159" s="5" t="s">
        <v>725</v>
      </c>
      <c r="D159" s="5" t="s">
        <v>713</v>
      </c>
      <c r="E159" s="5">
        <v>57</v>
      </c>
      <c r="F159" s="5" t="s">
        <v>722</v>
      </c>
      <c r="G159" s="5" t="s">
        <v>721</v>
      </c>
      <c r="H159" s="5">
        <v>2016</v>
      </c>
      <c r="I159" s="5">
        <v>24337</v>
      </c>
    </row>
    <row r="160" spans="1:9" hidden="1" x14ac:dyDescent="0.85">
      <c r="A160" s="5" t="s">
        <v>247</v>
      </c>
      <c r="B160" s="5">
        <v>2012</v>
      </c>
      <c r="C160" s="5" t="s">
        <v>725</v>
      </c>
      <c r="D160" s="5" t="s">
        <v>713</v>
      </c>
      <c r="E160" s="5">
        <v>58</v>
      </c>
      <c r="F160" s="5" t="s">
        <v>722</v>
      </c>
      <c r="G160" s="5" t="s">
        <v>721</v>
      </c>
      <c r="H160" s="5">
        <v>2016</v>
      </c>
      <c r="I160" s="5">
        <v>23209</v>
      </c>
    </row>
    <row r="161" spans="1:9" hidden="1" x14ac:dyDescent="0.85">
      <c r="A161" s="5" t="s">
        <v>247</v>
      </c>
      <c r="B161" s="5">
        <v>2012</v>
      </c>
      <c r="C161" s="5" t="s">
        <v>725</v>
      </c>
      <c r="D161" s="5" t="s">
        <v>713</v>
      </c>
      <c r="E161" s="5">
        <v>59</v>
      </c>
      <c r="F161" s="5" t="s">
        <v>722</v>
      </c>
      <c r="G161" s="5" t="s">
        <v>721</v>
      </c>
      <c r="H161" s="5">
        <v>2016</v>
      </c>
      <c r="I161" s="5">
        <v>20603</v>
      </c>
    </row>
    <row r="162" spans="1:9" hidden="1" x14ac:dyDescent="0.85">
      <c r="A162" s="5" t="s">
        <v>247</v>
      </c>
      <c r="B162" s="5">
        <v>2012</v>
      </c>
      <c r="C162" s="5" t="s">
        <v>725</v>
      </c>
      <c r="D162" s="5" t="s">
        <v>713</v>
      </c>
      <c r="E162" s="5">
        <v>60</v>
      </c>
      <c r="F162" s="5" t="s">
        <v>722</v>
      </c>
      <c r="G162" s="5" t="s">
        <v>721</v>
      </c>
      <c r="H162" s="5">
        <v>2016</v>
      </c>
      <c r="I162" s="5">
        <v>28369</v>
      </c>
    </row>
    <row r="163" spans="1:9" hidden="1" x14ac:dyDescent="0.85">
      <c r="A163" s="5" t="s">
        <v>247</v>
      </c>
      <c r="B163" s="5">
        <v>2012</v>
      </c>
      <c r="C163" s="5" t="s">
        <v>725</v>
      </c>
      <c r="D163" s="5" t="s">
        <v>713</v>
      </c>
      <c r="E163" s="5">
        <v>61</v>
      </c>
      <c r="F163" s="5" t="s">
        <v>722</v>
      </c>
      <c r="G163" s="5" t="s">
        <v>721</v>
      </c>
      <c r="H163" s="5">
        <v>2016</v>
      </c>
      <c r="I163" s="5">
        <v>14767</v>
      </c>
    </row>
    <row r="164" spans="1:9" hidden="1" x14ac:dyDescent="0.85">
      <c r="A164" s="5" t="s">
        <v>247</v>
      </c>
      <c r="B164" s="5">
        <v>2012</v>
      </c>
      <c r="C164" s="5" t="s">
        <v>725</v>
      </c>
      <c r="D164" s="5" t="s">
        <v>713</v>
      </c>
      <c r="E164" s="5">
        <v>62</v>
      </c>
      <c r="F164" s="5" t="s">
        <v>722</v>
      </c>
      <c r="G164" s="5" t="s">
        <v>721</v>
      </c>
      <c r="H164" s="5">
        <v>2016</v>
      </c>
      <c r="I164" s="5">
        <v>20268</v>
      </c>
    </row>
    <row r="165" spans="1:9" hidden="1" x14ac:dyDescent="0.85">
      <c r="A165" s="5" t="s">
        <v>247</v>
      </c>
      <c r="B165" s="5">
        <v>2012</v>
      </c>
      <c r="C165" s="5" t="s">
        <v>725</v>
      </c>
      <c r="D165" s="5" t="s">
        <v>713</v>
      </c>
      <c r="E165" s="5">
        <v>63</v>
      </c>
      <c r="F165" s="5" t="s">
        <v>722</v>
      </c>
      <c r="G165" s="5" t="s">
        <v>721</v>
      </c>
      <c r="H165" s="5">
        <v>2016</v>
      </c>
      <c r="I165" s="5">
        <v>13317</v>
      </c>
    </row>
    <row r="166" spans="1:9" hidden="1" x14ac:dyDescent="0.85">
      <c r="A166" s="5" t="s">
        <v>247</v>
      </c>
      <c r="B166" s="5">
        <v>2012</v>
      </c>
      <c r="C166" s="5" t="s">
        <v>725</v>
      </c>
      <c r="D166" s="5" t="s">
        <v>713</v>
      </c>
      <c r="E166" s="5">
        <v>64</v>
      </c>
      <c r="F166" s="5" t="s">
        <v>722</v>
      </c>
      <c r="G166" s="5" t="s">
        <v>721</v>
      </c>
      <c r="H166" s="5">
        <v>2016</v>
      </c>
      <c r="I166" s="5">
        <v>13834</v>
      </c>
    </row>
    <row r="167" spans="1:9" hidden="1" x14ac:dyDescent="0.85">
      <c r="A167" s="5" t="s">
        <v>247</v>
      </c>
      <c r="B167" s="5">
        <v>2012</v>
      </c>
      <c r="C167" s="5" t="s">
        <v>725</v>
      </c>
      <c r="D167" s="5" t="s">
        <v>713</v>
      </c>
      <c r="E167" s="5">
        <v>65</v>
      </c>
      <c r="F167" s="5" t="s">
        <v>722</v>
      </c>
      <c r="G167" s="5" t="s">
        <v>721</v>
      </c>
      <c r="H167" s="5">
        <v>2016</v>
      </c>
      <c r="I167" s="5">
        <v>12711</v>
      </c>
    </row>
    <row r="168" spans="1:9" hidden="1" x14ac:dyDescent="0.85">
      <c r="A168" s="5" t="s">
        <v>247</v>
      </c>
      <c r="B168" s="5">
        <v>2012</v>
      </c>
      <c r="C168" s="5" t="s">
        <v>725</v>
      </c>
      <c r="D168" s="5" t="s">
        <v>713</v>
      </c>
      <c r="E168" s="5">
        <v>66</v>
      </c>
      <c r="F168" s="5" t="s">
        <v>722</v>
      </c>
      <c r="G168" s="5" t="s">
        <v>721</v>
      </c>
      <c r="H168" s="5">
        <v>2016</v>
      </c>
      <c r="I168" s="5">
        <v>12048</v>
      </c>
    </row>
    <row r="169" spans="1:9" hidden="1" x14ac:dyDescent="0.85">
      <c r="A169" s="5" t="s">
        <v>247</v>
      </c>
      <c r="B169" s="5">
        <v>2012</v>
      </c>
      <c r="C169" s="5" t="s">
        <v>725</v>
      </c>
      <c r="D169" s="5" t="s">
        <v>713</v>
      </c>
      <c r="E169" s="5">
        <v>67</v>
      </c>
      <c r="F169" s="5" t="s">
        <v>722</v>
      </c>
      <c r="G169" s="5" t="s">
        <v>721</v>
      </c>
      <c r="H169" s="5">
        <v>2016</v>
      </c>
      <c r="I169" s="5">
        <v>13181</v>
      </c>
    </row>
    <row r="170" spans="1:9" hidden="1" x14ac:dyDescent="0.85">
      <c r="A170" s="5" t="s">
        <v>247</v>
      </c>
      <c r="B170" s="5">
        <v>2012</v>
      </c>
      <c r="C170" s="5" t="s">
        <v>725</v>
      </c>
      <c r="D170" s="5" t="s">
        <v>713</v>
      </c>
      <c r="E170" s="5">
        <v>68</v>
      </c>
      <c r="F170" s="5" t="s">
        <v>722</v>
      </c>
      <c r="G170" s="5" t="s">
        <v>721</v>
      </c>
      <c r="H170" s="5">
        <v>2016</v>
      </c>
      <c r="I170" s="5">
        <v>10526</v>
      </c>
    </row>
    <row r="171" spans="1:9" hidden="1" x14ac:dyDescent="0.85">
      <c r="A171" s="5" t="s">
        <v>247</v>
      </c>
      <c r="B171" s="5">
        <v>2012</v>
      </c>
      <c r="C171" s="5" t="s">
        <v>725</v>
      </c>
      <c r="D171" s="5" t="s">
        <v>713</v>
      </c>
      <c r="E171" s="5">
        <v>69</v>
      </c>
      <c r="F171" s="5" t="s">
        <v>722</v>
      </c>
      <c r="G171" s="5" t="s">
        <v>721</v>
      </c>
      <c r="H171" s="5">
        <v>2016</v>
      </c>
      <c r="I171" s="5">
        <v>7760</v>
      </c>
    </row>
    <row r="172" spans="1:9" hidden="1" x14ac:dyDescent="0.85">
      <c r="A172" s="5" t="s">
        <v>247</v>
      </c>
      <c r="B172" s="5">
        <v>2012</v>
      </c>
      <c r="C172" s="5" t="s">
        <v>725</v>
      </c>
      <c r="D172" s="5" t="s">
        <v>713</v>
      </c>
      <c r="E172" s="5">
        <v>70</v>
      </c>
      <c r="F172" s="5" t="s">
        <v>722</v>
      </c>
      <c r="G172" s="5" t="s">
        <v>721</v>
      </c>
      <c r="H172" s="5">
        <v>2016</v>
      </c>
      <c r="I172" s="5">
        <v>16096</v>
      </c>
    </row>
    <row r="173" spans="1:9" hidden="1" x14ac:dyDescent="0.85">
      <c r="A173" s="5" t="s">
        <v>247</v>
      </c>
      <c r="B173" s="5">
        <v>2012</v>
      </c>
      <c r="C173" s="5" t="s">
        <v>725</v>
      </c>
      <c r="D173" s="5" t="s">
        <v>713</v>
      </c>
      <c r="E173" s="5">
        <v>71</v>
      </c>
      <c r="F173" s="5" t="s">
        <v>722</v>
      </c>
      <c r="G173" s="5" t="s">
        <v>721</v>
      </c>
      <c r="H173" s="5">
        <v>2016</v>
      </c>
      <c r="I173" s="5">
        <v>7225</v>
      </c>
    </row>
    <row r="174" spans="1:9" hidden="1" x14ac:dyDescent="0.85">
      <c r="A174" s="5" t="s">
        <v>247</v>
      </c>
      <c r="B174" s="5">
        <v>2012</v>
      </c>
      <c r="C174" s="5" t="s">
        <v>725</v>
      </c>
      <c r="D174" s="5" t="s">
        <v>713</v>
      </c>
      <c r="E174" s="5">
        <v>72</v>
      </c>
      <c r="F174" s="5" t="s">
        <v>722</v>
      </c>
      <c r="G174" s="5" t="s">
        <v>721</v>
      </c>
      <c r="H174" s="5">
        <v>2016</v>
      </c>
      <c r="I174" s="5">
        <v>14065</v>
      </c>
    </row>
    <row r="175" spans="1:9" hidden="1" x14ac:dyDescent="0.85">
      <c r="A175" s="5" t="s">
        <v>247</v>
      </c>
      <c r="B175" s="5">
        <v>2012</v>
      </c>
      <c r="C175" s="5" t="s">
        <v>725</v>
      </c>
      <c r="D175" s="5" t="s">
        <v>713</v>
      </c>
      <c r="E175" s="5">
        <v>73</v>
      </c>
      <c r="F175" s="5" t="s">
        <v>722</v>
      </c>
      <c r="G175" s="5" t="s">
        <v>721</v>
      </c>
      <c r="H175" s="5">
        <v>2016</v>
      </c>
      <c r="I175" s="5">
        <v>6819</v>
      </c>
    </row>
    <row r="176" spans="1:9" hidden="1" x14ac:dyDescent="0.85">
      <c r="A176" s="5" t="s">
        <v>247</v>
      </c>
      <c r="B176" s="5">
        <v>2012</v>
      </c>
      <c r="C176" s="5" t="s">
        <v>725</v>
      </c>
      <c r="D176" s="5" t="s">
        <v>713</v>
      </c>
      <c r="E176" s="5">
        <v>74</v>
      </c>
      <c r="F176" s="5" t="s">
        <v>722</v>
      </c>
      <c r="G176" s="5" t="s">
        <v>721</v>
      </c>
      <c r="H176" s="5">
        <v>2016</v>
      </c>
      <c r="I176" s="5">
        <v>7315</v>
      </c>
    </row>
    <row r="177" spans="1:9" hidden="1" x14ac:dyDescent="0.85">
      <c r="A177" s="5" t="s">
        <v>247</v>
      </c>
      <c r="B177" s="5">
        <v>2012</v>
      </c>
      <c r="C177" s="5" t="s">
        <v>725</v>
      </c>
      <c r="D177" s="5" t="s">
        <v>713</v>
      </c>
      <c r="E177" s="5">
        <v>75</v>
      </c>
      <c r="F177" s="5" t="s">
        <v>722</v>
      </c>
      <c r="G177" s="5" t="s">
        <v>721</v>
      </c>
      <c r="H177" s="5">
        <v>2016</v>
      </c>
      <c r="I177" s="5">
        <v>7460</v>
      </c>
    </row>
    <row r="178" spans="1:9" hidden="1" x14ac:dyDescent="0.85">
      <c r="A178" s="5" t="s">
        <v>247</v>
      </c>
      <c r="B178" s="5">
        <v>2012</v>
      </c>
      <c r="C178" s="5" t="s">
        <v>725</v>
      </c>
      <c r="D178" s="5" t="s">
        <v>713</v>
      </c>
      <c r="E178" s="5">
        <v>76</v>
      </c>
      <c r="F178" s="5" t="s">
        <v>722</v>
      </c>
      <c r="G178" s="5" t="s">
        <v>721</v>
      </c>
      <c r="H178" s="5">
        <v>2016</v>
      </c>
      <c r="I178" s="5">
        <v>8792</v>
      </c>
    </row>
    <row r="179" spans="1:9" hidden="1" x14ac:dyDescent="0.85">
      <c r="A179" s="5" t="s">
        <v>247</v>
      </c>
      <c r="B179" s="5">
        <v>2012</v>
      </c>
      <c r="C179" s="5" t="s">
        <v>725</v>
      </c>
      <c r="D179" s="5" t="s">
        <v>713</v>
      </c>
      <c r="E179" s="5">
        <v>77</v>
      </c>
      <c r="F179" s="5" t="s">
        <v>722</v>
      </c>
      <c r="G179" s="5" t="s">
        <v>721</v>
      </c>
      <c r="H179" s="5">
        <v>2016</v>
      </c>
      <c r="I179" s="5">
        <v>7023</v>
      </c>
    </row>
    <row r="180" spans="1:9" hidden="1" x14ac:dyDescent="0.85">
      <c r="A180" s="5" t="s">
        <v>247</v>
      </c>
      <c r="B180" s="5">
        <v>2012</v>
      </c>
      <c r="C180" s="5" t="s">
        <v>725</v>
      </c>
      <c r="D180" s="5" t="s">
        <v>713</v>
      </c>
      <c r="E180" s="5">
        <v>78</v>
      </c>
      <c r="F180" s="5" t="s">
        <v>722</v>
      </c>
      <c r="G180" s="5" t="s">
        <v>721</v>
      </c>
      <c r="H180" s="5">
        <v>2016</v>
      </c>
      <c r="I180" s="5">
        <v>5377</v>
      </c>
    </row>
    <row r="181" spans="1:9" hidden="1" x14ac:dyDescent="0.85">
      <c r="A181" s="5" t="s">
        <v>247</v>
      </c>
      <c r="B181" s="5">
        <v>2012</v>
      </c>
      <c r="C181" s="5" t="s">
        <v>725</v>
      </c>
      <c r="D181" s="5" t="s">
        <v>713</v>
      </c>
      <c r="E181" s="5">
        <v>79</v>
      </c>
      <c r="F181" s="5" t="s">
        <v>722</v>
      </c>
      <c r="G181" s="5" t="s">
        <v>721</v>
      </c>
      <c r="H181" s="5">
        <v>2016</v>
      </c>
      <c r="I181" s="5">
        <v>4389</v>
      </c>
    </row>
    <row r="182" spans="1:9" hidden="1" x14ac:dyDescent="0.85">
      <c r="A182" s="5" t="s">
        <v>247</v>
      </c>
      <c r="B182" s="5">
        <v>2012</v>
      </c>
      <c r="C182" s="5" t="s">
        <v>725</v>
      </c>
      <c r="D182" s="5" t="s">
        <v>713</v>
      </c>
      <c r="E182" s="5">
        <v>80</v>
      </c>
      <c r="F182" s="5" t="s">
        <v>722</v>
      </c>
      <c r="G182" s="5" t="s">
        <v>721</v>
      </c>
      <c r="H182" s="5">
        <v>2016</v>
      </c>
      <c r="I182" s="5">
        <v>7498</v>
      </c>
    </row>
    <row r="183" spans="1:9" hidden="1" x14ac:dyDescent="0.85">
      <c r="A183" s="5" t="s">
        <v>247</v>
      </c>
      <c r="B183" s="5">
        <v>2012</v>
      </c>
      <c r="C183" s="5" t="s">
        <v>725</v>
      </c>
      <c r="D183" s="5" t="s">
        <v>713</v>
      </c>
      <c r="E183" s="5">
        <v>81</v>
      </c>
      <c r="F183" s="5" t="s">
        <v>722</v>
      </c>
      <c r="G183" s="5" t="s">
        <v>721</v>
      </c>
      <c r="H183" s="5">
        <v>2016</v>
      </c>
      <c r="I183" s="5">
        <v>3828</v>
      </c>
    </row>
    <row r="184" spans="1:9" hidden="1" x14ac:dyDescent="0.85">
      <c r="A184" s="5" t="s">
        <v>247</v>
      </c>
      <c r="B184" s="5">
        <v>2012</v>
      </c>
      <c r="C184" s="5" t="s">
        <v>725</v>
      </c>
      <c r="D184" s="5" t="s">
        <v>713</v>
      </c>
      <c r="E184" s="5">
        <v>82</v>
      </c>
      <c r="F184" s="5" t="s">
        <v>722</v>
      </c>
      <c r="G184" s="5" t="s">
        <v>721</v>
      </c>
      <c r="H184" s="5">
        <v>2016</v>
      </c>
      <c r="I184" s="5">
        <v>8104</v>
      </c>
    </row>
    <row r="185" spans="1:9" hidden="1" x14ac:dyDescent="0.85">
      <c r="A185" s="5" t="s">
        <v>247</v>
      </c>
      <c r="B185" s="5">
        <v>2012</v>
      </c>
      <c r="C185" s="5" t="s">
        <v>725</v>
      </c>
      <c r="D185" s="5" t="s">
        <v>713</v>
      </c>
      <c r="E185" s="5">
        <v>83</v>
      </c>
      <c r="F185" s="5" t="s">
        <v>722</v>
      </c>
      <c r="G185" s="5" t="s">
        <v>721</v>
      </c>
      <c r="H185" s="5">
        <v>2016</v>
      </c>
      <c r="I185" s="5">
        <v>2138</v>
      </c>
    </row>
    <row r="186" spans="1:9" hidden="1" x14ac:dyDescent="0.85">
      <c r="A186" s="5" t="s">
        <v>247</v>
      </c>
      <c r="B186" s="5">
        <v>2012</v>
      </c>
      <c r="C186" s="5" t="s">
        <v>725</v>
      </c>
      <c r="D186" s="5" t="s">
        <v>713</v>
      </c>
      <c r="E186" s="5">
        <v>84</v>
      </c>
      <c r="F186" s="5" t="s">
        <v>722</v>
      </c>
      <c r="G186" s="5" t="s">
        <v>721</v>
      </c>
      <c r="H186" s="5">
        <v>2016</v>
      </c>
      <c r="I186" s="5">
        <v>2556</v>
      </c>
    </row>
    <row r="187" spans="1:9" hidden="1" x14ac:dyDescent="0.85">
      <c r="A187" s="5" t="s">
        <v>247</v>
      </c>
      <c r="B187" s="5">
        <v>2012</v>
      </c>
      <c r="C187" s="5" t="s">
        <v>725</v>
      </c>
      <c r="D187" s="5" t="s">
        <v>713</v>
      </c>
      <c r="E187" s="5">
        <v>85</v>
      </c>
      <c r="F187" s="5" t="s">
        <v>722</v>
      </c>
      <c r="G187" s="5" t="s">
        <v>721</v>
      </c>
      <c r="H187" s="5">
        <v>2016</v>
      </c>
      <c r="I187" s="5">
        <v>2628</v>
      </c>
    </row>
    <row r="188" spans="1:9" hidden="1" x14ac:dyDescent="0.85">
      <c r="A188" s="5" t="s">
        <v>247</v>
      </c>
      <c r="B188" s="5">
        <v>2012</v>
      </c>
      <c r="C188" s="5" t="s">
        <v>725</v>
      </c>
      <c r="D188" s="5" t="s">
        <v>713</v>
      </c>
      <c r="E188" s="5">
        <v>86</v>
      </c>
      <c r="F188" s="5" t="s">
        <v>722</v>
      </c>
      <c r="G188" s="5" t="s">
        <v>721</v>
      </c>
      <c r="H188" s="5">
        <v>2016</v>
      </c>
      <c r="I188" s="5">
        <v>2606</v>
      </c>
    </row>
    <row r="189" spans="1:9" hidden="1" x14ac:dyDescent="0.85">
      <c r="A189" s="5" t="s">
        <v>247</v>
      </c>
      <c r="B189" s="5">
        <v>2012</v>
      </c>
      <c r="C189" s="5" t="s">
        <v>725</v>
      </c>
      <c r="D189" s="5" t="s">
        <v>713</v>
      </c>
      <c r="E189" s="5">
        <v>87</v>
      </c>
      <c r="F189" s="5" t="s">
        <v>722</v>
      </c>
      <c r="G189" s="5" t="s">
        <v>721</v>
      </c>
      <c r="H189" s="5">
        <v>2016</v>
      </c>
      <c r="I189" s="5">
        <v>2449</v>
      </c>
    </row>
    <row r="190" spans="1:9" hidden="1" x14ac:dyDescent="0.85">
      <c r="A190" s="5" t="s">
        <v>247</v>
      </c>
      <c r="B190" s="5">
        <v>2012</v>
      </c>
      <c r="C190" s="5" t="s">
        <v>725</v>
      </c>
      <c r="D190" s="5" t="s">
        <v>713</v>
      </c>
      <c r="E190" s="5">
        <v>88</v>
      </c>
      <c r="F190" s="5" t="s">
        <v>722</v>
      </c>
      <c r="G190" s="5" t="s">
        <v>721</v>
      </c>
      <c r="H190" s="5">
        <v>2016</v>
      </c>
      <c r="I190" s="5">
        <v>1446</v>
      </c>
    </row>
    <row r="191" spans="1:9" hidden="1" x14ac:dyDescent="0.85">
      <c r="A191" s="5" t="s">
        <v>247</v>
      </c>
      <c r="B191" s="5">
        <v>2012</v>
      </c>
      <c r="C191" s="5" t="s">
        <v>725</v>
      </c>
      <c r="D191" s="5" t="s">
        <v>713</v>
      </c>
      <c r="E191" s="5">
        <v>89</v>
      </c>
      <c r="F191" s="5" t="s">
        <v>722</v>
      </c>
      <c r="G191" s="5" t="s">
        <v>721</v>
      </c>
      <c r="H191" s="5">
        <v>2016</v>
      </c>
      <c r="I191" s="5">
        <v>987</v>
      </c>
    </row>
    <row r="192" spans="1:9" hidden="1" x14ac:dyDescent="0.85">
      <c r="A192" s="5" t="s">
        <v>247</v>
      </c>
      <c r="B192" s="5">
        <v>2012</v>
      </c>
      <c r="C192" s="5" t="s">
        <v>725</v>
      </c>
      <c r="D192" s="5" t="s">
        <v>713</v>
      </c>
      <c r="E192" s="5">
        <v>90</v>
      </c>
      <c r="F192" s="5" t="s">
        <v>722</v>
      </c>
      <c r="G192" s="5" t="s">
        <v>721</v>
      </c>
      <c r="H192" s="5">
        <v>2016</v>
      </c>
      <c r="I192" s="5">
        <v>1963</v>
      </c>
    </row>
    <row r="193" spans="1:9" hidden="1" x14ac:dyDescent="0.85">
      <c r="A193" s="5" t="s">
        <v>247</v>
      </c>
      <c r="B193" s="5">
        <v>2012</v>
      </c>
      <c r="C193" s="5" t="s">
        <v>725</v>
      </c>
      <c r="D193" s="5" t="s">
        <v>713</v>
      </c>
      <c r="E193" s="5">
        <v>91</v>
      </c>
      <c r="F193" s="5" t="s">
        <v>722</v>
      </c>
      <c r="G193" s="5" t="s">
        <v>721</v>
      </c>
      <c r="H193" s="5">
        <v>2016</v>
      </c>
      <c r="I193" s="5">
        <v>867</v>
      </c>
    </row>
    <row r="194" spans="1:9" hidden="1" x14ac:dyDescent="0.85">
      <c r="A194" s="5" t="s">
        <v>247</v>
      </c>
      <c r="B194" s="5">
        <v>2012</v>
      </c>
      <c r="C194" s="5" t="s">
        <v>725</v>
      </c>
      <c r="D194" s="5" t="s">
        <v>713</v>
      </c>
      <c r="E194" s="5">
        <v>92</v>
      </c>
      <c r="F194" s="5" t="s">
        <v>722</v>
      </c>
      <c r="G194" s="5" t="s">
        <v>721</v>
      </c>
      <c r="H194" s="5">
        <v>2016</v>
      </c>
      <c r="I194" s="5">
        <v>2321</v>
      </c>
    </row>
    <row r="195" spans="1:9" hidden="1" x14ac:dyDescent="0.85">
      <c r="A195" s="5" t="s">
        <v>247</v>
      </c>
      <c r="B195" s="5">
        <v>2012</v>
      </c>
      <c r="C195" s="5" t="s">
        <v>725</v>
      </c>
      <c r="D195" s="5" t="s">
        <v>713</v>
      </c>
      <c r="E195" s="5">
        <v>93</v>
      </c>
      <c r="F195" s="5" t="s">
        <v>722</v>
      </c>
      <c r="G195" s="5" t="s">
        <v>721</v>
      </c>
      <c r="H195" s="5">
        <v>2016</v>
      </c>
      <c r="I195" s="5">
        <v>443</v>
      </c>
    </row>
    <row r="196" spans="1:9" hidden="1" x14ac:dyDescent="0.85">
      <c r="A196" s="5" t="s">
        <v>247</v>
      </c>
      <c r="B196" s="5">
        <v>2012</v>
      </c>
      <c r="C196" s="5" t="s">
        <v>725</v>
      </c>
      <c r="D196" s="5" t="s">
        <v>713</v>
      </c>
      <c r="E196" s="5">
        <v>94</v>
      </c>
      <c r="F196" s="5" t="s">
        <v>722</v>
      </c>
      <c r="G196" s="5" t="s">
        <v>721</v>
      </c>
      <c r="H196" s="5">
        <v>2016</v>
      </c>
      <c r="I196" s="5">
        <v>450</v>
      </c>
    </row>
    <row r="197" spans="1:9" hidden="1" x14ac:dyDescent="0.85">
      <c r="A197" s="5" t="s">
        <v>247</v>
      </c>
      <c r="B197" s="5">
        <v>2012</v>
      </c>
      <c r="C197" s="5" t="s">
        <v>725</v>
      </c>
      <c r="D197" s="5" t="s">
        <v>713</v>
      </c>
      <c r="E197" s="5">
        <v>95</v>
      </c>
      <c r="F197" s="5" t="s">
        <v>722</v>
      </c>
      <c r="G197" s="5" t="s">
        <v>721</v>
      </c>
      <c r="H197" s="5">
        <v>2016</v>
      </c>
      <c r="I197" s="5">
        <v>401</v>
      </c>
    </row>
    <row r="198" spans="1:9" hidden="1" x14ac:dyDescent="0.85">
      <c r="A198" s="5" t="s">
        <v>247</v>
      </c>
      <c r="B198" s="5">
        <v>2012</v>
      </c>
      <c r="C198" s="5" t="s">
        <v>725</v>
      </c>
      <c r="D198" s="5" t="s">
        <v>713</v>
      </c>
      <c r="E198" s="5">
        <v>96</v>
      </c>
      <c r="F198" s="5" t="s">
        <v>722</v>
      </c>
      <c r="G198" s="5" t="s">
        <v>721</v>
      </c>
      <c r="H198" s="5">
        <v>2016</v>
      </c>
      <c r="I198" s="5">
        <v>470</v>
      </c>
    </row>
    <row r="199" spans="1:9" hidden="1" x14ac:dyDescent="0.85">
      <c r="A199" s="5" t="s">
        <v>247</v>
      </c>
      <c r="B199" s="5">
        <v>2012</v>
      </c>
      <c r="C199" s="5" t="s">
        <v>725</v>
      </c>
      <c r="D199" s="5" t="s">
        <v>713</v>
      </c>
      <c r="E199" s="5">
        <v>97</v>
      </c>
      <c r="F199" s="5" t="s">
        <v>722</v>
      </c>
      <c r="G199" s="5" t="s">
        <v>721</v>
      </c>
      <c r="H199" s="5">
        <v>2016</v>
      </c>
      <c r="I199" s="5">
        <v>319</v>
      </c>
    </row>
    <row r="200" spans="1:9" hidden="1" x14ac:dyDescent="0.85">
      <c r="A200" s="5" t="s">
        <v>247</v>
      </c>
      <c r="B200" s="5">
        <v>2012</v>
      </c>
      <c r="C200" s="5" t="s">
        <v>725</v>
      </c>
      <c r="D200" s="5" t="s">
        <v>713</v>
      </c>
      <c r="E200" s="5">
        <v>98</v>
      </c>
      <c r="F200" s="5" t="s">
        <v>722</v>
      </c>
      <c r="G200" s="5" t="s">
        <v>721</v>
      </c>
      <c r="H200" s="5">
        <v>2016</v>
      </c>
      <c r="I200" s="5">
        <v>327</v>
      </c>
    </row>
    <row r="201" spans="1:9" hidden="1" x14ac:dyDescent="0.85">
      <c r="A201" s="5" t="s">
        <v>247</v>
      </c>
      <c r="B201" s="5">
        <v>2012</v>
      </c>
      <c r="C201" s="5" t="s">
        <v>725</v>
      </c>
      <c r="D201" s="5" t="s">
        <v>713</v>
      </c>
      <c r="E201" s="5">
        <v>99</v>
      </c>
      <c r="F201" s="5" t="s">
        <v>722</v>
      </c>
      <c r="G201" s="5" t="s">
        <v>721</v>
      </c>
      <c r="H201" s="5">
        <v>2016</v>
      </c>
      <c r="I201" s="5">
        <v>154</v>
      </c>
    </row>
    <row r="202" spans="1:9" hidden="1" x14ac:dyDescent="0.85">
      <c r="A202" s="5" t="s">
        <v>247</v>
      </c>
      <c r="B202" s="5">
        <v>2012</v>
      </c>
      <c r="C202" s="5" t="s">
        <v>725</v>
      </c>
      <c r="D202" s="5" t="s">
        <v>712</v>
      </c>
      <c r="E202" s="5">
        <v>0</v>
      </c>
      <c r="F202" s="5" t="s">
        <v>722</v>
      </c>
      <c r="G202" s="5" t="s">
        <v>721</v>
      </c>
      <c r="H202" s="5">
        <v>2016</v>
      </c>
      <c r="I202" s="5">
        <v>129805</v>
      </c>
    </row>
    <row r="203" spans="1:9" hidden="1" x14ac:dyDescent="0.85">
      <c r="A203" s="5" t="s">
        <v>247</v>
      </c>
      <c r="B203" s="5">
        <v>2012</v>
      </c>
      <c r="C203" s="5" t="s">
        <v>725</v>
      </c>
      <c r="D203" s="5" t="s">
        <v>712</v>
      </c>
      <c r="E203" s="5">
        <v>1</v>
      </c>
      <c r="F203" s="5" t="s">
        <v>722</v>
      </c>
      <c r="G203" s="5" t="s">
        <v>721</v>
      </c>
      <c r="H203" s="5">
        <v>2016</v>
      </c>
      <c r="I203" s="5">
        <v>128619</v>
      </c>
    </row>
    <row r="204" spans="1:9" hidden="1" x14ac:dyDescent="0.85">
      <c r="A204" s="5" t="s">
        <v>247</v>
      </c>
      <c r="B204" s="5">
        <v>2012</v>
      </c>
      <c r="C204" s="5" t="s">
        <v>725</v>
      </c>
      <c r="D204" s="5" t="s">
        <v>712</v>
      </c>
      <c r="E204" s="5">
        <v>2</v>
      </c>
      <c r="F204" s="5" t="s">
        <v>722</v>
      </c>
      <c r="G204" s="5" t="s">
        <v>721</v>
      </c>
      <c r="H204" s="5">
        <v>2016</v>
      </c>
      <c r="I204" s="5">
        <v>120345</v>
      </c>
    </row>
    <row r="205" spans="1:9" hidden="1" x14ac:dyDescent="0.85">
      <c r="A205" s="5" t="s">
        <v>247</v>
      </c>
      <c r="B205" s="5">
        <v>2012</v>
      </c>
      <c r="C205" s="5" t="s">
        <v>725</v>
      </c>
      <c r="D205" s="5" t="s">
        <v>712</v>
      </c>
      <c r="E205" s="5">
        <v>3</v>
      </c>
      <c r="F205" s="5" t="s">
        <v>722</v>
      </c>
      <c r="G205" s="5" t="s">
        <v>721</v>
      </c>
      <c r="H205" s="5">
        <v>2016</v>
      </c>
      <c r="I205" s="5">
        <v>135380</v>
      </c>
    </row>
    <row r="206" spans="1:9" hidden="1" x14ac:dyDescent="0.85">
      <c r="A206" s="5" t="s">
        <v>247</v>
      </c>
      <c r="B206" s="5">
        <v>2012</v>
      </c>
      <c r="C206" s="5" t="s">
        <v>725</v>
      </c>
      <c r="D206" s="5" t="s">
        <v>712</v>
      </c>
      <c r="E206" s="5">
        <v>4</v>
      </c>
      <c r="F206" s="5" t="s">
        <v>722</v>
      </c>
      <c r="G206" s="5" t="s">
        <v>721</v>
      </c>
      <c r="H206" s="5">
        <v>2016</v>
      </c>
      <c r="I206" s="5">
        <v>140088</v>
      </c>
    </row>
    <row r="207" spans="1:9" hidden="1" x14ac:dyDescent="0.85">
      <c r="A207" s="5" t="s">
        <v>247</v>
      </c>
      <c r="B207" s="5">
        <v>2012</v>
      </c>
      <c r="C207" s="5" t="s">
        <v>725</v>
      </c>
      <c r="D207" s="5" t="s">
        <v>712</v>
      </c>
      <c r="E207" s="5">
        <v>5</v>
      </c>
      <c r="F207" s="5" t="s">
        <v>722</v>
      </c>
      <c r="G207" s="5" t="s">
        <v>721</v>
      </c>
      <c r="H207" s="5">
        <v>2016</v>
      </c>
      <c r="I207" s="5">
        <v>134316</v>
      </c>
    </row>
    <row r="208" spans="1:9" hidden="1" x14ac:dyDescent="0.85">
      <c r="A208" s="5" t="s">
        <v>247</v>
      </c>
      <c r="B208" s="5">
        <v>2012</v>
      </c>
      <c r="C208" s="5" t="s">
        <v>725</v>
      </c>
      <c r="D208" s="5" t="s">
        <v>712</v>
      </c>
      <c r="E208" s="5">
        <v>6</v>
      </c>
      <c r="F208" s="5" t="s">
        <v>722</v>
      </c>
      <c r="G208" s="5" t="s">
        <v>721</v>
      </c>
      <c r="H208" s="5">
        <v>2016</v>
      </c>
      <c r="I208" s="5">
        <v>141150</v>
      </c>
    </row>
    <row r="209" spans="1:9" hidden="1" x14ac:dyDescent="0.85">
      <c r="A209" s="5" t="s">
        <v>247</v>
      </c>
      <c r="B209" s="5">
        <v>2012</v>
      </c>
      <c r="C209" s="5" t="s">
        <v>725</v>
      </c>
      <c r="D209" s="5" t="s">
        <v>712</v>
      </c>
      <c r="E209" s="5">
        <v>7</v>
      </c>
      <c r="F209" s="5" t="s">
        <v>722</v>
      </c>
      <c r="G209" s="5" t="s">
        <v>721</v>
      </c>
      <c r="H209" s="5">
        <v>2016</v>
      </c>
      <c r="I209" s="5">
        <v>134667</v>
      </c>
    </row>
    <row r="210" spans="1:9" hidden="1" x14ac:dyDescent="0.85">
      <c r="A210" s="5" t="s">
        <v>247</v>
      </c>
      <c r="B210" s="5">
        <v>2012</v>
      </c>
      <c r="C210" s="5" t="s">
        <v>725</v>
      </c>
      <c r="D210" s="5" t="s">
        <v>712</v>
      </c>
      <c r="E210" s="5">
        <v>8</v>
      </c>
      <c r="F210" s="5" t="s">
        <v>722</v>
      </c>
      <c r="G210" s="5" t="s">
        <v>721</v>
      </c>
      <c r="H210" s="5">
        <v>2016</v>
      </c>
      <c r="I210" s="5">
        <v>124137</v>
      </c>
    </row>
    <row r="211" spans="1:9" hidden="1" x14ac:dyDescent="0.85">
      <c r="A211" s="5" t="s">
        <v>247</v>
      </c>
      <c r="B211" s="5">
        <v>2012</v>
      </c>
      <c r="C211" s="5" t="s">
        <v>725</v>
      </c>
      <c r="D211" s="5" t="s">
        <v>712</v>
      </c>
      <c r="E211" s="5">
        <v>9</v>
      </c>
      <c r="F211" s="5" t="s">
        <v>722</v>
      </c>
      <c r="G211" s="5" t="s">
        <v>721</v>
      </c>
      <c r="H211" s="5">
        <v>2016</v>
      </c>
      <c r="I211" s="5">
        <v>122114</v>
      </c>
    </row>
    <row r="212" spans="1:9" hidden="1" x14ac:dyDescent="0.85">
      <c r="A212" s="5" t="s">
        <v>247</v>
      </c>
      <c r="B212" s="5">
        <v>2012</v>
      </c>
      <c r="C212" s="5" t="s">
        <v>725</v>
      </c>
      <c r="D212" s="5" t="s">
        <v>712</v>
      </c>
      <c r="E212" s="5">
        <v>10</v>
      </c>
      <c r="F212" s="5" t="s">
        <v>722</v>
      </c>
      <c r="G212" s="5" t="s">
        <v>721</v>
      </c>
      <c r="H212" s="5">
        <v>2016</v>
      </c>
      <c r="I212" s="5">
        <v>125154</v>
      </c>
    </row>
    <row r="213" spans="1:9" hidden="1" x14ac:dyDescent="0.85">
      <c r="A213" s="5" t="s">
        <v>247</v>
      </c>
      <c r="B213" s="5">
        <v>2012</v>
      </c>
      <c r="C213" s="5" t="s">
        <v>725</v>
      </c>
      <c r="D213" s="5" t="s">
        <v>712</v>
      </c>
      <c r="E213" s="5">
        <v>11</v>
      </c>
      <c r="F213" s="5" t="s">
        <v>722</v>
      </c>
      <c r="G213" s="5" t="s">
        <v>721</v>
      </c>
      <c r="H213" s="5">
        <v>2016</v>
      </c>
      <c r="I213" s="5">
        <v>94256</v>
      </c>
    </row>
    <row r="214" spans="1:9" hidden="1" x14ac:dyDescent="0.85">
      <c r="A214" s="5" t="s">
        <v>247</v>
      </c>
      <c r="B214" s="5">
        <v>2012</v>
      </c>
      <c r="C214" s="5" t="s">
        <v>725</v>
      </c>
      <c r="D214" s="5" t="s">
        <v>712</v>
      </c>
      <c r="E214" s="5">
        <v>12</v>
      </c>
      <c r="F214" s="5" t="s">
        <v>722</v>
      </c>
      <c r="G214" s="5" t="s">
        <v>721</v>
      </c>
      <c r="H214" s="5">
        <v>2016</v>
      </c>
      <c r="I214" s="5">
        <v>133656</v>
      </c>
    </row>
    <row r="215" spans="1:9" hidden="1" x14ac:dyDescent="0.85">
      <c r="A215" s="5" t="s">
        <v>247</v>
      </c>
      <c r="B215" s="5">
        <v>2012</v>
      </c>
      <c r="C215" s="5" t="s">
        <v>725</v>
      </c>
      <c r="D215" s="5" t="s">
        <v>712</v>
      </c>
      <c r="E215" s="5">
        <v>13</v>
      </c>
      <c r="F215" s="5" t="s">
        <v>722</v>
      </c>
      <c r="G215" s="5" t="s">
        <v>721</v>
      </c>
      <c r="H215" s="5">
        <v>2016</v>
      </c>
      <c r="I215" s="5">
        <v>91919</v>
      </c>
    </row>
    <row r="216" spans="1:9" hidden="1" x14ac:dyDescent="0.85">
      <c r="A216" s="5" t="s">
        <v>247</v>
      </c>
      <c r="B216" s="5">
        <v>2012</v>
      </c>
      <c r="C216" s="5" t="s">
        <v>725</v>
      </c>
      <c r="D216" s="5" t="s">
        <v>712</v>
      </c>
      <c r="E216" s="5">
        <v>14</v>
      </c>
      <c r="F216" s="5" t="s">
        <v>722</v>
      </c>
      <c r="G216" s="5" t="s">
        <v>721</v>
      </c>
      <c r="H216" s="5">
        <v>2016</v>
      </c>
      <c r="I216" s="5">
        <v>91663</v>
      </c>
    </row>
    <row r="217" spans="1:9" hidden="1" x14ac:dyDescent="0.85">
      <c r="A217" s="5" t="s">
        <v>247</v>
      </c>
      <c r="B217" s="5">
        <v>2012</v>
      </c>
      <c r="C217" s="5" t="s">
        <v>725</v>
      </c>
      <c r="D217" s="5" t="s">
        <v>712</v>
      </c>
      <c r="E217" s="5">
        <v>15</v>
      </c>
      <c r="F217" s="5" t="s">
        <v>722</v>
      </c>
      <c r="G217" s="5" t="s">
        <v>721</v>
      </c>
      <c r="H217" s="5">
        <v>2016</v>
      </c>
      <c r="I217" s="5">
        <v>97871</v>
      </c>
    </row>
    <row r="218" spans="1:9" hidden="1" x14ac:dyDescent="0.85">
      <c r="A218" s="5" t="s">
        <v>247</v>
      </c>
      <c r="B218" s="5">
        <v>2012</v>
      </c>
      <c r="C218" s="5" t="s">
        <v>725</v>
      </c>
      <c r="D218" s="5" t="s">
        <v>712</v>
      </c>
      <c r="E218" s="5">
        <v>16</v>
      </c>
      <c r="F218" s="5" t="s">
        <v>722</v>
      </c>
      <c r="G218" s="5" t="s">
        <v>721</v>
      </c>
      <c r="H218" s="5">
        <v>2016</v>
      </c>
      <c r="I218" s="5">
        <v>105427</v>
      </c>
    </row>
    <row r="219" spans="1:9" hidden="1" x14ac:dyDescent="0.85">
      <c r="A219" s="5" t="s">
        <v>247</v>
      </c>
      <c r="B219" s="5">
        <v>2012</v>
      </c>
      <c r="C219" s="5" t="s">
        <v>725</v>
      </c>
      <c r="D219" s="5" t="s">
        <v>712</v>
      </c>
      <c r="E219" s="5">
        <v>17</v>
      </c>
      <c r="F219" s="5" t="s">
        <v>722</v>
      </c>
      <c r="G219" s="5" t="s">
        <v>721</v>
      </c>
      <c r="H219" s="5">
        <v>2016</v>
      </c>
      <c r="I219" s="5">
        <v>84198</v>
      </c>
    </row>
    <row r="220" spans="1:9" hidden="1" x14ac:dyDescent="0.85">
      <c r="A220" s="5" t="s">
        <v>247</v>
      </c>
      <c r="B220" s="5">
        <v>2012</v>
      </c>
      <c r="C220" s="5" t="s">
        <v>725</v>
      </c>
      <c r="D220" s="5" t="s">
        <v>712</v>
      </c>
      <c r="E220" s="5">
        <v>18</v>
      </c>
      <c r="F220" s="5" t="s">
        <v>722</v>
      </c>
      <c r="G220" s="5" t="s">
        <v>721</v>
      </c>
      <c r="H220" s="5">
        <v>2016</v>
      </c>
      <c r="I220" s="5">
        <v>98226</v>
      </c>
    </row>
    <row r="221" spans="1:9" hidden="1" x14ac:dyDescent="0.85">
      <c r="A221" s="5" t="s">
        <v>247</v>
      </c>
      <c r="B221" s="5">
        <v>2012</v>
      </c>
      <c r="C221" s="5" t="s">
        <v>725</v>
      </c>
      <c r="D221" s="5" t="s">
        <v>712</v>
      </c>
      <c r="E221" s="5">
        <v>19</v>
      </c>
      <c r="F221" s="5" t="s">
        <v>722</v>
      </c>
      <c r="G221" s="5" t="s">
        <v>721</v>
      </c>
      <c r="H221" s="5">
        <v>2016</v>
      </c>
      <c r="I221" s="5">
        <v>72061</v>
      </c>
    </row>
    <row r="222" spans="1:9" hidden="1" x14ac:dyDescent="0.85">
      <c r="A222" s="5" t="s">
        <v>247</v>
      </c>
      <c r="B222" s="5">
        <v>2012</v>
      </c>
      <c r="C222" s="5" t="s">
        <v>725</v>
      </c>
      <c r="D222" s="5" t="s">
        <v>712</v>
      </c>
      <c r="E222" s="5">
        <v>20</v>
      </c>
      <c r="F222" s="5" t="s">
        <v>722</v>
      </c>
      <c r="G222" s="5" t="s">
        <v>721</v>
      </c>
      <c r="H222" s="5">
        <v>2016</v>
      </c>
      <c r="I222" s="5">
        <v>86762</v>
      </c>
    </row>
    <row r="223" spans="1:9" hidden="1" x14ac:dyDescent="0.85">
      <c r="A223" s="5" t="s">
        <v>247</v>
      </c>
      <c r="B223" s="5">
        <v>2012</v>
      </c>
      <c r="C223" s="5" t="s">
        <v>725</v>
      </c>
      <c r="D223" s="5" t="s">
        <v>712</v>
      </c>
      <c r="E223" s="5">
        <v>21</v>
      </c>
      <c r="F223" s="5" t="s">
        <v>722</v>
      </c>
      <c r="G223" s="5" t="s">
        <v>721</v>
      </c>
      <c r="H223" s="5">
        <v>2016</v>
      </c>
      <c r="I223" s="5">
        <v>68929</v>
      </c>
    </row>
    <row r="224" spans="1:9" hidden="1" x14ac:dyDescent="0.85">
      <c r="A224" s="5" t="s">
        <v>247</v>
      </c>
      <c r="B224" s="5">
        <v>2012</v>
      </c>
      <c r="C224" s="5" t="s">
        <v>725</v>
      </c>
      <c r="D224" s="5" t="s">
        <v>712</v>
      </c>
      <c r="E224" s="5">
        <v>22</v>
      </c>
      <c r="F224" s="5" t="s">
        <v>722</v>
      </c>
      <c r="G224" s="5" t="s">
        <v>721</v>
      </c>
      <c r="H224" s="5">
        <v>2016</v>
      </c>
      <c r="I224" s="5">
        <v>82190</v>
      </c>
    </row>
    <row r="225" spans="1:9" hidden="1" x14ac:dyDescent="0.85">
      <c r="A225" s="5" t="s">
        <v>247</v>
      </c>
      <c r="B225" s="5">
        <v>2012</v>
      </c>
      <c r="C225" s="5" t="s">
        <v>725</v>
      </c>
      <c r="D225" s="5" t="s">
        <v>712</v>
      </c>
      <c r="E225" s="5">
        <v>23</v>
      </c>
      <c r="F225" s="5" t="s">
        <v>722</v>
      </c>
      <c r="G225" s="5" t="s">
        <v>721</v>
      </c>
      <c r="H225" s="5">
        <v>2016</v>
      </c>
      <c r="I225" s="5">
        <v>70119</v>
      </c>
    </row>
    <row r="226" spans="1:9" hidden="1" x14ac:dyDescent="0.85">
      <c r="A226" s="5" t="s">
        <v>247</v>
      </c>
      <c r="B226" s="5">
        <v>2012</v>
      </c>
      <c r="C226" s="5" t="s">
        <v>725</v>
      </c>
      <c r="D226" s="5" t="s">
        <v>712</v>
      </c>
      <c r="E226" s="5">
        <v>24</v>
      </c>
      <c r="F226" s="5" t="s">
        <v>722</v>
      </c>
      <c r="G226" s="5" t="s">
        <v>721</v>
      </c>
      <c r="H226" s="5">
        <v>2016</v>
      </c>
      <c r="I226" s="5">
        <v>75281</v>
      </c>
    </row>
    <row r="227" spans="1:9" hidden="1" x14ac:dyDescent="0.85">
      <c r="A227" s="5" t="s">
        <v>247</v>
      </c>
      <c r="B227" s="5">
        <v>2012</v>
      </c>
      <c r="C227" s="5" t="s">
        <v>725</v>
      </c>
      <c r="D227" s="5" t="s">
        <v>712</v>
      </c>
      <c r="E227" s="5">
        <v>25</v>
      </c>
      <c r="F227" s="5" t="s">
        <v>722</v>
      </c>
      <c r="G227" s="5" t="s">
        <v>721</v>
      </c>
      <c r="H227" s="5">
        <v>2016</v>
      </c>
      <c r="I227" s="5">
        <v>72234</v>
      </c>
    </row>
    <row r="228" spans="1:9" hidden="1" x14ac:dyDescent="0.85">
      <c r="A228" s="5" t="s">
        <v>247</v>
      </c>
      <c r="B228" s="5">
        <v>2012</v>
      </c>
      <c r="C228" s="5" t="s">
        <v>725</v>
      </c>
      <c r="D228" s="5" t="s">
        <v>712</v>
      </c>
      <c r="E228" s="5">
        <v>26</v>
      </c>
      <c r="F228" s="5" t="s">
        <v>722</v>
      </c>
      <c r="G228" s="5" t="s">
        <v>721</v>
      </c>
      <c r="H228" s="5">
        <v>2016</v>
      </c>
      <c r="I228" s="5">
        <v>67307</v>
      </c>
    </row>
    <row r="229" spans="1:9" hidden="1" x14ac:dyDescent="0.85">
      <c r="A229" s="5" t="s">
        <v>247</v>
      </c>
      <c r="B229" s="5">
        <v>2012</v>
      </c>
      <c r="C229" s="5" t="s">
        <v>725</v>
      </c>
      <c r="D229" s="5" t="s">
        <v>712</v>
      </c>
      <c r="E229" s="5">
        <v>27</v>
      </c>
      <c r="F229" s="5" t="s">
        <v>722</v>
      </c>
      <c r="G229" s="5" t="s">
        <v>721</v>
      </c>
      <c r="H229" s="5">
        <v>2016</v>
      </c>
      <c r="I229" s="5">
        <v>70216</v>
      </c>
    </row>
    <row r="230" spans="1:9" hidden="1" x14ac:dyDescent="0.85">
      <c r="A230" s="5" t="s">
        <v>247</v>
      </c>
      <c r="B230" s="5">
        <v>2012</v>
      </c>
      <c r="C230" s="5" t="s">
        <v>725</v>
      </c>
      <c r="D230" s="5" t="s">
        <v>712</v>
      </c>
      <c r="E230" s="5">
        <v>28</v>
      </c>
      <c r="F230" s="5" t="s">
        <v>722</v>
      </c>
      <c r="G230" s="5" t="s">
        <v>721</v>
      </c>
      <c r="H230" s="5">
        <v>2016</v>
      </c>
      <c r="I230" s="5">
        <v>70992</v>
      </c>
    </row>
    <row r="231" spans="1:9" hidden="1" x14ac:dyDescent="0.85">
      <c r="A231" s="5" t="s">
        <v>247</v>
      </c>
      <c r="B231" s="5">
        <v>2012</v>
      </c>
      <c r="C231" s="5" t="s">
        <v>725</v>
      </c>
      <c r="D231" s="5" t="s">
        <v>712</v>
      </c>
      <c r="E231" s="5">
        <v>29</v>
      </c>
      <c r="F231" s="5" t="s">
        <v>722</v>
      </c>
      <c r="G231" s="5" t="s">
        <v>721</v>
      </c>
      <c r="H231" s="5">
        <v>2016</v>
      </c>
      <c r="I231" s="5">
        <v>60162</v>
      </c>
    </row>
    <row r="232" spans="1:9" hidden="1" x14ac:dyDescent="0.85">
      <c r="A232" s="5" t="s">
        <v>247</v>
      </c>
      <c r="B232" s="5">
        <v>2012</v>
      </c>
      <c r="C232" s="5" t="s">
        <v>725</v>
      </c>
      <c r="D232" s="5" t="s">
        <v>712</v>
      </c>
      <c r="E232" s="5">
        <v>30</v>
      </c>
      <c r="F232" s="5" t="s">
        <v>722</v>
      </c>
      <c r="G232" s="5" t="s">
        <v>721</v>
      </c>
      <c r="H232" s="5">
        <v>2016</v>
      </c>
      <c r="I232" s="5">
        <v>78861</v>
      </c>
    </row>
    <row r="233" spans="1:9" hidden="1" x14ac:dyDescent="0.85">
      <c r="A233" s="5" t="s">
        <v>247</v>
      </c>
      <c r="B233" s="5">
        <v>2012</v>
      </c>
      <c r="C233" s="5" t="s">
        <v>725</v>
      </c>
      <c r="D233" s="5" t="s">
        <v>712</v>
      </c>
      <c r="E233" s="5">
        <v>31</v>
      </c>
      <c r="F233" s="5" t="s">
        <v>722</v>
      </c>
      <c r="G233" s="5" t="s">
        <v>721</v>
      </c>
      <c r="H233" s="5">
        <v>2016</v>
      </c>
      <c r="I233" s="5">
        <v>52944</v>
      </c>
    </row>
    <row r="234" spans="1:9" hidden="1" x14ac:dyDescent="0.85">
      <c r="A234" s="5" t="s">
        <v>247</v>
      </c>
      <c r="B234" s="5">
        <v>2012</v>
      </c>
      <c r="C234" s="5" t="s">
        <v>725</v>
      </c>
      <c r="D234" s="5" t="s">
        <v>712</v>
      </c>
      <c r="E234" s="5">
        <v>32</v>
      </c>
      <c r="F234" s="5" t="s">
        <v>722</v>
      </c>
      <c r="G234" s="5" t="s">
        <v>721</v>
      </c>
      <c r="H234" s="5">
        <v>2016</v>
      </c>
      <c r="I234" s="5">
        <v>61647</v>
      </c>
    </row>
    <row r="235" spans="1:9" hidden="1" x14ac:dyDescent="0.85">
      <c r="A235" s="5" t="s">
        <v>247</v>
      </c>
      <c r="B235" s="5">
        <v>2012</v>
      </c>
      <c r="C235" s="5" t="s">
        <v>725</v>
      </c>
      <c r="D235" s="5" t="s">
        <v>712</v>
      </c>
      <c r="E235" s="5">
        <v>33</v>
      </c>
      <c r="F235" s="5" t="s">
        <v>722</v>
      </c>
      <c r="G235" s="5" t="s">
        <v>721</v>
      </c>
      <c r="H235" s="5">
        <v>2016</v>
      </c>
      <c r="I235" s="5">
        <v>42962</v>
      </c>
    </row>
    <row r="236" spans="1:9" hidden="1" x14ac:dyDescent="0.85">
      <c r="A236" s="5" t="s">
        <v>247</v>
      </c>
      <c r="B236" s="5">
        <v>2012</v>
      </c>
      <c r="C236" s="5" t="s">
        <v>725</v>
      </c>
      <c r="D236" s="5" t="s">
        <v>712</v>
      </c>
      <c r="E236" s="5">
        <v>34</v>
      </c>
      <c r="F236" s="5" t="s">
        <v>722</v>
      </c>
      <c r="G236" s="5" t="s">
        <v>721</v>
      </c>
      <c r="H236" s="5">
        <v>2016</v>
      </c>
      <c r="I236" s="5">
        <v>42586</v>
      </c>
    </row>
    <row r="237" spans="1:9" hidden="1" x14ac:dyDescent="0.85">
      <c r="A237" s="5" t="s">
        <v>247</v>
      </c>
      <c r="B237" s="5">
        <v>2012</v>
      </c>
      <c r="C237" s="5" t="s">
        <v>725</v>
      </c>
      <c r="D237" s="5" t="s">
        <v>712</v>
      </c>
      <c r="E237" s="5">
        <v>35</v>
      </c>
      <c r="F237" s="5" t="s">
        <v>722</v>
      </c>
      <c r="G237" s="5" t="s">
        <v>721</v>
      </c>
      <c r="H237" s="5">
        <v>2016</v>
      </c>
      <c r="I237" s="5">
        <v>41948</v>
      </c>
    </row>
    <row r="238" spans="1:9" hidden="1" x14ac:dyDescent="0.85">
      <c r="A238" s="5" t="s">
        <v>247</v>
      </c>
      <c r="B238" s="5">
        <v>2012</v>
      </c>
      <c r="C238" s="5" t="s">
        <v>725</v>
      </c>
      <c r="D238" s="5" t="s">
        <v>712</v>
      </c>
      <c r="E238" s="5">
        <v>36</v>
      </c>
      <c r="F238" s="5" t="s">
        <v>722</v>
      </c>
      <c r="G238" s="5" t="s">
        <v>721</v>
      </c>
      <c r="H238" s="5">
        <v>2016</v>
      </c>
      <c r="I238" s="5">
        <v>33941</v>
      </c>
    </row>
    <row r="239" spans="1:9" hidden="1" x14ac:dyDescent="0.85">
      <c r="A239" s="5" t="s">
        <v>247</v>
      </c>
      <c r="B239" s="5">
        <v>2012</v>
      </c>
      <c r="C239" s="5" t="s">
        <v>725</v>
      </c>
      <c r="D239" s="5" t="s">
        <v>712</v>
      </c>
      <c r="E239" s="5">
        <v>37</v>
      </c>
      <c r="F239" s="5" t="s">
        <v>722</v>
      </c>
      <c r="G239" s="5" t="s">
        <v>721</v>
      </c>
      <c r="H239" s="5">
        <v>2016</v>
      </c>
      <c r="I239" s="5">
        <v>35682</v>
      </c>
    </row>
    <row r="240" spans="1:9" hidden="1" x14ac:dyDescent="0.85">
      <c r="A240" s="5" t="s">
        <v>247</v>
      </c>
      <c r="B240" s="5">
        <v>2012</v>
      </c>
      <c r="C240" s="5" t="s">
        <v>725</v>
      </c>
      <c r="D240" s="5" t="s">
        <v>712</v>
      </c>
      <c r="E240" s="5">
        <v>38</v>
      </c>
      <c r="F240" s="5" t="s">
        <v>722</v>
      </c>
      <c r="G240" s="5" t="s">
        <v>721</v>
      </c>
      <c r="H240" s="5">
        <v>2016</v>
      </c>
      <c r="I240" s="5">
        <v>35432</v>
      </c>
    </row>
    <row r="241" spans="1:9" hidden="1" x14ac:dyDescent="0.85">
      <c r="A241" s="5" t="s">
        <v>247</v>
      </c>
      <c r="B241" s="5">
        <v>2012</v>
      </c>
      <c r="C241" s="5" t="s">
        <v>725</v>
      </c>
      <c r="D241" s="5" t="s">
        <v>712</v>
      </c>
      <c r="E241" s="5">
        <v>39</v>
      </c>
      <c r="F241" s="5" t="s">
        <v>722</v>
      </c>
      <c r="G241" s="5" t="s">
        <v>721</v>
      </c>
      <c r="H241" s="5">
        <v>2016</v>
      </c>
      <c r="I241" s="5">
        <v>32316</v>
      </c>
    </row>
    <row r="242" spans="1:9" hidden="1" x14ac:dyDescent="0.85">
      <c r="A242" s="5" t="s">
        <v>247</v>
      </c>
      <c r="B242" s="5">
        <v>2012</v>
      </c>
      <c r="C242" s="5" t="s">
        <v>725</v>
      </c>
      <c r="D242" s="5" t="s">
        <v>712</v>
      </c>
      <c r="E242" s="5">
        <v>40</v>
      </c>
      <c r="F242" s="5" t="s">
        <v>722</v>
      </c>
      <c r="G242" s="5" t="s">
        <v>721</v>
      </c>
      <c r="H242" s="5">
        <v>2016</v>
      </c>
      <c r="I242" s="5">
        <v>37052</v>
      </c>
    </row>
    <row r="243" spans="1:9" hidden="1" x14ac:dyDescent="0.85">
      <c r="A243" s="5" t="s">
        <v>247</v>
      </c>
      <c r="B243" s="5">
        <v>2012</v>
      </c>
      <c r="C243" s="5" t="s">
        <v>725</v>
      </c>
      <c r="D243" s="5" t="s">
        <v>712</v>
      </c>
      <c r="E243" s="5">
        <v>41</v>
      </c>
      <c r="F243" s="5" t="s">
        <v>722</v>
      </c>
      <c r="G243" s="5" t="s">
        <v>721</v>
      </c>
      <c r="H243" s="5">
        <v>2016</v>
      </c>
      <c r="I243" s="5">
        <v>25989</v>
      </c>
    </row>
    <row r="244" spans="1:9" hidden="1" x14ac:dyDescent="0.85">
      <c r="A244" s="5" t="s">
        <v>247</v>
      </c>
      <c r="B244" s="5">
        <v>2012</v>
      </c>
      <c r="C244" s="5" t="s">
        <v>725</v>
      </c>
      <c r="D244" s="5" t="s">
        <v>712</v>
      </c>
      <c r="E244" s="5">
        <v>42</v>
      </c>
      <c r="F244" s="5" t="s">
        <v>722</v>
      </c>
      <c r="G244" s="5" t="s">
        <v>721</v>
      </c>
      <c r="H244" s="5">
        <v>2016</v>
      </c>
      <c r="I244" s="5">
        <v>33607</v>
      </c>
    </row>
    <row r="245" spans="1:9" hidden="1" x14ac:dyDescent="0.85">
      <c r="A245" s="5" t="s">
        <v>247</v>
      </c>
      <c r="B245" s="5">
        <v>2012</v>
      </c>
      <c r="C245" s="5" t="s">
        <v>725</v>
      </c>
      <c r="D245" s="5" t="s">
        <v>712</v>
      </c>
      <c r="E245" s="5">
        <v>43</v>
      </c>
      <c r="F245" s="5" t="s">
        <v>722</v>
      </c>
      <c r="G245" s="5" t="s">
        <v>721</v>
      </c>
      <c r="H245" s="5">
        <v>2016</v>
      </c>
      <c r="I245" s="5">
        <v>25644</v>
      </c>
    </row>
    <row r="246" spans="1:9" hidden="1" x14ac:dyDescent="0.85">
      <c r="A246" s="5" t="s">
        <v>247</v>
      </c>
      <c r="B246" s="5">
        <v>2012</v>
      </c>
      <c r="C246" s="5" t="s">
        <v>725</v>
      </c>
      <c r="D246" s="5" t="s">
        <v>712</v>
      </c>
      <c r="E246" s="5">
        <v>44</v>
      </c>
      <c r="F246" s="5" t="s">
        <v>722</v>
      </c>
      <c r="G246" s="5" t="s">
        <v>721</v>
      </c>
      <c r="H246" s="5">
        <v>2016</v>
      </c>
      <c r="I246" s="5">
        <v>28957</v>
      </c>
    </row>
    <row r="247" spans="1:9" hidden="1" x14ac:dyDescent="0.85">
      <c r="A247" s="5" t="s">
        <v>247</v>
      </c>
      <c r="B247" s="5">
        <v>2012</v>
      </c>
      <c r="C247" s="5" t="s">
        <v>725</v>
      </c>
      <c r="D247" s="5" t="s">
        <v>712</v>
      </c>
      <c r="E247" s="5">
        <v>45</v>
      </c>
      <c r="F247" s="5" t="s">
        <v>722</v>
      </c>
      <c r="G247" s="5" t="s">
        <v>721</v>
      </c>
      <c r="H247" s="5">
        <v>2016</v>
      </c>
      <c r="I247" s="5">
        <v>26064</v>
      </c>
    </row>
    <row r="248" spans="1:9" hidden="1" x14ac:dyDescent="0.85">
      <c r="A248" s="5" t="s">
        <v>247</v>
      </c>
      <c r="B248" s="5">
        <v>2012</v>
      </c>
      <c r="C248" s="5" t="s">
        <v>725</v>
      </c>
      <c r="D248" s="5" t="s">
        <v>712</v>
      </c>
      <c r="E248" s="5">
        <v>46</v>
      </c>
      <c r="F248" s="5" t="s">
        <v>722</v>
      </c>
      <c r="G248" s="5" t="s">
        <v>721</v>
      </c>
      <c r="H248" s="5">
        <v>2016</v>
      </c>
      <c r="I248" s="5">
        <v>24476</v>
      </c>
    </row>
    <row r="249" spans="1:9" hidden="1" x14ac:dyDescent="0.85">
      <c r="A249" s="5" t="s">
        <v>247</v>
      </c>
      <c r="B249" s="5">
        <v>2012</v>
      </c>
      <c r="C249" s="5" t="s">
        <v>725</v>
      </c>
      <c r="D249" s="5" t="s">
        <v>712</v>
      </c>
      <c r="E249" s="5">
        <v>47</v>
      </c>
      <c r="F249" s="5" t="s">
        <v>722</v>
      </c>
      <c r="G249" s="5" t="s">
        <v>721</v>
      </c>
      <c r="H249" s="5">
        <v>2016</v>
      </c>
      <c r="I249" s="5">
        <v>24321</v>
      </c>
    </row>
    <row r="250" spans="1:9" hidden="1" x14ac:dyDescent="0.85">
      <c r="A250" s="5" t="s">
        <v>247</v>
      </c>
      <c r="B250" s="5">
        <v>2012</v>
      </c>
      <c r="C250" s="5" t="s">
        <v>725</v>
      </c>
      <c r="D250" s="5" t="s">
        <v>712</v>
      </c>
      <c r="E250" s="5">
        <v>48</v>
      </c>
      <c r="F250" s="5" t="s">
        <v>722</v>
      </c>
      <c r="G250" s="5" t="s">
        <v>721</v>
      </c>
      <c r="H250" s="5">
        <v>2016</v>
      </c>
      <c r="I250" s="5">
        <v>27280</v>
      </c>
    </row>
    <row r="251" spans="1:9" hidden="1" x14ac:dyDescent="0.85">
      <c r="A251" s="5" t="s">
        <v>247</v>
      </c>
      <c r="B251" s="5">
        <v>2012</v>
      </c>
      <c r="C251" s="5" t="s">
        <v>725</v>
      </c>
      <c r="D251" s="5" t="s">
        <v>712</v>
      </c>
      <c r="E251" s="5">
        <v>49</v>
      </c>
      <c r="F251" s="5" t="s">
        <v>722</v>
      </c>
      <c r="G251" s="5" t="s">
        <v>721</v>
      </c>
      <c r="H251" s="5">
        <v>2016</v>
      </c>
      <c r="I251" s="5">
        <v>25580</v>
      </c>
    </row>
    <row r="252" spans="1:9" hidden="1" x14ac:dyDescent="0.85">
      <c r="A252" s="5" t="s">
        <v>247</v>
      </c>
      <c r="B252" s="5">
        <v>2012</v>
      </c>
      <c r="C252" s="5" t="s">
        <v>725</v>
      </c>
      <c r="D252" s="5" t="s">
        <v>712</v>
      </c>
      <c r="E252" s="5">
        <v>50</v>
      </c>
      <c r="F252" s="5" t="s">
        <v>722</v>
      </c>
      <c r="G252" s="5" t="s">
        <v>721</v>
      </c>
      <c r="H252" s="5">
        <v>2016</v>
      </c>
      <c r="I252" s="5">
        <v>32385</v>
      </c>
    </row>
    <row r="253" spans="1:9" hidden="1" x14ac:dyDescent="0.85">
      <c r="A253" s="5" t="s">
        <v>247</v>
      </c>
      <c r="B253" s="5">
        <v>2012</v>
      </c>
      <c r="C253" s="5" t="s">
        <v>725</v>
      </c>
      <c r="D253" s="5" t="s">
        <v>712</v>
      </c>
      <c r="E253" s="5">
        <v>51</v>
      </c>
      <c r="F253" s="5" t="s">
        <v>722</v>
      </c>
      <c r="G253" s="5" t="s">
        <v>721</v>
      </c>
      <c r="H253" s="5">
        <v>2016</v>
      </c>
      <c r="I253" s="5">
        <v>20570</v>
      </c>
    </row>
    <row r="254" spans="1:9" hidden="1" x14ac:dyDescent="0.85">
      <c r="A254" s="5" t="s">
        <v>247</v>
      </c>
      <c r="B254" s="5">
        <v>2012</v>
      </c>
      <c r="C254" s="5" t="s">
        <v>725</v>
      </c>
      <c r="D254" s="5" t="s">
        <v>712</v>
      </c>
      <c r="E254" s="5">
        <v>52</v>
      </c>
      <c r="F254" s="5" t="s">
        <v>722</v>
      </c>
      <c r="G254" s="5" t="s">
        <v>721</v>
      </c>
      <c r="H254" s="5">
        <v>2016</v>
      </c>
      <c r="I254" s="5">
        <v>27773</v>
      </c>
    </row>
    <row r="255" spans="1:9" hidden="1" x14ac:dyDescent="0.85">
      <c r="A255" s="5" t="s">
        <v>247</v>
      </c>
      <c r="B255" s="5">
        <v>2012</v>
      </c>
      <c r="C255" s="5" t="s">
        <v>725</v>
      </c>
      <c r="D255" s="5" t="s">
        <v>712</v>
      </c>
      <c r="E255" s="5">
        <v>53</v>
      </c>
      <c r="F255" s="5" t="s">
        <v>722</v>
      </c>
      <c r="G255" s="5" t="s">
        <v>721</v>
      </c>
      <c r="H255" s="5">
        <v>2016</v>
      </c>
      <c r="I255" s="5">
        <v>25348</v>
      </c>
    </row>
    <row r="256" spans="1:9" hidden="1" x14ac:dyDescent="0.85">
      <c r="A256" s="5" t="s">
        <v>247</v>
      </c>
      <c r="B256" s="5">
        <v>2012</v>
      </c>
      <c r="C256" s="5" t="s">
        <v>725</v>
      </c>
      <c r="D256" s="5" t="s">
        <v>712</v>
      </c>
      <c r="E256" s="5">
        <v>54</v>
      </c>
      <c r="F256" s="5" t="s">
        <v>722</v>
      </c>
      <c r="G256" s="5" t="s">
        <v>721</v>
      </c>
      <c r="H256" s="5">
        <v>2016</v>
      </c>
      <c r="I256" s="5">
        <v>23394</v>
      </c>
    </row>
    <row r="257" spans="1:9" hidden="1" x14ac:dyDescent="0.85">
      <c r="A257" s="5" t="s">
        <v>247</v>
      </c>
      <c r="B257" s="5">
        <v>2012</v>
      </c>
      <c r="C257" s="5" t="s">
        <v>725</v>
      </c>
      <c r="D257" s="5" t="s">
        <v>712</v>
      </c>
      <c r="E257" s="5">
        <v>55</v>
      </c>
      <c r="F257" s="5" t="s">
        <v>722</v>
      </c>
      <c r="G257" s="5" t="s">
        <v>721</v>
      </c>
      <c r="H257" s="5">
        <v>2016</v>
      </c>
      <c r="I257" s="5">
        <v>21298</v>
      </c>
    </row>
    <row r="258" spans="1:9" hidden="1" x14ac:dyDescent="0.85">
      <c r="A258" s="5" t="s">
        <v>247</v>
      </c>
      <c r="B258" s="5">
        <v>2012</v>
      </c>
      <c r="C258" s="5" t="s">
        <v>725</v>
      </c>
      <c r="D258" s="5" t="s">
        <v>712</v>
      </c>
      <c r="E258" s="5">
        <v>56</v>
      </c>
      <c r="F258" s="5" t="s">
        <v>722</v>
      </c>
      <c r="G258" s="5" t="s">
        <v>721</v>
      </c>
      <c r="H258" s="5">
        <v>2016</v>
      </c>
      <c r="I258" s="5">
        <v>20112</v>
      </c>
    </row>
    <row r="259" spans="1:9" hidden="1" x14ac:dyDescent="0.85">
      <c r="A259" s="5" t="s">
        <v>247</v>
      </c>
      <c r="B259" s="5">
        <v>2012</v>
      </c>
      <c r="C259" s="5" t="s">
        <v>725</v>
      </c>
      <c r="D259" s="5" t="s">
        <v>712</v>
      </c>
      <c r="E259" s="5">
        <v>57</v>
      </c>
      <c r="F259" s="5" t="s">
        <v>722</v>
      </c>
      <c r="G259" s="5" t="s">
        <v>721</v>
      </c>
      <c r="H259" s="5">
        <v>2016</v>
      </c>
      <c r="I259" s="5">
        <v>18861</v>
      </c>
    </row>
    <row r="260" spans="1:9" hidden="1" x14ac:dyDescent="0.85">
      <c r="A260" s="5" t="s">
        <v>247</v>
      </c>
      <c r="B260" s="5">
        <v>2012</v>
      </c>
      <c r="C260" s="5" t="s">
        <v>725</v>
      </c>
      <c r="D260" s="5" t="s">
        <v>712</v>
      </c>
      <c r="E260" s="5">
        <v>58</v>
      </c>
      <c r="F260" s="5" t="s">
        <v>722</v>
      </c>
      <c r="G260" s="5" t="s">
        <v>721</v>
      </c>
      <c r="H260" s="5">
        <v>2016</v>
      </c>
      <c r="I260" s="5">
        <v>17672</v>
      </c>
    </row>
    <row r="261" spans="1:9" hidden="1" x14ac:dyDescent="0.85">
      <c r="A261" s="5" t="s">
        <v>247</v>
      </c>
      <c r="B261" s="5">
        <v>2012</v>
      </c>
      <c r="C261" s="5" t="s">
        <v>725</v>
      </c>
      <c r="D261" s="5" t="s">
        <v>712</v>
      </c>
      <c r="E261" s="5">
        <v>59</v>
      </c>
      <c r="F261" s="5" t="s">
        <v>722</v>
      </c>
      <c r="G261" s="5" t="s">
        <v>721</v>
      </c>
      <c r="H261" s="5">
        <v>2016</v>
      </c>
      <c r="I261" s="5">
        <v>14889</v>
      </c>
    </row>
    <row r="262" spans="1:9" hidden="1" x14ac:dyDescent="0.85">
      <c r="A262" s="5" t="s">
        <v>247</v>
      </c>
      <c r="B262" s="5">
        <v>2012</v>
      </c>
      <c r="C262" s="5" t="s">
        <v>725</v>
      </c>
      <c r="D262" s="5" t="s">
        <v>712</v>
      </c>
      <c r="E262" s="5">
        <v>60</v>
      </c>
      <c r="F262" s="5" t="s">
        <v>722</v>
      </c>
      <c r="G262" s="5" t="s">
        <v>721</v>
      </c>
      <c r="H262" s="5">
        <v>2016</v>
      </c>
      <c r="I262" s="5">
        <v>20733</v>
      </c>
    </row>
    <row r="263" spans="1:9" hidden="1" x14ac:dyDescent="0.85">
      <c r="A263" s="5" t="s">
        <v>247</v>
      </c>
      <c r="B263" s="5">
        <v>2012</v>
      </c>
      <c r="C263" s="5" t="s">
        <v>725</v>
      </c>
      <c r="D263" s="5" t="s">
        <v>712</v>
      </c>
      <c r="E263" s="5">
        <v>61</v>
      </c>
      <c r="F263" s="5" t="s">
        <v>722</v>
      </c>
      <c r="G263" s="5" t="s">
        <v>721</v>
      </c>
      <c r="H263" s="5">
        <v>2016</v>
      </c>
      <c r="I263" s="5">
        <v>10272</v>
      </c>
    </row>
    <row r="264" spans="1:9" hidden="1" x14ac:dyDescent="0.85">
      <c r="A264" s="5" t="s">
        <v>247</v>
      </c>
      <c r="B264" s="5">
        <v>2012</v>
      </c>
      <c r="C264" s="5" t="s">
        <v>725</v>
      </c>
      <c r="D264" s="5" t="s">
        <v>712</v>
      </c>
      <c r="E264" s="5">
        <v>62</v>
      </c>
      <c r="F264" s="5" t="s">
        <v>722</v>
      </c>
      <c r="G264" s="5" t="s">
        <v>721</v>
      </c>
      <c r="H264" s="5">
        <v>2016</v>
      </c>
      <c r="I264" s="5">
        <v>15796</v>
      </c>
    </row>
    <row r="265" spans="1:9" hidden="1" x14ac:dyDescent="0.85">
      <c r="A265" s="5" t="s">
        <v>247</v>
      </c>
      <c r="B265" s="5">
        <v>2012</v>
      </c>
      <c r="C265" s="5" t="s">
        <v>725</v>
      </c>
      <c r="D265" s="5" t="s">
        <v>712</v>
      </c>
      <c r="E265" s="5">
        <v>63</v>
      </c>
      <c r="F265" s="5" t="s">
        <v>722</v>
      </c>
      <c r="G265" s="5" t="s">
        <v>721</v>
      </c>
      <c r="H265" s="5">
        <v>2016</v>
      </c>
      <c r="I265" s="5">
        <v>10059</v>
      </c>
    </row>
    <row r="266" spans="1:9" hidden="1" x14ac:dyDescent="0.85">
      <c r="A266" s="5" t="s">
        <v>247</v>
      </c>
      <c r="B266" s="5">
        <v>2012</v>
      </c>
      <c r="C266" s="5" t="s">
        <v>725</v>
      </c>
      <c r="D266" s="5" t="s">
        <v>712</v>
      </c>
      <c r="E266" s="5">
        <v>64</v>
      </c>
      <c r="F266" s="5" t="s">
        <v>722</v>
      </c>
      <c r="G266" s="5" t="s">
        <v>721</v>
      </c>
      <c r="H266" s="5">
        <v>2016</v>
      </c>
      <c r="I266" s="5">
        <v>10286</v>
      </c>
    </row>
    <row r="267" spans="1:9" hidden="1" x14ac:dyDescent="0.85">
      <c r="A267" s="5" t="s">
        <v>247</v>
      </c>
      <c r="B267" s="5">
        <v>2012</v>
      </c>
      <c r="C267" s="5" t="s">
        <v>725</v>
      </c>
      <c r="D267" s="5" t="s">
        <v>712</v>
      </c>
      <c r="E267" s="5">
        <v>65</v>
      </c>
      <c r="F267" s="5" t="s">
        <v>722</v>
      </c>
      <c r="G267" s="5" t="s">
        <v>721</v>
      </c>
      <c r="H267" s="5">
        <v>2016</v>
      </c>
      <c r="I267" s="5">
        <v>9310</v>
      </c>
    </row>
    <row r="268" spans="1:9" hidden="1" x14ac:dyDescent="0.85">
      <c r="A268" s="5" t="s">
        <v>247</v>
      </c>
      <c r="B268" s="5">
        <v>2012</v>
      </c>
      <c r="C268" s="5" t="s">
        <v>725</v>
      </c>
      <c r="D268" s="5" t="s">
        <v>712</v>
      </c>
      <c r="E268" s="5">
        <v>66</v>
      </c>
      <c r="F268" s="5" t="s">
        <v>722</v>
      </c>
      <c r="G268" s="5" t="s">
        <v>721</v>
      </c>
      <c r="H268" s="5">
        <v>2016</v>
      </c>
      <c r="I268" s="5">
        <v>7511</v>
      </c>
    </row>
    <row r="269" spans="1:9" hidden="1" x14ac:dyDescent="0.85">
      <c r="A269" s="5" t="s">
        <v>247</v>
      </c>
      <c r="B269" s="5">
        <v>2012</v>
      </c>
      <c r="C269" s="5" t="s">
        <v>725</v>
      </c>
      <c r="D269" s="5" t="s">
        <v>712</v>
      </c>
      <c r="E269" s="5">
        <v>67</v>
      </c>
      <c r="F269" s="5" t="s">
        <v>722</v>
      </c>
      <c r="G269" s="5" t="s">
        <v>721</v>
      </c>
      <c r="H269" s="5">
        <v>2016</v>
      </c>
      <c r="I269" s="5">
        <v>8026</v>
      </c>
    </row>
    <row r="270" spans="1:9" hidden="1" x14ac:dyDescent="0.85">
      <c r="A270" s="5" t="s">
        <v>247</v>
      </c>
      <c r="B270" s="5">
        <v>2012</v>
      </c>
      <c r="C270" s="5" t="s">
        <v>725</v>
      </c>
      <c r="D270" s="5" t="s">
        <v>712</v>
      </c>
      <c r="E270" s="5">
        <v>68</v>
      </c>
      <c r="F270" s="5" t="s">
        <v>722</v>
      </c>
      <c r="G270" s="5" t="s">
        <v>721</v>
      </c>
      <c r="H270" s="5">
        <v>2016</v>
      </c>
      <c r="I270" s="5">
        <v>6026</v>
      </c>
    </row>
    <row r="271" spans="1:9" hidden="1" x14ac:dyDescent="0.85">
      <c r="A271" s="5" t="s">
        <v>247</v>
      </c>
      <c r="B271" s="5">
        <v>2012</v>
      </c>
      <c r="C271" s="5" t="s">
        <v>725</v>
      </c>
      <c r="D271" s="5" t="s">
        <v>712</v>
      </c>
      <c r="E271" s="5">
        <v>69</v>
      </c>
      <c r="F271" s="5" t="s">
        <v>722</v>
      </c>
      <c r="G271" s="5" t="s">
        <v>721</v>
      </c>
      <c r="H271" s="5">
        <v>2016</v>
      </c>
      <c r="I271" s="5">
        <v>4639</v>
      </c>
    </row>
    <row r="272" spans="1:9" hidden="1" x14ac:dyDescent="0.85">
      <c r="A272" s="5" t="s">
        <v>247</v>
      </c>
      <c r="B272" s="5">
        <v>2012</v>
      </c>
      <c r="C272" s="5" t="s">
        <v>725</v>
      </c>
      <c r="D272" s="5" t="s">
        <v>712</v>
      </c>
      <c r="E272" s="5">
        <v>70</v>
      </c>
      <c r="F272" s="5" t="s">
        <v>722</v>
      </c>
      <c r="G272" s="5" t="s">
        <v>721</v>
      </c>
      <c r="H272" s="5">
        <v>2016</v>
      </c>
      <c r="I272" s="5">
        <v>9468</v>
      </c>
    </row>
    <row r="273" spans="1:9" hidden="1" x14ac:dyDescent="0.85">
      <c r="A273" s="5" t="s">
        <v>247</v>
      </c>
      <c r="B273" s="5">
        <v>2012</v>
      </c>
      <c r="C273" s="5" t="s">
        <v>725</v>
      </c>
      <c r="D273" s="5" t="s">
        <v>712</v>
      </c>
      <c r="E273" s="5">
        <v>71</v>
      </c>
      <c r="F273" s="5" t="s">
        <v>722</v>
      </c>
      <c r="G273" s="5" t="s">
        <v>721</v>
      </c>
      <c r="H273" s="5">
        <v>2016</v>
      </c>
      <c r="I273" s="5">
        <v>4152</v>
      </c>
    </row>
    <row r="274" spans="1:9" hidden="1" x14ac:dyDescent="0.85">
      <c r="A274" s="5" t="s">
        <v>247</v>
      </c>
      <c r="B274" s="5">
        <v>2012</v>
      </c>
      <c r="C274" s="5" t="s">
        <v>725</v>
      </c>
      <c r="D274" s="5" t="s">
        <v>712</v>
      </c>
      <c r="E274" s="5">
        <v>72</v>
      </c>
      <c r="F274" s="5" t="s">
        <v>722</v>
      </c>
      <c r="G274" s="5" t="s">
        <v>721</v>
      </c>
      <c r="H274" s="5">
        <v>2016</v>
      </c>
      <c r="I274" s="5">
        <v>8586</v>
      </c>
    </row>
    <row r="275" spans="1:9" hidden="1" x14ac:dyDescent="0.85">
      <c r="A275" s="5" t="s">
        <v>247</v>
      </c>
      <c r="B275" s="5">
        <v>2012</v>
      </c>
      <c r="C275" s="5" t="s">
        <v>725</v>
      </c>
      <c r="D275" s="5" t="s">
        <v>712</v>
      </c>
      <c r="E275" s="5">
        <v>73</v>
      </c>
      <c r="F275" s="5" t="s">
        <v>722</v>
      </c>
      <c r="G275" s="5" t="s">
        <v>721</v>
      </c>
      <c r="H275" s="5">
        <v>2016</v>
      </c>
      <c r="I275" s="5">
        <v>4562</v>
      </c>
    </row>
    <row r="276" spans="1:9" hidden="1" x14ac:dyDescent="0.85">
      <c r="A276" s="5" t="s">
        <v>247</v>
      </c>
      <c r="B276" s="5">
        <v>2012</v>
      </c>
      <c r="C276" s="5" t="s">
        <v>725</v>
      </c>
      <c r="D276" s="5" t="s">
        <v>712</v>
      </c>
      <c r="E276" s="5">
        <v>74</v>
      </c>
      <c r="F276" s="5" t="s">
        <v>722</v>
      </c>
      <c r="G276" s="5" t="s">
        <v>721</v>
      </c>
      <c r="H276" s="5">
        <v>2016</v>
      </c>
      <c r="I276" s="5">
        <v>4860</v>
      </c>
    </row>
    <row r="277" spans="1:9" hidden="1" x14ac:dyDescent="0.85">
      <c r="A277" s="5" t="s">
        <v>247</v>
      </c>
      <c r="B277" s="5">
        <v>2012</v>
      </c>
      <c r="C277" s="5" t="s">
        <v>725</v>
      </c>
      <c r="D277" s="5" t="s">
        <v>712</v>
      </c>
      <c r="E277" s="5">
        <v>75</v>
      </c>
      <c r="F277" s="5" t="s">
        <v>722</v>
      </c>
      <c r="G277" s="5" t="s">
        <v>721</v>
      </c>
      <c r="H277" s="5">
        <v>2016</v>
      </c>
      <c r="I277" s="5">
        <v>4774</v>
      </c>
    </row>
    <row r="278" spans="1:9" hidden="1" x14ac:dyDescent="0.85">
      <c r="A278" s="5" t="s">
        <v>247</v>
      </c>
      <c r="B278" s="5">
        <v>2012</v>
      </c>
      <c r="C278" s="5" t="s">
        <v>725</v>
      </c>
      <c r="D278" s="5" t="s">
        <v>712</v>
      </c>
      <c r="E278" s="5">
        <v>76</v>
      </c>
      <c r="F278" s="5" t="s">
        <v>722</v>
      </c>
      <c r="G278" s="5" t="s">
        <v>721</v>
      </c>
      <c r="H278" s="5">
        <v>2016</v>
      </c>
      <c r="I278" s="5">
        <v>4789</v>
      </c>
    </row>
    <row r="279" spans="1:9" hidden="1" x14ac:dyDescent="0.85">
      <c r="A279" s="5" t="s">
        <v>247</v>
      </c>
      <c r="B279" s="5">
        <v>2012</v>
      </c>
      <c r="C279" s="5" t="s">
        <v>725</v>
      </c>
      <c r="D279" s="5" t="s">
        <v>712</v>
      </c>
      <c r="E279" s="5">
        <v>77</v>
      </c>
      <c r="F279" s="5" t="s">
        <v>722</v>
      </c>
      <c r="G279" s="5" t="s">
        <v>721</v>
      </c>
      <c r="H279" s="5">
        <v>2016</v>
      </c>
      <c r="I279" s="5">
        <v>4721</v>
      </c>
    </row>
    <row r="280" spans="1:9" hidden="1" x14ac:dyDescent="0.85">
      <c r="A280" s="5" t="s">
        <v>247</v>
      </c>
      <c r="B280" s="5">
        <v>2012</v>
      </c>
      <c r="C280" s="5" t="s">
        <v>725</v>
      </c>
      <c r="D280" s="5" t="s">
        <v>712</v>
      </c>
      <c r="E280" s="5">
        <v>78</v>
      </c>
      <c r="F280" s="5" t="s">
        <v>722</v>
      </c>
      <c r="G280" s="5" t="s">
        <v>721</v>
      </c>
      <c r="H280" s="5">
        <v>2016</v>
      </c>
      <c r="I280" s="5">
        <v>3595</v>
      </c>
    </row>
    <row r="281" spans="1:9" hidden="1" x14ac:dyDescent="0.85">
      <c r="A281" s="5" t="s">
        <v>247</v>
      </c>
      <c r="B281" s="5">
        <v>2012</v>
      </c>
      <c r="C281" s="5" t="s">
        <v>725</v>
      </c>
      <c r="D281" s="5" t="s">
        <v>712</v>
      </c>
      <c r="E281" s="5">
        <v>79</v>
      </c>
      <c r="F281" s="5" t="s">
        <v>722</v>
      </c>
      <c r="G281" s="5" t="s">
        <v>721</v>
      </c>
      <c r="H281" s="5">
        <v>2016</v>
      </c>
      <c r="I281" s="5">
        <v>3174</v>
      </c>
    </row>
    <row r="282" spans="1:9" hidden="1" x14ac:dyDescent="0.85">
      <c r="A282" s="5" t="s">
        <v>247</v>
      </c>
      <c r="B282" s="5">
        <v>2012</v>
      </c>
      <c r="C282" s="5" t="s">
        <v>725</v>
      </c>
      <c r="D282" s="5" t="s">
        <v>712</v>
      </c>
      <c r="E282" s="5">
        <v>80</v>
      </c>
      <c r="F282" s="5" t="s">
        <v>722</v>
      </c>
      <c r="G282" s="5" t="s">
        <v>721</v>
      </c>
      <c r="H282" s="5">
        <v>2016</v>
      </c>
      <c r="I282" s="5">
        <v>4795</v>
      </c>
    </row>
    <row r="283" spans="1:9" hidden="1" x14ac:dyDescent="0.85">
      <c r="A283" s="5" t="s">
        <v>247</v>
      </c>
      <c r="B283" s="5">
        <v>2012</v>
      </c>
      <c r="C283" s="5" t="s">
        <v>725</v>
      </c>
      <c r="D283" s="5" t="s">
        <v>712</v>
      </c>
      <c r="E283" s="5">
        <v>81</v>
      </c>
      <c r="F283" s="5" t="s">
        <v>722</v>
      </c>
      <c r="G283" s="5" t="s">
        <v>721</v>
      </c>
      <c r="H283" s="5">
        <v>2016</v>
      </c>
      <c r="I283" s="5">
        <v>2819</v>
      </c>
    </row>
    <row r="284" spans="1:9" hidden="1" x14ac:dyDescent="0.85">
      <c r="A284" s="5" t="s">
        <v>247</v>
      </c>
      <c r="B284" s="5">
        <v>2012</v>
      </c>
      <c r="C284" s="5" t="s">
        <v>725</v>
      </c>
      <c r="D284" s="5" t="s">
        <v>712</v>
      </c>
      <c r="E284" s="5">
        <v>82</v>
      </c>
      <c r="F284" s="5" t="s">
        <v>722</v>
      </c>
      <c r="G284" s="5" t="s">
        <v>721</v>
      </c>
      <c r="H284" s="5">
        <v>2016</v>
      </c>
      <c r="I284" s="5">
        <v>5284</v>
      </c>
    </row>
    <row r="285" spans="1:9" hidden="1" x14ac:dyDescent="0.85">
      <c r="A285" s="5" t="s">
        <v>247</v>
      </c>
      <c r="B285" s="5">
        <v>2012</v>
      </c>
      <c r="C285" s="5" t="s">
        <v>725</v>
      </c>
      <c r="D285" s="5" t="s">
        <v>712</v>
      </c>
      <c r="E285" s="5">
        <v>83</v>
      </c>
      <c r="F285" s="5" t="s">
        <v>722</v>
      </c>
      <c r="G285" s="5" t="s">
        <v>721</v>
      </c>
      <c r="H285" s="5">
        <v>2016</v>
      </c>
      <c r="I285" s="5">
        <v>1709</v>
      </c>
    </row>
    <row r="286" spans="1:9" hidden="1" x14ac:dyDescent="0.85">
      <c r="A286" s="5" t="s">
        <v>247</v>
      </c>
      <c r="B286" s="5">
        <v>2012</v>
      </c>
      <c r="C286" s="5" t="s">
        <v>725</v>
      </c>
      <c r="D286" s="5" t="s">
        <v>712</v>
      </c>
      <c r="E286" s="5">
        <v>84</v>
      </c>
      <c r="F286" s="5" t="s">
        <v>722</v>
      </c>
      <c r="G286" s="5" t="s">
        <v>721</v>
      </c>
      <c r="H286" s="5">
        <v>2016</v>
      </c>
      <c r="I286" s="5">
        <v>1934</v>
      </c>
    </row>
    <row r="287" spans="1:9" hidden="1" x14ac:dyDescent="0.85">
      <c r="A287" s="5" t="s">
        <v>247</v>
      </c>
      <c r="B287" s="5">
        <v>2012</v>
      </c>
      <c r="C287" s="5" t="s">
        <v>725</v>
      </c>
      <c r="D287" s="5" t="s">
        <v>712</v>
      </c>
      <c r="E287" s="5">
        <v>85</v>
      </c>
      <c r="F287" s="5" t="s">
        <v>722</v>
      </c>
      <c r="G287" s="5" t="s">
        <v>721</v>
      </c>
      <c r="H287" s="5">
        <v>2016</v>
      </c>
      <c r="I287" s="5">
        <v>1526</v>
      </c>
    </row>
    <row r="288" spans="1:9" hidden="1" x14ac:dyDescent="0.85">
      <c r="A288" s="5" t="s">
        <v>247</v>
      </c>
      <c r="B288" s="5">
        <v>2012</v>
      </c>
      <c r="C288" s="5" t="s">
        <v>725</v>
      </c>
      <c r="D288" s="5" t="s">
        <v>712</v>
      </c>
      <c r="E288" s="5">
        <v>86</v>
      </c>
      <c r="F288" s="5" t="s">
        <v>722</v>
      </c>
      <c r="G288" s="5" t="s">
        <v>721</v>
      </c>
      <c r="H288" s="5">
        <v>2016</v>
      </c>
      <c r="I288" s="5">
        <v>1449</v>
      </c>
    </row>
    <row r="289" spans="1:9" hidden="1" x14ac:dyDescent="0.85">
      <c r="A289" s="5" t="s">
        <v>247</v>
      </c>
      <c r="B289" s="5">
        <v>2012</v>
      </c>
      <c r="C289" s="5" t="s">
        <v>725</v>
      </c>
      <c r="D289" s="5" t="s">
        <v>712</v>
      </c>
      <c r="E289" s="5">
        <v>87</v>
      </c>
      <c r="F289" s="5" t="s">
        <v>722</v>
      </c>
      <c r="G289" s="5" t="s">
        <v>721</v>
      </c>
      <c r="H289" s="5">
        <v>2016</v>
      </c>
      <c r="I289" s="5">
        <v>1679</v>
      </c>
    </row>
    <row r="290" spans="1:9" hidden="1" x14ac:dyDescent="0.85">
      <c r="A290" s="5" t="s">
        <v>247</v>
      </c>
      <c r="B290" s="5">
        <v>2012</v>
      </c>
      <c r="C290" s="5" t="s">
        <v>725</v>
      </c>
      <c r="D290" s="5" t="s">
        <v>712</v>
      </c>
      <c r="E290" s="5">
        <v>88</v>
      </c>
      <c r="F290" s="5" t="s">
        <v>722</v>
      </c>
      <c r="G290" s="5" t="s">
        <v>721</v>
      </c>
      <c r="H290" s="5">
        <v>2016</v>
      </c>
      <c r="I290" s="5">
        <v>1012</v>
      </c>
    </row>
    <row r="291" spans="1:9" hidden="1" x14ac:dyDescent="0.85">
      <c r="A291" s="5" t="s">
        <v>247</v>
      </c>
      <c r="B291" s="5">
        <v>2012</v>
      </c>
      <c r="C291" s="5" t="s">
        <v>725</v>
      </c>
      <c r="D291" s="5" t="s">
        <v>712</v>
      </c>
      <c r="E291" s="5">
        <v>89</v>
      </c>
      <c r="F291" s="5" t="s">
        <v>722</v>
      </c>
      <c r="G291" s="5" t="s">
        <v>721</v>
      </c>
      <c r="H291" s="5">
        <v>2016</v>
      </c>
      <c r="I291" s="5">
        <v>716</v>
      </c>
    </row>
    <row r="292" spans="1:9" hidden="1" x14ac:dyDescent="0.85">
      <c r="A292" s="5" t="s">
        <v>247</v>
      </c>
      <c r="B292" s="5">
        <v>2012</v>
      </c>
      <c r="C292" s="5" t="s">
        <v>725</v>
      </c>
      <c r="D292" s="5" t="s">
        <v>712</v>
      </c>
      <c r="E292" s="5">
        <v>90</v>
      </c>
      <c r="F292" s="5" t="s">
        <v>722</v>
      </c>
      <c r="G292" s="5" t="s">
        <v>721</v>
      </c>
      <c r="H292" s="5">
        <v>2016</v>
      </c>
      <c r="I292" s="5">
        <v>1263</v>
      </c>
    </row>
    <row r="293" spans="1:9" hidden="1" x14ac:dyDescent="0.85">
      <c r="A293" s="5" t="s">
        <v>247</v>
      </c>
      <c r="B293" s="5">
        <v>2012</v>
      </c>
      <c r="C293" s="5" t="s">
        <v>725</v>
      </c>
      <c r="D293" s="5" t="s">
        <v>712</v>
      </c>
      <c r="E293" s="5">
        <v>91</v>
      </c>
      <c r="F293" s="5" t="s">
        <v>722</v>
      </c>
      <c r="G293" s="5" t="s">
        <v>721</v>
      </c>
      <c r="H293" s="5">
        <v>2016</v>
      </c>
      <c r="I293" s="5">
        <v>666</v>
      </c>
    </row>
    <row r="294" spans="1:9" hidden="1" x14ac:dyDescent="0.85">
      <c r="A294" s="5" t="s">
        <v>247</v>
      </c>
      <c r="B294" s="5">
        <v>2012</v>
      </c>
      <c r="C294" s="5" t="s">
        <v>725</v>
      </c>
      <c r="D294" s="5" t="s">
        <v>712</v>
      </c>
      <c r="E294" s="5">
        <v>92</v>
      </c>
      <c r="F294" s="5" t="s">
        <v>722</v>
      </c>
      <c r="G294" s="5" t="s">
        <v>721</v>
      </c>
      <c r="H294" s="5">
        <v>2016</v>
      </c>
      <c r="I294" s="5">
        <v>1614</v>
      </c>
    </row>
    <row r="295" spans="1:9" hidden="1" x14ac:dyDescent="0.85">
      <c r="A295" s="5" t="s">
        <v>247</v>
      </c>
      <c r="B295" s="5">
        <v>2012</v>
      </c>
      <c r="C295" s="5" t="s">
        <v>725</v>
      </c>
      <c r="D295" s="5" t="s">
        <v>712</v>
      </c>
      <c r="E295" s="5">
        <v>93</v>
      </c>
      <c r="F295" s="5" t="s">
        <v>722</v>
      </c>
      <c r="G295" s="5" t="s">
        <v>721</v>
      </c>
      <c r="H295" s="5">
        <v>2016</v>
      </c>
      <c r="I295" s="5">
        <v>315</v>
      </c>
    </row>
    <row r="296" spans="1:9" hidden="1" x14ac:dyDescent="0.85">
      <c r="A296" s="5" t="s">
        <v>247</v>
      </c>
      <c r="B296" s="5">
        <v>2012</v>
      </c>
      <c r="C296" s="5" t="s">
        <v>725</v>
      </c>
      <c r="D296" s="5" t="s">
        <v>712</v>
      </c>
      <c r="E296" s="5">
        <v>94</v>
      </c>
      <c r="F296" s="5" t="s">
        <v>722</v>
      </c>
      <c r="G296" s="5" t="s">
        <v>721</v>
      </c>
      <c r="H296" s="5">
        <v>2016</v>
      </c>
      <c r="I296" s="5">
        <v>329</v>
      </c>
    </row>
    <row r="297" spans="1:9" hidden="1" x14ac:dyDescent="0.85">
      <c r="A297" s="5" t="s">
        <v>247</v>
      </c>
      <c r="B297" s="5">
        <v>2012</v>
      </c>
      <c r="C297" s="5" t="s">
        <v>725</v>
      </c>
      <c r="D297" s="5" t="s">
        <v>712</v>
      </c>
      <c r="E297" s="5">
        <v>95</v>
      </c>
      <c r="F297" s="5" t="s">
        <v>722</v>
      </c>
      <c r="G297" s="5" t="s">
        <v>721</v>
      </c>
      <c r="H297" s="5">
        <v>2016</v>
      </c>
      <c r="I297" s="5">
        <v>221</v>
      </c>
    </row>
    <row r="298" spans="1:9" hidden="1" x14ac:dyDescent="0.85">
      <c r="A298" s="5" t="s">
        <v>247</v>
      </c>
      <c r="B298" s="5">
        <v>2012</v>
      </c>
      <c r="C298" s="5" t="s">
        <v>725</v>
      </c>
      <c r="D298" s="5" t="s">
        <v>712</v>
      </c>
      <c r="E298" s="5">
        <v>96</v>
      </c>
      <c r="F298" s="5" t="s">
        <v>722</v>
      </c>
      <c r="G298" s="5" t="s">
        <v>721</v>
      </c>
      <c r="H298" s="5">
        <v>2016</v>
      </c>
      <c r="I298" s="5">
        <v>267</v>
      </c>
    </row>
    <row r="299" spans="1:9" hidden="1" x14ac:dyDescent="0.85">
      <c r="A299" s="5" t="s">
        <v>247</v>
      </c>
      <c r="B299" s="5">
        <v>2012</v>
      </c>
      <c r="C299" s="5" t="s">
        <v>725</v>
      </c>
      <c r="D299" s="5" t="s">
        <v>712</v>
      </c>
      <c r="E299" s="5">
        <v>97</v>
      </c>
      <c r="F299" s="5" t="s">
        <v>722</v>
      </c>
      <c r="G299" s="5" t="s">
        <v>721</v>
      </c>
      <c r="H299" s="5">
        <v>2016</v>
      </c>
      <c r="I299" s="5">
        <v>190</v>
      </c>
    </row>
    <row r="300" spans="1:9" hidden="1" x14ac:dyDescent="0.85">
      <c r="A300" s="5" t="s">
        <v>247</v>
      </c>
      <c r="B300" s="5">
        <v>2012</v>
      </c>
      <c r="C300" s="5" t="s">
        <v>725</v>
      </c>
      <c r="D300" s="5" t="s">
        <v>712</v>
      </c>
      <c r="E300" s="5">
        <v>98</v>
      </c>
      <c r="F300" s="5" t="s">
        <v>722</v>
      </c>
      <c r="G300" s="5" t="s">
        <v>721</v>
      </c>
      <c r="H300" s="5">
        <v>2016</v>
      </c>
      <c r="I300" s="5">
        <v>180</v>
      </c>
    </row>
    <row r="301" spans="1:9" hidden="1" x14ac:dyDescent="0.85">
      <c r="A301" s="5" t="s">
        <v>247</v>
      </c>
      <c r="B301" s="5">
        <v>2012</v>
      </c>
      <c r="C301" s="5" t="s">
        <v>725</v>
      </c>
      <c r="D301" s="5" t="s">
        <v>712</v>
      </c>
      <c r="E301" s="5">
        <v>99</v>
      </c>
      <c r="F301" s="5" t="s">
        <v>722</v>
      </c>
      <c r="G301" s="5" t="s">
        <v>721</v>
      </c>
      <c r="H301" s="5">
        <v>2016</v>
      </c>
      <c r="I301" s="5">
        <v>91</v>
      </c>
    </row>
    <row r="302" spans="1:9" x14ac:dyDescent="0.85">
      <c r="A302" s="5" t="s">
        <v>247</v>
      </c>
      <c r="B302" s="5">
        <v>2012</v>
      </c>
      <c r="C302" s="5" t="s">
        <v>724</v>
      </c>
      <c r="D302" s="5" t="s">
        <v>714</v>
      </c>
      <c r="E302" s="5">
        <v>0</v>
      </c>
      <c r="F302" s="5" t="s">
        <v>722</v>
      </c>
      <c r="G302" s="5" t="s">
        <v>721</v>
      </c>
      <c r="H302" s="5">
        <v>2016</v>
      </c>
      <c r="I302" s="5">
        <v>309557</v>
      </c>
    </row>
    <row r="303" spans="1:9" x14ac:dyDescent="0.85">
      <c r="A303" s="5" t="s">
        <v>247</v>
      </c>
      <c r="B303" s="5">
        <v>2012</v>
      </c>
      <c r="C303" s="5" t="s">
        <v>724</v>
      </c>
      <c r="D303" s="5" t="s">
        <v>714</v>
      </c>
      <c r="E303" s="5">
        <v>1</v>
      </c>
      <c r="F303" s="5" t="s">
        <v>722</v>
      </c>
      <c r="G303" s="5" t="s">
        <v>721</v>
      </c>
      <c r="H303" s="5">
        <v>2016</v>
      </c>
      <c r="I303" s="5">
        <v>303222</v>
      </c>
    </row>
    <row r="304" spans="1:9" x14ac:dyDescent="0.85">
      <c r="A304" s="5" t="s">
        <v>247</v>
      </c>
      <c r="B304" s="5">
        <v>2012</v>
      </c>
      <c r="C304" s="5" t="s">
        <v>724</v>
      </c>
      <c r="D304" s="5" t="s">
        <v>714</v>
      </c>
      <c r="E304" s="5">
        <v>2</v>
      </c>
      <c r="F304" s="5" t="s">
        <v>722</v>
      </c>
      <c r="G304" s="5" t="s">
        <v>721</v>
      </c>
      <c r="H304" s="5">
        <v>2016</v>
      </c>
      <c r="I304" s="5">
        <v>284884</v>
      </c>
    </row>
    <row r="305" spans="1:9" x14ac:dyDescent="0.85">
      <c r="A305" s="5" t="s">
        <v>247</v>
      </c>
      <c r="B305" s="5">
        <v>2012</v>
      </c>
      <c r="C305" s="5" t="s">
        <v>724</v>
      </c>
      <c r="D305" s="5" t="s">
        <v>714</v>
      </c>
      <c r="E305" s="5">
        <v>3</v>
      </c>
      <c r="F305" s="5" t="s">
        <v>722</v>
      </c>
      <c r="G305" s="5" t="s">
        <v>721</v>
      </c>
      <c r="H305" s="5">
        <v>2016</v>
      </c>
      <c r="I305" s="5">
        <v>316839</v>
      </c>
    </row>
    <row r="306" spans="1:9" x14ac:dyDescent="0.85">
      <c r="A306" s="5" t="s">
        <v>247</v>
      </c>
      <c r="B306" s="5">
        <v>2012</v>
      </c>
      <c r="C306" s="5" t="s">
        <v>724</v>
      </c>
      <c r="D306" s="5" t="s">
        <v>714</v>
      </c>
      <c r="E306" s="5">
        <v>4</v>
      </c>
      <c r="F306" s="5" t="s">
        <v>722</v>
      </c>
      <c r="G306" s="5" t="s">
        <v>721</v>
      </c>
      <c r="H306" s="5">
        <v>2016</v>
      </c>
      <c r="I306" s="5">
        <v>325525</v>
      </c>
    </row>
    <row r="307" spans="1:9" x14ac:dyDescent="0.85">
      <c r="A307" s="5" t="s">
        <v>247</v>
      </c>
      <c r="B307" s="5">
        <v>2012</v>
      </c>
      <c r="C307" s="5" t="s">
        <v>724</v>
      </c>
      <c r="D307" s="5" t="s">
        <v>714</v>
      </c>
      <c r="E307" s="5">
        <v>5</v>
      </c>
      <c r="F307" s="5" t="s">
        <v>722</v>
      </c>
      <c r="G307" s="5" t="s">
        <v>721</v>
      </c>
      <c r="H307" s="5">
        <v>2016</v>
      </c>
      <c r="I307" s="5">
        <v>311581</v>
      </c>
    </row>
    <row r="308" spans="1:9" x14ac:dyDescent="0.85">
      <c r="A308" s="5" t="s">
        <v>247</v>
      </c>
      <c r="B308" s="5">
        <v>2012</v>
      </c>
      <c r="C308" s="5" t="s">
        <v>724</v>
      </c>
      <c r="D308" s="5" t="s">
        <v>714</v>
      </c>
      <c r="E308" s="5">
        <v>6</v>
      </c>
      <c r="F308" s="5" t="s">
        <v>722</v>
      </c>
      <c r="G308" s="5" t="s">
        <v>721</v>
      </c>
      <c r="H308" s="5">
        <v>2016</v>
      </c>
      <c r="I308" s="5">
        <v>326912</v>
      </c>
    </row>
    <row r="309" spans="1:9" x14ac:dyDescent="0.85">
      <c r="A309" s="5" t="s">
        <v>247</v>
      </c>
      <c r="B309" s="5">
        <v>2012</v>
      </c>
      <c r="C309" s="5" t="s">
        <v>724</v>
      </c>
      <c r="D309" s="5" t="s">
        <v>714</v>
      </c>
      <c r="E309" s="5">
        <v>7</v>
      </c>
      <c r="F309" s="5" t="s">
        <v>722</v>
      </c>
      <c r="G309" s="5" t="s">
        <v>721</v>
      </c>
      <c r="H309" s="5">
        <v>2016</v>
      </c>
      <c r="I309" s="5">
        <v>310509</v>
      </c>
    </row>
    <row r="310" spans="1:9" x14ac:dyDescent="0.85">
      <c r="A310" s="5" t="s">
        <v>247</v>
      </c>
      <c r="B310" s="5">
        <v>2012</v>
      </c>
      <c r="C310" s="5" t="s">
        <v>724</v>
      </c>
      <c r="D310" s="5" t="s">
        <v>714</v>
      </c>
      <c r="E310" s="5">
        <v>8</v>
      </c>
      <c r="F310" s="5" t="s">
        <v>722</v>
      </c>
      <c r="G310" s="5" t="s">
        <v>721</v>
      </c>
      <c r="H310" s="5">
        <v>2016</v>
      </c>
      <c r="I310" s="5">
        <v>289357</v>
      </c>
    </row>
    <row r="311" spans="1:9" x14ac:dyDescent="0.85">
      <c r="A311" s="5" t="s">
        <v>247</v>
      </c>
      <c r="B311" s="5">
        <v>2012</v>
      </c>
      <c r="C311" s="5" t="s">
        <v>724</v>
      </c>
      <c r="D311" s="5" t="s">
        <v>714</v>
      </c>
      <c r="E311" s="5">
        <v>9</v>
      </c>
      <c r="F311" s="5" t="s">
        <v>722</v>
      </c>
      <c r="G311" s="5" t="s">
        <v>721</v>
      </c>
      <c r="H311" s="5">
        <v>2016</v>
      </c>
      <c r="I311" s="5">
        <v>284627</v>
      </c>
    </row>
    <row r="312" spans="1:9" x14ac:dyDescent="0.85">
      <c r="A312" s="5" t="s">
        <v>247</v>
      </c>
      <c r="B312" s="5">
        <v>2012</v>
      </c>
      <c r="C312" s="5" t="s">
        <v>724</v>
      </c>
      <c r="D312" s="5" t="s">
        <v>714</v>
      </c>
      <c r="E312" s="5">
        <v>10</v>
      </c>
      <c r="F312" s="5" t="s">
        <v>722</v>
      </c>
      <c r="G312" s="5" t="s">
        <v>721</v>
      </c>
      <c r="H312" s="5">
        <v>2016</v>
      </c>
      <c r="I312" s="5">
        <v>291856</v>
      </c>
    </row>
    <row r="313" spans="1:9" x14ac:dyDescent="0.85">
      <c r="A313" s="5" t="s">
        <v>247</v>
      </c>
      <c r="B313" s="5">
        <v>2012</v>
      </c>
      <c r="C313" s="5" t="s">
        <v>724</v>
      </c>
      <c r="D313" s="5" t="s">
        <v>714</v>
      </c>
      <c r="E313" s="5">
        <v>11</v>
      </c>
      <c r="F313" s="5" t="s">
        <v>722</v>
      </c>
      <c r="G313" s="5" t="s">
        <v>721</v>
      </c>
      <c r="H313" s="5">
        <v>2016</v>
      </c>
      <c r="I313" s="5">
        <v>223426</v>
      </c>
    </row>
    <row r="314" spans="1:9" x14ac:dyDescent="0.85">
      <c r="A314" s="5" t="s">
        <v>247</v>
      </c>
      <c r="B314" s="5">
        <v>2012</v>
      </c>
      <c r="C314" s="5" t="s">
        <v>724</v>
      </c>
      <c r="D314" s="5" t="s">
        <v>714</v>
      </c>
      <c r="E314" s="5">
        <v>12</v>
      </c>
      <c r="F314" s="5" t="s">
        <v>722</v>
      </c>
      <c r="G314" s="5" t="s">
        <v>721</v>
      </c>
      <c r="H314" s="5">
        <v>2016</v>
      </c>
      <c r="I314" s="5">
        <v>312684</v>
      </c>
    </row>
    <row r="315" spans="1:9" x14ac:dyDescent="0.85">
      <c r="A315" s="5" t="s">
        <v>247</v>
      </c>
      <c r="B315" s="5">
        <v>2012</v>
      </c>
      <c r="C315" s="5" t="s">
        <v>724</v>
      </c>
      <c r="D315" s="5" t="s">
        <v>714</v>
      </c>
      <c r="E315" s="5">
        <v>13</v>
      </c>
      <c r="F315" s="5" t="s">
        <v>722</v>
      </c>
      <c r="G315" s="5" t="s">
        <v>721</v>
      </c>
      <c r="H315" s="5">
        <v>2016</v>
      </c>
      <c r="I315" s="5">
        <v>217634</v>
      </c>
    </row>
    <row r="316" spans="1:9" x14ac:dyDescent="0.85">
      <c r="A316" s="5" t="s">
        <v>247</v>
      </c>
      <c r="B316" s="5">
        <v>2012</v>
      </c>
      <c r="C316" s="5" t="s">
        <v>724</v>
      </c>
      <c r="D316" s="5" t="s">
        <v>714</v>
      </c>
      <c r="E316" s="5">
        <v>14</v>
      </c>
      <c r="F316" s="5" t="s">
        <v>722</v>
      </c>
      <c r="G316" s="5" t="s">
        <v>721</v>
      </c>
      <c r="H316" s="5">
        <v>2016</v>
      </c>
      <c r="I316" s="5">
        <v>219470</v>
      </c>
    </row>
    <row r="317" spans="1:9" x14ac:dyDescent="0.85">
      <c r="A317" s="5" t="s">
        <v>247</v>
      </c>
      <c r="B317" s="5">
        <v>2012</v>
      </c>
      <c r="C317" s="5" t="s">
        <v>724</v>
      </c>
      <c r="D317" s="5" t="s">
        <v>714</v>
      </c>
      <c r="E317" s="5">
        <v>15</v>
      </c>
      <c r="F317" s="5" t="s">
        <v>722</v>
      </c>
      <c r="G317" s="5" t="s">
        <v>721</v>
      </c>
      <c r="H317" s="5">
        <v>2016</v>
      </c>
      <c r="I317" s="5">
        <v>233802</v>
      </c>
    </row>
    <row r="318" spans="1:9" x14ac:dyDescent="0.85">
      <c r="A318" s="5" t="s">
        <v>247</v>
      </c>
      <c r="B318" s="5">
        <v>2012</v>
      </c>
      <c r="C318" s="5" t="s">
        <v>724</v>
      </c>
      <c r="D318" s="5" t="s">
        <v>714</v>
      </c>
      <c r="E318" s="5">
        <v>16</v>
      </c>
      <c r="F318" s="5" t="s">
        <v>722</v>
      </c>
      <c r="G318" s="5" t="s">
        <v>721</v>
      </c>
      <c r="H318" s="5">
        <v>2016</v>
      </c>
      <c r="I318" s="5">
        <v>252180</v>
      </c>
    </row>
    <row r="319" spans="1:9" x14ac:dyDescent="0.85">
      <c r="A319" s="5" t="s">
        <v>247</v>
      </c>
      <c r="B319" s="5">
        <v>2012</v>
      </c>
      <c r="C319" s="5" t="s">
        <v>724</v>
      </c>
      <c r="D319" s="5" t="s">
        <v>714</v>
      </c>
      <c r="E319" s="5">
        <v>17</v>
      </c>
      <c r="F319" s="5" t="s">
        <v>722</v>
      </c>
      <c r="G319" s="5" t="s">
        <v>721</v>
      </c>
      <c r="H319" s="5">
        <v>2016</v>
      </c>
      <c r="I319" s="5">
        <v>201063</v>
      </c>
    </row>
    <row r="320" spans="1:9" x14ac:dyDescent="0.85">
      <c r="A320" s="5" t="s">
        <v>247</v>
      </c>
      <c r="B320" s="5">
        <v>2012</v>
      </c>
      <c r="C320" s="5" t="s">
        <v>724</v>
      </c>
      <c r="D320" s="5" t="s">
        <v>714</v>
      </c>
      <c r="E320" s="5">
        <v>18</v>
      </c>
      <c r="F320" s="5" t="s">
        <v>722</v>
      </c>
      <c r="G320" s="5" t="s">
        <v>721</v>
      </c>
      <c r="H320" s="5">
        <v>2016</v>
      </c>
      <c r="I320" s="5">
        <v>241622</v>
      </c>
    </row>
    <row r="321" spans="1:9" x14ac:dyDescent="0.85">
      <c r="A321" s="5" t="s">
        <v>247</v>
      </c>
      <c r="B321" s="5">
        <v>2012</v>
      </c>
      <c r="C321" s="5" t="s">
        <v>724</v>
      </c>
      <c r="D321" s="5" t="s">
        <v>714</v>
      </c>
      <c r="E321" s="5">
        <v>19</v>
      </c>
      <c r="F321" s="5" t="s">
        <v>722</v>
      </c>
      <c r="G321" s="5" t="s">
        <v>721</v>
      </c>
      <c r="H321" s="5">
        <v>2016</v>
      </c>
      <c r="I321" s="5">
        <v>184408</v>
      </c>
    </row>
    <row r="322" spans="1:9" x14ac:dyDescent="0.85">
      <c r="A322" s="5" t="s">
        <v>247</v>
      </c>
      <c r="B322" s="5">
        <v>2012</v>
      </c>
      <c r="C322" s="5" t="s">
        <v>724</v>
      </c>
      <c r="D322" s="5" t="s">
        <v>714</v>
      </c>
      <c r="E322" s="5">
        <v>20</v>
      </c>
      <c r="F322" s="5" t="s">
        <v>722</v>
      </c>
      <c r="G322" s="5" t="s">
        <v>721</v>
      </c>
      <c r="H322" s="5">
        <v>2016</v>
      </c>
      <c r="I322" s="5">
        <v>225915</v>
      </c>
    </row>
    <row r="323" spans="1:9" x14ac:dyDescent="0.85">
      <c r="A323" s="5" t="s">
        <v>247</v>
      </c>
      <c r="B323" s="5">
        <v>2012</v>
      </c>
      <c r="C323" s="5" t="s">
        <v>724</v>
      </c>
      <c r="D323" s="5" t="s">
        <v>714</v>
      </c>
      <c r="E323" s="5">
        <v>21</v>
      </c>
      <c r="F323" s="5" t="s">
        <v>722</v>
      </c>
      <c r="G323" s="5" t="s">
        <v>721</v>
      </c>
      <c r="H323" s="5">
        <v>2016</v>
      </c>
      <c r="I323" s="5">
        <v>185404</v>
      </c>
    </row>
    <row r="324" spans="1:9" x14ac:dyDescent="0.85">
      <c r="A324" s="5" t="s">
        <v>247</v>
      </c>
      <c r="B324" s="5">
        <v>2012</v>
      </c>
      <c r="C324" s="5" t="s">
        <v>724</v>
      </c>
      <c r="D324" s="5" t="s">
        <v>714</v>
      </c>
      <c r="E324" s="5">
        <v>22</v>
      </c>
      <c r="F324" s="5" t="s">
        <v>722</v>
      </c>
      <c r="G324" s="5" t="s">
        <v>721</v>
      </c>
      <c r="H324" s="5">
        <v>2016</v>
      </c>
      <c r="I324" s="5">
        <v>219505</v>
      </c>
    </row>
    <row r="325" spans="1:9" x14ac:dyDescent="0.85">
      <c r="A325" s="5" t="s">
        <v>247</v>
      </c>
      <c r="B325" s="5">
        <v>2012</v>
      </c>
      <c r="C325" s="5" t="s">
        <v>724</v>
      </c>
      <c r="D325" s="5" t="s">
        <v>714</v>
      </c>
      <c r="E325" s="5">
        <v>23</v>
      </c>
      <c r="F325" s="5" t="s">
        <v>722</v>
      </c>
      <c r="G325" s="5" t="s">
        <v>721</v>
      </c>
      <c r="H325" s="5">
        <v>2016</v>
      </c>
      <c r="I325" s="5">
        <v>192939</v>
      </c>
    </row>
    <row r="326" spans="1:9" x14ac:dyDescent="0.85">
      <c r="A326" s="5" t="s">
        <v>247</v>
      </c>
      <c r="B326" s="5">
        <v>2012</v>
      </c>
      <c r="C326" s="5" t="s">
        <v>724</v>
      </c>
      <c r="D326" s="5" t="s">
        <v>714</v>
      </c>
      <c r="E326" s="5">
        <v>24</v>
      </c>
      <c r="F326" s="5" t="s">
        <v>722</v>
      </c>
      <c r="G326" s="5" t="s">
        <v>721</v>
      </c>
      <c r="H326" s="5">
        <v>2016</v>
      </c>
      <c r="I326" s="5">
        <v>204622</v>
      </c>
    </row>
    <row r="327" spans="1:9" x14ac:dyDescent="0.85">
      <c r="A327" s="5" t="s">
        <v>247</v>
      </c>
      <c r="B327" s="5">
        <v>2012</v>
      </c>
      <c r="C327" s="5" t="s">
        <v>724</v>
      </c>
      <c r="D327" s="5" t="s">
        <v>714</v>
      </c>
      <c r="E327" s="5">
        <v>25</v>
      </c>
      <c r="F327" s="5" t="s">
        <v>722</v>
      </c>
      <c r="G327" s="5" t="s">
        <v>721</v>
      </c>
      <c r="H327" s="5">
        <v>2016</v>
      </c>
      <c r="I327" s="5">
        <v>195887</v>
      </c>
    </row>
    <row r="328" spans="1:9" x14ac:dyDescent="0.85">
      <c r="A328" s="5" t="s">
        <v>247</v>
      </c>
      <c r="B328" s="5">
        <v>2012</v>
      </c>
      <c r="C328" s="5" t="s">
        <v>724</v>
      </c>
      <c r="D328" s="5" t="s">
        <v>714</v>
      </c>
      <c r="E328" s="5">
        <v>26</v>
      </c>
      <c r="F328" s="5" t="s">
        <v>722</v>
      </c>
      <c r="G328" s="5" t="s">
        <v>721</v>
      </c>
      <c r="H328" s="5">
        <v>2016</v>
      </c>
      <c r="I328" s="5">
        <v>185874</v>
      </c>
    </row>
    <row r="329" spans="1:9" x14ac:dyDescent="0.85">
      <c r="A329" s="5" t="s">
        <v>247</v>
      </c>
      <c r="B329" s="5">
        <v>2012</v>
      </c>
      <c r="C329" s="5" t="s">
        <v>724</v>
      </c>
      <c r="D329" s="5" t="s">
        <v>714</v>
      </c>
      <c r="E329" s="5">
        <v>27</v>
      </c>
      <c r="F329" s="5" t="s">
        <v>722</v>
      </c>
      <c r="G329" s="5" t="s">
        <v>721</v>
      </c>
      <c r="H329" s="5">
        <v>2016</v>
      </c>
      <c r="I329" s="5">
        <v>190495</v>
      </c>
    </row>
    <row r="330" spans="1:9" x14ac:dyDescent="0.85">
      <c r="A330" s="5" t="s">
        <v>247</v>
      </c>
      <c r="B330" s="5">
        <v>2012</v>
      </c>
      <c r="C330" s="5" t="s">
        <v>724</v>
      </c>
      <c r="D330" s="5" t="s">
        <v>714</v>
      </c>
      <c r="E330" s="5">
        <v>28</v>
      </c>
      <c r="F330" s="5" t="s">
        <v>722</v>
      </c>
      <c r="G330" s="5" t="s">
        <v>721</v>
      </c>
      <c r="H330" s="5">
        <v>2016</v>
      </c>
      <c r="I330" s="5">
        <v>192181</v>
      </c>
    </row>
    <row r="331" spans="1:9" x14ac:dyDescent="0.85">
      <c r="A331" s="5" t="s">
        <v>247</v>
      </c>
      <c r="B331" s="5">
        <v>2012</v>
      </c>
      <c r="C331" s="5" t="s">
        <v>724</v>
      </c>
      <c r="D331" s="5" t="s">
        <v>714</v>
      </c>
      <c r="E331" s="5">
        <v>29</v>
      </c>
      <c r="F331" s="5" t="s">
        <v>722</v>
      </c>
      <c r="G331" s="5" t="s">
        <v>721</v>
      </c>
      <c r="H331" s="5">
        <v>2016</v>
      </c>
      <c r="I331" s="5">
        <v>163657</v>
      </c>
    </row>
    <row r="332" spans="1:9" x14ac:dyDescent="0.85">
      <c r="A332" s="5" t="s">
        <v>247</v>
      </c>
      <c r="B332" s="5">
        <v>2012</v>
      </c>
      <c r="C332" s="5" t="s">
        <v>724</v>
      </c>
      <c r="D332" s="5" t="s">
        <v>714</v>
      </c>
      <c r="E332" s="5">
        <v>30</v>
      </c>
      <c r="F332" s="5" t="s">
        <v>722</v>
      </c>
      <c r="G332" s="5" t="s">
        <v>721</v>
      </c>
      <c r="H332" s="5">
        <v>2016</v>
      </c>
      <c r="I332" s="5">
        <v>211590</v>
      </c>
    </row>
    <row r="333" spans="1:9" x14ac:dyDescent="0.85">
      <c r="A333" s="5" t="s">
        <v>247</v>
      </c>
      <c r="B333" s="5">
        <v>2012</v>
      </c>
      <c r="C333" s="5" t="s">
        <v>724</v>
      </c>
      <c r="D333" s="5" t="s">
        <v>714</v>
      </c>
      <c r="E333" s="5">
        <v>31</v>
      </c>
      <c r="F333" s="5" t="s">
        <v>722</v>
      </c>
      <c r="G333" s="5" t="s">
        <v>721</v>
      </c>
      <c r="H333" s="5">
        <v>2016</v>
      </c>
      <c r="I333" s="5">
        <v>141281</v>
      </c>
    </row>
    <row r="334" spans="1:9" x14ac:dyDescent="0.85">
      <c r="A334" s="5" t="s">
        <v>247</v>
      </c>
      <c r="B334" s="5">
        <v>2012</v>
      </c>
      <c r="C334" s="5" t="s">
        <v>724</v>
      </c>
      <c r="D334" s="5" t="s">
        <v>714</v>
      </c>
      <c r="E334" s="5">
        <v>32</v>
      </c>
      <c r="F334" s="5" t="s">
        <v>722</v>
      </c>
      <c r="G334" s="5" t="s">
        <v>721</v>
      </c>
      <c r="H334" s="5">
        <v>2016</v>
      </c>
      <c r="I334" s="5">
        <v>163921</v>
      </c>
    </row>
    <row r="335" spans="1:9" x14ac:dyDescent="0.85">
      <c r="A335" s="5" t="s">
        <v>247</v>
      </c>
      <c r="B335" s="5">
        <v>2012</v>
      </c>
      <c r="C335" s="5" t="s">
        <v>724</v>
      </c>
      <c r="D335" s="5" t="s">
        <v>714</v>
      </c>
      <c r="E335" s="5">
        <v>33</v>
      </c>
      <c r="F335" s="5" t="s">
        <v>722</v>
      </c>
      <c r="G335" s="5" t="s">
        <v>721</v>
      </c>
      <c r="H335" s="5">
        <v>2016</v>
      </c>
      <c r="I335" s="5">
        <v>121050</v>
      </c>
    </row>
    <row r="336" spans="1:9" x14ac:dyDescent="0.85">
      <c r="A336" s="5" t="s">
        <v>247</v>
      </c>
      <c r="B336" s="5">
        <v>2012</v>
      </c>
      <c r="C336" s="5" t="s">
        <v>724</v>
      </c>
      <c r="D336" s="5" t="s">
        <v>714</v>
      </c>
      <c r="E336" s="5">
        <v>34</v>
      </c>
      <c r="F336" s="5" t="s">
        <v>722</v>
      </c>
      <c r="G336" s="5" t="s">
        <v>721</v>
      </c>
      <c r="H336" s="5">
        <v>2016</v>
      </c>
      <c r="I336" s="5">
        <v>123042</v>
      </c>
    </row>
    <row r="337" spans="1:9" x14ac:dyDescent="0.85">
      <c r="A337" s="5" t="s">
        <v>247</v>
      </c>
      <c r="B337" s="5">
        <v>2012</v>
      </c>
      <c r="C337" s="5" t="s">
        <v>724</v>
      </c>
      <c r="D337" s="5" t="s">
        <v>714</v>
      </c>
      <c r="E337" s="5">
        <v>35</v>
      </c>
      <c r="F337" s="5" t="s">
        <v>722</v>
      </c>
      <c r="G337" s="5" t="s">
        <v>721</v>
      </c>
      <c r="H337" s="5">
        <v>2016</v>
      </c>
      <c r="I337" s="5">
        <v>116869</v>
      </c>
    </row>
    <row r="338" spans="1:9" x14ac:dyDescent="0.85">
      <c r="A338" s="5" t="s">
        <v>247</v>
      </c>
      <c r="B338" s="5">
        <v>2012</v>
      </c>
      <c r="C338" s="5" t="s">
        <v>724</v>
      </c>
      <c r="D338" s="5" t="s">
        <v>714</v>
      </c>
      <c r="E338" s="5">
        <v>36</v>
      </c>
      <c r="F338" s="5" t="s">
        <v>722</v>
      </c>
      <c r="G338" s="5" t="s">
        <v>721</v>
      </c>
      <c r="H338" s="5">
        <v>2016</v>
      </c>
      <c r="I338" s="5">
        <v>98155</v>
      </c>
    </row>
    <row r="339" spans="1:9" x14ac:dyDescent="0.85">
      <c r="A339" s="5" t="s">
        <v>247</v>
      </c>
      <c r="B339" s="5">
        <v>2012</v>
      </c>
      <c r="C339" s="5" t="s">
        <v>724</v>
      </c>
      <c r="D339" s="5" t="s">
        <v>714</v>
      </c>
      <c r="E339" s="5">
        <v>37</v>
      </c>
      <c r="F339" s="5" t="s">
        <v>722</v>
      </c>
      <c r="G339" s="5" t="s">
        <v>721</v>
      </c>
      <c r="H339" s="5">
        <v>2016</v>
      </c>
      <c r="I339" s="5">
        <v>101284</v>
      </c>
    </row>
    <row r="340" spans="1:9" x14ac:dyDescent="0.85">
      <c r="A340" s="5" t="s">
        <v>247</v>
      </c>
      <c r="B340" s="5">
        <v>2012</v>
      </c>
      <c r="C340" s="5" t="s">
        <v>724</v>
      </c>
      <c r="D340" s="5" t="s">
        <v>714</v>
      </c>
      <c r="E340" s="5">
        <v>38</v>
      </c>
      <c r="F340" s="5" t="s">
        <v>722</v>
      </c>
      <c r="G340" s="5" t="s">
        <v>721</v>
      </c>
      <c r="H340" s="5">
        <v>2016</v>
      </c>
      <c r="I340" s="5">
        <v>101400</v>
      </c>
    </row>
    <row r="341" spans="1:9" x14ac:dyDescent="0.85">
      <c r="A341" s="5" t="s">
        <v>247</v>
      </c>
      <c r="B341" s="5">
        <v>2012</v>
      </c>
      <c r="C341" s="5" t="s">
        <v>724</v>
      </c>
      <c r="D341" s="5" t="s">
        <v>714</v>
      </c>
      <c r="E341" s="5">
        <v>39</v>
      </c>
      <c r="F341" s="5" t="s">
        <v>722</v>
      </c>
      <c r="G341" s="5" t="s">
        <v>721</v>
      </c>
      <c r="H341" s="5">
        <v>2016</v>
      </c>
      <c r="I341" s="5">
        <v>91958</v>
      </c>
    </row>
    <row r="342" spans="1:9" x14ac:dyDescent="0.85">
      <c r="A342" s="5" t="s">
        <v>247</v>
      </c>
      <c r="B342" s="5">
        <v>2012</v>
      </c>
      <c r="C342" s="5" t="s">
        <v>724</v>
      </c>
      <c r="D342" s="5" t="s">
        <v>714</v>
      </c>
      <c r="E342" s="5">
        <v>40</v>
      </c>
      <c r="F342" s="5" t="s">
        <v>722</v>
      </c>
      <c r="G342" s="5" t="s">
        <v>721</v>
      </c>
      <c r="H342" s="5">
        <v>2016</v>
      </c>
      <c r="I342" s="5">
        <v>103595</v>
      </c>
    </row>
    <row r="343" spans="1:9" x14ac:dyDescent="0.85">
      <c r="A343" s="5" t="s">
        <v>247</v>
      </c>
      <c r="B343" s="5">
        <v>2012</v>
      </c>
      <c r="C343" s="5" t="s">
        <v>724</v>
      </c>
      <c r="D343" s="5" t="s">
        <v>714</v>
      </c>
      <c r="E343" s="5">
        <v>41</v>
      </c>
      <c r="F343" s="5" t="s">
        <v>722</v>
      </c>
      <c r="G343" s="5" t="s">
        <v>721</v>
      </c>
      <c r="H343" s="5">
        <v>2016</v>
      </c>
      <c r="I343" s="5">
        <v>71917</v>
      </c>
    </row>
    <row r="344" spans="1:9" x14ac:dyDescent="0.85">
      <c r="A344" s="5" t="s">
        <v>247</v>
      </c>
      <c r="B344" s="5">
        <v>2012</v>
      </c>
      <c r="C344" s="5" t="s">
        <v>724</v>
      </c>
      <c r="D344" s="5" t="s">
        <v>714</v>
      </c>
      <c r="E344" s="5">
        <v>42</v>
      </c>
      <c r="F344" s="5" t="s">
        <v>722</v>
      </c>
      <c r="G344" s="5" t="s">
        <v>721</v>
      </c>
      <c r="H344" s="5">
        <v>2016</v>
      </c>
      <c r="I344" s="5">
        <v>91337</v>
      </c>
    </row>
    <row r="345" spans="1:9" x14ac:dyDescent="0.85">
      <c r="A345" s="5" t="s">
        <v>247</v>
      </c>
      <c r="B345" s="5">
        <v>2012</v>
      </c>
      <c r="C345" s="5" t="s">
        <v>724</v>
      </c>
      <c r="D345" s="5" t="s">
        <v>714</v>
      </c>
      <c r="E345" s="5">
        <v>43</v>
      </c>
      <c r="F345" s="5" t="s">
        <v>722</v>
      </c>
      <c r="G345" s="5" t="s">
        <v>721</v>
      </c>
      <c r="H345" s="5">
        <v>2016</v>
      </c>
      <c r="I345" s="5">
        <v>70836</v>
      </c>
    </row>
    <row r="346" spans="1:9" x14ac:dyDescent="0.85">
      <c r="A346" s="5" t="s">
        <v>247</v>
      </c>
      <c r="B346" s="5">
        <v>2012</v>
      </c>
      <c r="C346" s="5" t="s">
        <v>724</v>
      </c>
      <c r="D346" s="5" t="s">
        <v>714</v>
      </c>
      <c r="E346" s="5">
        <v>44</v>
      </c>
      <c r="F346" s="5" t="s">
        <v>722</v>
      </c>
      <c r="G346" s="5" t="s">
        <v>721</v>
      </c>
      <c r="H346" s="5">
        <v>2016</v>
      </c>
      <c r="I346" s="5">
        <v>77875</v>
      </c>
    </row>
    <row r="347" spans="1:9" x14ac:dyDescent="0.85">
      <c r="A347" s="5" t="s">
        <v>247</v>
      </c>
      <c r="B347" s="5">
        <v>2012</v>
      </c>
      <c r="C347" s="5" t="s">
        <v>724</v>
      </c>
      <c r="D347" s="5" t="s">
        <v>714</v>
      </c>
      <c r="E347" s="5">
        <v>45</v>
      </c>
      <c r="F347" s="5" t="s">
        <v>722</v>
      </c>
      <c r="G347" s="5" t="s">
        <v>721</v>
      </c>
      <c r="H347" s="5">
        <v>2016</v>
      </c>
      <c r="I347" s="5">
        <v>70473</v>
      </c>
    </row>
    <row r="348" spans="1:9" x14ac:dyDescent="0.85">
      <c r="A348" s="5" t="s">
        <v>247</v>
      </c>
      <c r="B348" s="5">
        <v>2012</v>
      </c>
      <c r="C348" s="5" t="s">
        <v>724</v>
      </c>
      <c r="D348" s="5" t="s">
        <v>714</v>
      </c>
      <c r="E348" s="5">
        <v>46</v>
      </c>
      <c r="F348" s="5" t="s">
        <v>722</v>
      </c>
      <c r="G348" s="5" t="s">
        <v>721</v>
      </c>
      <c r="H348" s="5">
        <v>2016</v>
      </c>
      <c r="I348" s="5">
        <v>65844</v>
      </c>
    </row>
    <row r="349" spans="1:9" x14ac:dyDescent="0.85">
      <c r="A349" s="5" t="s">
        <v>247</v>
      </c>
      <c r="B349" s="5">
        <v>2012</v>
      </c>
      <c r="C349" s="5" t="s">
        <v>724</v>
      </c>
      <c r="D349" s="5" t="s">
        <v>714</v>
      </c>
      <c r="E349" s="5">
        <v>47</v>
      </c>
      <c r="F349" s="5" t="s">
        <v>722</v>
      </c>
      <c r="G349" s="5" t="s">
        <v>721</v>
      </c>
      <c r="H349" s="5">
        <v>2016</v>
      </c>
      <c r="I349" s="5">
        <v>64206</v>
      </c>
    </row>
    <row r="350" spans="1:9" x14ac:dyDescent="0.85">
      <c r="A350" s="5" t="s">
        <v>247</v>
      </c>
      <c r="B350" s="5">
        <v>2012</v>
      </c>
      <c r="C350" s="5" t="s">
        <v>724</v>
      </c>
      <c r="D350" s="5" t="s">
        <v>714</v>
      </c>
      <c r="E350" s="5">
        <v>48</v>
      </c>
      <c r="F350" s="5" t="s">
        <v>722</v>
      </c>
      <c r="G350" s="5" t="s">
        <v>721</v>
      </c>
      <c r="H350" s="5">
        <v>2016</v>
      </c>
      <c r="I350" s="5">
        <v>72450</v>
      </c>
    </row>
    <row r="351" spans="1:9" x14ac:dyDescent="0.85">
      <c r="A351" s="5" t="s">
        <v>247</v>
      </c>
      <c r="B351" s="5">
        <v>2012</v>
      </c>
      <c r="C351" s="5" t="s">
        <v>724</v>
      </c>
      <c r="D351" s="5" t="s">
        <v>714</v>
      </c>
      <c r="E351" s="5">
        <v>49</v>
      </c>
      <c r="F351" s="5" t="s">
        <v>722</v>
      </c>
      <c r="G351" s="5" t="s">
        <v>721</v>
      </c>
      <c r="H351" s="5">
        <v>2016</v>
      </c>
      <c r="I351" s="5">
        <v>67883</v>
      </c>
    </row>
    <row r="352" spans="1:9" x14ac:dyDescent="0.85">
      <c r="A352" s="5" t="s">
        <v>247</v>
      </c>
      <c r="B352" s="5">
        <v>2012</v>
      </c>
      <c r="C352" s="5" t="s">
        <v>724</v>
      </c>
      <c r="D352" s="5" t="s">
        <v>714</v>
      </c>
      <c r="E352" s="5">
        <v>50</v>
      </c>
      <c r="F352" s="5" t="s">
        <v>722</v>
      </c>
      <c r="G352" s="5" t="s">
        <v>721</v>
      </c>
      <c r="H352" s="5">
        <v>2016</v>
      </c>
      <c r="I352" s="5">
        <v>86188</v>
      </c>
    </row>
    <row r="353" spans="1:9" x14ac:dyDescent="0.85">
      <c r="A353" s="5" t="s">
        <v>247</v>
      </c>
      <c r="B353" s="5">
        <v>2012</v>
      </c>
      <c r="C353" s="5" t="s">
        <v>724</v>
      </c>
      <c r="D353" s="5" t="s">
        <v>714</v>
      </c>
      <c r="E353" s="5">
        <v>51</v>
      </c>
      <c r="F353" s="5" t="s">
        <v>722</v>
      </c>
      <c r="G353" s="5" t="s">
        <v>721</v>
      </c>
      <c r="H353" s="5">
        <v>2016</v>
      </c>
      <c r="I353" s="5">
        <v>53460</v>
      </c>
    </row>
    <row r="354" spans="1:9" x14ac:dyDescent="0.85">
      <c r="A354" s="5" t="s">
        <v>247</v>
      </c>
      <c r="B354" s="5">
        <v>2012</v>
      </c>
      <c r="C354" s="5" t="s">
        <v>724</v>
      </c>
      <c r="D354" s="5" t="s">
        <v>714</v>
      </c>
      <c r="E354" s="5">
        <v>52</v>
      </c>
      <c r="F354" s="5" t="s">
        <v>722</v>
      </c>
      <c r="G354" s="5" t="s">
        <v>721</v>
      </c>
      <c r="H354" s="5">
        <v>2016</v>
      </c>
      <c r="I354" s="5">
        <v>72521</v>
      </c>
    </row>
    <row r="355" spans="1:9" x14ac:dyDescent="0.85">
      <c r="A355" s="5" t="s">
        <v>247</v>
      </c>
      <c r="B355" s="5">
        <v>2012</v>
      </c>
      <c r="C355" s="5" t="s">
        <v>724</v>
      </c>
      <c r="D355" s="5" t="s">
        <v>714</v>
      </c>
      <c r="E355" s="5">
        <v>53</v>
      </c>
      <c r="F355" s="5" t="s">
        <v>722</v>
      </c>
      <c r="G355" s="5" t="s">
        <v>721</v>
      </c>
      <c r="H355" s="5">
        <v>2016</v>
      </c>
      <c r="I355" s="5">
        <v>66478</v>
      </c>
    </row>
    <row r="356" spans="1:9" x14ac:dyDescent="0.85">
      <c r="A356" s="5" t="s">
        <v>247</v>
      </c>
      <c r="B356" s="5">
        <v>2012</v>
      </c>
      <c r="C356" s="5" t="s">
        <v>724</v>
      </c>
      <c r="D356" s="5" t="s">
        <v>714</v>
      </c>
      <c r="E356" s="5">
        <v>54</v>
      </c>
      <c r="F356" s="5" t="s">
        <v>722</v>
      </c>
      <c r="G356" s="5" t="s">
        <v>721</v>
      </c>
      <c r="H356" s="5">
        <v>2016</v>
      </c>
      <c r="I356" s="5">
        <v>59662</v>
      </c>
    </row>
    <row r="357" spans="1:9" x14ac:dyDescent="0.85">
      <c r="A357" s="5" t="s">
        <v>247</v>
      </c>
      <c r="B357" s="5">
        <v>2012</v>
      </c>
      <c r="C357" s="5" t="s">
        <v>724</v>
      </c>
      <c r="D357" s="5" t="s">
        <v>714</v>
      </c>
      <c r="E357" s="5">
        <v>55</v>
      </c>
      <c r="F357" s="5" t="s">
        <v>722</v>
      </c>
      <c r="G357" s="5" t="s">
        <v>721</v>
      </c>
      <c r="H357" s="5">
        <v>2016</v>
      </c>
      <c r="I357" s="5">
        <v>53979</v>
      </c>
    </row>
    <row r="358" spans="1:9" x14ac:dyDescent="0.85">
      <c r="A358" s="5" t="s">
        <v>247</v>
      </c>
      <c r="B358" s="5">
        <v>2012</v>
      </c>
      <c r="C358" s="5" t="s">
        <v>724</v>
      </c>
      <c r="D358" s="5" t="s">
        <v>714</v>
      </c>
      <c r="E358" s="5">
        <v>56</v>
      </c>
      <c r="F358" s="5" t="s">
        <v>722</v>
      </c>
      <c r="G358" s="5" t="s">
        <v>721</v>
      </c>
      <c r="H358" s="5">
        <v>2016</v>
      </c>
      <c r="I358" s="5">
        <v>53140</v>
      </c>
    </row>
    <row r="359" spans="1:9" x14ac:dyDescent="0.85">
      <c r="A359" s="5" t="s">
        <v>247</v>
      </c>
      <c r="B359" s="5">
        <v>2012</v>
      </c>
      <c r="C359" s="5" t="s">
        <v>724</v>
      </c>
      <c r="D359" s="5" t="s">
        <v>714</v>
      </c>
      <c r="E359" s="5">
        <v>57</v>
      </c>
      <c r="F359" s="5" t="s">
        <v>722</v>
      </c>
      <c r="G359" s="5" t="s">
        <v>721</v>
      </c>
      <c r="H359" s="5">
        <v>2016</v>
      </c>
      <c r="I359" s="5">
        <v>48435</v>
      </c>
    </row>
    <row r="360" spans="1:9" x14ac:dyDescent="0.85">
      <c r="A360" s="5" t="s">
        <v>247</v>
      </c>
      <c r="B360" s="5">
        <v>2012</v>
      </c>
      <c r="C360" s="5" t="s">
        <v>724</v>
      </c>
      <c r="D360" s="5" t="s">
        <v>714</v>
      </c>
      <c r="E360" s="5">
        <v>58</v>
      </c>
      <c r="F360" s="5" t="s">
        <v>722</v>
      </c>
      <c r="G360" s="5" t="s">
        <v>721</v>
      </c>
      <c r="H360" s="5">
        <v>2016</v>
      </c>
      <c r="I360" s="5">
        <v>45961</v>
      </c>
    </row>
    <row r="361" spans="1:9" x14ac:dyDescent="0.85">
      <c r="A361" s="5" t="s">
        <v>247</v>
      </c>
      <c r="B361" s="5">
        <v>2012</v>
      </c>
      <c r="C361" s="5" t="s">
        <v>724</v>
      </c>
      <c r="D361" s="5" t="s">
        <v>714</v>
      </c>
      <c r="E361" s="5">
        <v>59</v>
      </c>
      <c r="F361" s="5" t="s">
        <v>722</v>
      </c>
      <c r="G361" s="5" t="s">
        <v>721</v>
      </c>
      <c r="H361" s="5">
        <v>2016</v>
      </c>
      <c r="I361" s="5">
        <v>39808</v>
      </c>
    </row>
    <row r="362" spans="1:9" x14ac:dyDescent="0.85">
      <c r="A362" s="5" t="s">
        <v>247</v>
      </c>
      <c r="B362" s="5">
        <v>2012</v>
      </c>
      <c r="C362" s="5" t="s">
        <v>724</v>
      </c>
      <c r="D362" s="5" t="s">
        <v>714</v>
      </c>
      <c r="E362" s="5">
        <v>60</v>
      </c>
      <c r="F362" s="5" t="s">
        <v>722</v>
      </c>
      <c r="G362" s="5" t="s">
        <v>721</v>
      </c>
      <c r="H362" s="5">
        <v>2016</v>
      </c>
      <c r="I362" s="5">
        <v>54904</v>
      </c>
    </row>
    <row r="363" spans="1:9" x14ac:dyDescent="0.85">
      <c r="A363" s="5" t="s">
        <v>247</v>
      </c>
      <c r="B363" s="5">
        <v>2012</v>
      </c>
      <c r="C363" s="5" t="s">
        <v>724</v>
      </c>
      <c r="D363" s="5" t="s">
        <v>714</v>
      </c>
      <c r="E363" s="5">
        <v>61</v>
      </c>
      <c r="F363" s="5" t="s">
        <v>722</v>
      </c>
      <c r="G363" s="5" t="s">
        <v>721</v>
      </c>
      <c r="H363" s="5">
        <v>2016</v>
      </c>
      <c r="I363" s="5">
        <v>27911</v>
      </c>
    </row>
    <row r="364" spans="1:9" x14ac:dyDescent="0.85">
      <c r="A364" s="5" t="s">
        <v>247</v>
      </c>
      <c r="B364" s="5">
        <v>2012</v>
      </c>
      <c r="C364" s="5" t="s">
        <v>724</v>
      </c>
      <c r="D364" s="5" t="s">
        <v>714</v>
      </c>
      <c r="E364" s="5">
        <v>62</v>
      </c>
      <c r="F364" s="5" t="s">
        <v>722</v>
      </c>
      <c r="G364" s="5" t="s">
        <v>721</v>
      </c>
      <c r="H364" s="5">
        <v>2016</v>
      </c>
      <c r="I364" s="5">
        <v>40238</v>
      </c>
    </row>
    <row r="365" spans="1:9" x14ac:dyDescent="0.85">
      <c r="A365" s="5" t="s">
        <v>247</v>
      </c>
      <c r="B365" s="5">
        <v>2012</v>
      </c>
      <c r="C365" s="5" t="s">
        <v>724</v>
      </c>
      <c r="D365" s="5" t="s">
        <v>714</v>
      </c>
      <c r="E365" s="5">
        <v>63</v>
      </c>
      <c r="F365" s="5" t="s">
        <v>722</v>
      </c>
      <c r="G365" s="5" t="s">
        <v>721</v>
      </c>
      <c r="H365" s="5">
        <v>2016</v>
      </c>
      <c r="I365" s="5">
        <v>26212</v>
      </c>
    </row>
    <row r="366" spans="1:9" x14ac:dyDescent="0.85">
      <c r="A366" s="5" t="s">
        <v>247</v>
      </c>
      <c r="B366" s="5">
        <v>2012</v>
      </c>
      <c r="C366" s="5" t="s">
        <v>724</v>
      </c>
      <c r="D366" s="5" t="s">
        <v>714</v>
      </c>
      <c r="E366" s="5">
        <v>64</v>
      </c>
      <c r="F366" s="5" t="s">
        <v>722</v>
      </c>
      <c r="G366" s="5" t="s">
        <v>721</v>
      </c>
      <c r="H366" s="5">
        <v>2016</v>
      </c>
      <c r="I366" s="5">
        <v>27084</v>
      </c>
    </row>
    <row r="367" spans="1:9" x14ac:dyDescent="0.85">
      <c r="A367" s="5" t="s">
        <v>247</v>
      </c>
      <c r="B367" s="5">
        <v>2012</v>
      </c>
      <c r="C367" s="5" t="s">
        <v>724</v>
      </c>
      <c r="D367" s="5" t="s">
        <v>714</v>
      </c>
      <c r="E367" s="5">
        <v>65</v>
      </c>
      <c r="F367" s="5" t="s">
        <v>722</v>
      </c>
      <c r="G367" s="5" t="s">
        <v>721</v>
      </c>
      <c r="H367" s="5">
        <v>2016</v>
      </c>
      <c r="I367" s="5">
        <v>24626</v>
      </c>
    </row>
    <row r="368" spans="1:9" x14ac:dyDescent="0.85">
      <c r="A368" s="5" t="s">
        <v>247</v>
      </c>
      <c r="B368" s="5">
        <v>2012</v>
      </c>
      <c r="C368" s="5" t="s">
        <v>724</v>
      </c>
      <c r="D368" s="5" t="s">
        <v>714</v>
      </c>
      <c r="E368" s="5">
        <v>66</v>
      </c>
      <c r="F368" s="5" t="s">
        <v>722</v>
      </c>
      <c r="G368" s="5" t="s">
        <v>721</v>
      </c>
      <c r="H368" s="5">
        <v>2016</v>
      </c>
      <c r="I368" s="5">
        <v>21860</v>
      </c>
    </row>
    <row r="369" spans="1:9" x14ac:dyDescent="0.85">
      <c r="A369" s="5" t="s">
        <v>247</v>
      </c>
      <c r="B369" s="5">
        <v>2012</v>
      </c>
      <c r="C369" s="5" t="s">
        <v>724</v>
      </c>
      <c r="D369" s="5" t="s">
        <v>714</v>
      </c>
      <c r="E369" s="5">
        <v>67</v>
      </c>
      <c r="F369" s="5" t="s">
        <v>722</v>
      </c>
      <c r="G369" s="5" t="s">
        <v>721</v>
      </c>
      <c r="H369" s="5">
        <v>2016</v>
      </c>
      <c r="I369" s="5">
        <v>23686</v>
      </c>
    </row>
    <row r="370" spans="1:9" x14ac:dyDescent="0.85">
      <c r="A370" s="5" t="s">
        <v>247</v>
      </c>
      <c r="B370" s="5">
        <v>2012</v>
      </c>
      <c r="C370" s="5" t="s">
        <v>724</v>
      </c>
      <c r="D370" s="5" t="s">
        <v>714</v>
      </c>
      <c r="E370" s="5">
        <v>68</v>
      </c>
      <c r="F370" s="5" t="s">
        <v>722</v>
      </c>
      <c r="G370" s="5" t="s">
        <v>721</v>
      </c>
      <c r="H370" s="5">
        <v>2016</v>
      </c>
      <c r="I370" s="5">
        <v>18507</v>
      </c>
    </row>
    <row r="371" spans="1:9" x14ac:dyDescent="0.85">
      <c r="A371" s="5" t="s">
        <v>247</v>
      </c>
      <c r="B371" s="5">
        <v>2012</v>
      </c>
      <c r="C371" s="5" t="s">
        <v>724</v>
      </c>
      <c r="D371" s="5" t="s">
        <v>714</v>
      </c>
      <c r="E371" s="5">
        <v>69</v>
      </c>
      <c r="F371" s="5" t="s">
        <v>722</v>
      </c>
      <c r="G371" s="5" t="s">
        <v>721</v>
      </c>
      <c r="H371" s="5">
        <v>2016</v>
      </c>
      <c r="I371" s="5">
        <v>13864</v>
      </c>
    </row>
    <row r="372" spans="1:9" x14ac:dyDescent="0.85">
      <c r="A372" s="5" t="s">
        <v>247</v>
      </c>
      <c r="B372" s="5">
        <v>2012</v>
      </c>
      <c r="C372" s="5" t="s">
        <v>724</v>
      </c>
      <c r="D372" s="5" t="s">
        <v>714</v>
      </c>
      <c r="E372" s="5">
        <v>70</v>
      </c>
      <c r="F372" s="5" t="s">
        <v>722</v>
      </c>
      <c r="G372" s="5" t="s">
        <v>721</v>
      </c>
      <c r="H372" s="5">
        <v>2016</v>
      </c>
      <c r="I372" s="5">
        <v>28475</v>
      </c>
    </row>
    <row r="373" spans="1:9" x14ac:dyDescent="0.85">
      <c r="A373" s="5" t="s">
        <v>247</v>
      </c>
      <c r="B373" s="5">
        <v>2012</v>
      </c>
      <c r="C373" s="5" t="s">
        <v>724</v>
      </c>
      <c r="D373" s="5" t="s">
        <v>714</v>
      </c>
      <c r="E373" s="5">
        <v>71</v>
      </c>
      <c r="F373" s="5" t="s">
        <v>722</v>
      </c>
      <c r="G373" s="5" t="s">
        <v>721</v>
      </c>
      <c r="H373" s="5">
        <v>2016</v>
      </c>
      <c r="I373" s="5">
        <v>12599</v>
      </c>
    </row>
    <row r="374" spans="1:9" x14ac:dyDescent="0.85">
      <c r="A374" s="5" t="s">
        <v>247</v>
      </c>
      <c r="B374" s="5">
        <v>2012</v>
      </c>
      <c r="C374" s="5" t="s">
        <v>724</v>
      </c>
      <c r="D374" s="5" t="s">
        <v>714</v>
      </c>
      <c r="E374" s="5">
        <v>72</v>
      </c>
      <c r="F374" s="5" t="s">
        <v>722</v>
      </c>
      <c r="G374" s="5" t="s">
        <v>721</v>
      </c>
      <c r="H374" s="5">
        <v>2016</v>
      </c>
      <c r="I374" s="5">
        <v>24957</v>
      </c>
    </row>
    <row r="375" spans="1:9" x14ac:dyDescent="0.85">
      <c r="A375" s="5" t="s">
        <v>247</v>
      </c>
      <c r="B375" s="5">
        <v>2012</v>
      </c>
      <c r="C375" s="5" t="s">
        <v>724</v>
      </c>
      <c r="D375" s="5" t="s">
        <v>714</v>
      </c>
      <c r="E375" s="5">
        <v>73</v>
      </c>
      <c r="F375" s="5" t="s">
        <v>722</v>
      </c>
      <c r="G375" s="5" t="s">
        <v>721</v>
      </c>
      <c r="H375" s="5">
        <v>2016</v>
      </c>
      <c r="I375" s="5">
        <v>12719</v>
      </c>
    </row>
    <row r="376" spans="1:9" x14ac:dyDescent="0.85">
      <c r="A376" s="5" t="s">
        <v>247</v>
      </c>
      <c r="B376" s="5">
        <v>2012</v>
      </c>
      <c r="C376" s="5" t="s">
        <v>724</v>
      </c>
      <c r="D376" s="5" t="s">
        <v>714</v>
      </c>
      <c r="E376" s="5">
        <v>74</v>
      </c>
      <c r="F376" s="5" t="s">
        <v>722</v>
      </c>
      <c r="G376" s="5" t="s">
        <v>721</v>
      </c>
      <c r="H376" s="5">
        <v>2016</v>
      </c>
      <c r="I376" s="5">
        <v>13535</v>
      </c>
    </row>
    <row r="377" spans="1:9" x14ac:dyDescent="0.85">
      <c r="A377" s="5" t="s">
        <v>247</v>
      </c>
      <c r="B377" s="5">
        <v>2012</v>
      </c>
      <c r="C377" s="5" t="s">
        <v>724</v>
      </c>
      <c r="D377" s="5" t="s">
        <v>714</v>
      </c>
      <c r="E377" s="5">
        <v>75</v>
      </c>
      <c r="F377" s="5" t="s">
        <v>722</v>
      </c>
      <c r="G377" s="5" t="s">
        <v>721</v>
      </c>
      <c r="H377" s="5">
        <v>2016</v>
      </c>
      <c r="I377" s="5">
        <v>13673</v>
      </c>
    </row>
    <row r="378" spans="1:9" x14ac:dyDescent="0.85">
      <c r="A378" s="5" t="s">
        <v>247</v>
      </c>
      <c r="B378" s="5">
        <v>2012</v>
      </c>
      <c r="C378" s="5" t="s">
        <v>724</v>
      </c>
      <c r="D378" s="5" t="s">
        <v>714</v>
      </c>
      <c r="E378" s="5">
        <v>76</v>
      </c>
      <c r="F378" s="5" t="s">
        <v>722</v>
      </c>
      <c r="G378" s="5" t="s">
        <v>721</v>
      </c>
      <c r="H378" s="5">
        <v>2016</v>
      </c>
      <c r="I378" s="5">
        <v>15086</v>
      </c>
    </row>
    <row r="379" spans="1:9" x14ac:dyDescent="0.85">
      <c r="A379" s="5" t="s">
        <v>247</v>
      </c>
      <c r="B379" s="5">
        <v>2012</v>
      </c>
      <c r="C379" s="5" t="s">
        <v>724</v>
      </c>
      <c r="D379" s="5" t="s">
        <v>714</v>
      </c>
      <c r="E379" s="5">
        <v>77</v>
      </c>
      <c r="F379" s="5" t="s">
        <v>722</v>
      </c>
      <c r="G379" s="5" t="s">
        <v>721</v>
      </c>
      <c r="H379" s="5">
        <v>2016</v>
      </c>
      <c r="I379" s="5">
        <v>13063</v>
      </c>
    </row>
    <row r="380" spans="1:9" x14ac:dyDescent="0.85">
      <c r="A380" s="5" t="s">
        <v>247</v>
      </c>
      <c r="B380" s="5">
        <v>2012</v>
      </c>
      <c r="C380" s="5" t="s">
        <v>724</v>
      </c>
      <c r="D380" s="5" t="s">
        <v>714</v>
      </c>
      <c r="E380" s="5">
        <v>78</v>
      </c>
      <c r="F380" s="5" t="s">
        <v>722</v>
      </c>
      <c r="G380" s="5" t="s">
        <v>721</v>
      </c>
      <c r="H380" s="5">
        <v>2016</v>
      </c>
      <c r="I380" s="5">
        <v>9954</v>
      </c>
    </row>
    <row r="381" spans="1:9" x14ac:dyDescent="0.85">
      <c r="A381" s="5" t="s">
        <v>247</v>
      </c>
      <c r="B381" s="5">
        <v>2012</v>
      </c>
      <c r="C381" s="5" t="s">
        <v>724</v>
      </c>
      <c r="D381" s="5" t="s">
        <v>714</v>
      </c>
      <c r="E381" s="5">
        <v>79</v>
      </c>
      <c r="F381" s="5" t="s">
        <v>722</v>
      </c>
      <c r="G381" s="5" t="s">
        <v>721</v>
      </c>
      <c r="H381" s="5">
        <v>2016</v>
      </c>
      <c r="I381" s="5">
        <v>8452</v>
      </c>
    </row>
    <row r="382" spans="1:9" x14ac:dyDescent="0.85">
      <c r="A382" s="5" t="s">
        <v>247</v>
      </c>
      <c r="B382" s="5">
        <v>2012</v>
      </c>
      <c r="C382" s="5" t="s">
        <v>724</v>
      </c>
      <c r="D382" s="5" t="s">
        <v>714</v>
      </c>
      <c r="E382" s="5">
        <v>80</v>
      </c>
      <c r="F382" s="5" t="s">
        <v>722</v>
      </c>
      <c r="G382" s="5" t="s">
        <v>721</v>
      </c>
      <c r="H382" s="5">
        <v>2016</v>
      </c>
      <c r="I382" s="5">
        <v>13661</v>
      </c>
    </row>
    <row r="383" spans="1:9" x14ac:dyDescent="0.85">
      <c r="A383" s="5" t="s">
        <v>247</v>
      </c>
      <c r="B383" s="5">
        <v>2012</v>
      </c>
      <c r="C383" s="5" t="s">
        <v>724</v>
      </c>
      <c r="D383" s="5" t="s">
        <v>714</v>
      </c>
      <c r="E383" s="5">
        <v>81</v>
      </c>
      <c r="F383" s="5" t="s">
        <v>722</v>
      </c>
      <c r="G383" s="5" t="s">
        <v>721</v>
      </c>
      <c r="H383" s="5">
        <v>2016</v>
      </c>
      <c r="I383" s="5">
        <v>7347</v>
      </c>
    </row>
    <row r="384" spans="1:9" x14ac:dyDescent="0.85">
      <c r="A384" s="5" t="s">
        <v>247</v>
      </c>
      <c r="B384" s="5">
        <v>2012</v>
      </c>
      <c r="C384" s="5" t="s">
        <v>724</v>
      </c>
      <c r="D384" s="5" t="s">
        <v>714</v>
      </c>
      <c r="E384" s="5">
        <v>82</v>
      </c>
      <c r="F384" s="5" t="s">
        <v>722</v>
      </c>
      <c r="G384" s="5" t="s">
        <v>721</v>
      </c>
      <c r="H384" s="5">
        <v>2016</v>
      </c>
      <c r="I384" s="5">
        <v>14717</v>
      </c>
    </row>
    <row r="385" spans="1:9" x14ac:dyDescent="0.85">
      <c r="A385" s="5" t="s">
        <v>247</v>
      </c>
      <c r="B385" s="5">
        <v>2012</v>
      </c>
      <c r="C385" s="5" t="s">
        <v>724</v>
      </c>
      <c r="D385" s="5" t="s">
        <v>714</v>
      </c>
      <c r="E385" s="5">
        <v>83</v>
      </c>
      <c r="F385" s="5" t="s">
        <v>722</v>
      </c>
      <c r="G385" s="5" t="s">
        <v>721</v>
      </c>
      <c r="H385" s="5">
        <v>2016</v>
      </c>
      <c r="I385" s="5">
        <v>4287</v>
      </c>
    </row>
    <row r="386" spans="1:9" x14ac:dyDescent="0.85">
      <c r="A386" s="5" t="s">
        <v>247</v>
      </c>
      <c r="B386" s="5">
        <v>2012</v>
      </c>
      <c r="C386" s="5" t="s">
        <v>724</v>
      </c>
      <c r="D386" s="5" t="s">
        <v>714</v>
      </c>
      <c r="E386" s="5">
        <v>84</v>
      </c>
      <c r="F386" s="5" t="s">
        <v>722</v>
      </c>
      <c r="G386" s="5" t="s">
        <v>721</v>
      </c>
      <c r="H386" s="5">
        <v>2016</v>
      </c>
      <c r="I386" s="5">
        <v>5002</v>
      </c>
    </row>
    <row r="387" spans="1:9" x14ac:dyDescent="0.85">
      <c r="A387" s="5" t="s">
        <v>247</v>
      </c>
      <c r="B387" s="5">
        <v>2012</v>
      </c>
      <c r="C387" s="5" t="s">
        <v>724</v>
      </c>
      <c r="D387" s="5" t="s">
        <v>714</v>
      </c>
      <c r="E387" s="5">
        <v>85</v>
      </c>
      <c r="F387" s="5" t="s">
        <v>722</v>
      </c>
      <c r="G387" s="5" t="s">
        <v>721</v>
      </c>
      <c r="H387" s="5">
        <v>2016</v>
      </c>
      <c r="I387" s="5">
        <v>4637</v>
      </c>
    </row>
    <row r="388" spans="1:9" x14ac:dyDescent="0.85">
      <c r="A388" s="5" t="s">
        <v>247</v>
      </c>
      <c r="B388" s="5">
        <v>2012</v>
      </c>
      <c r="C388" s="5" t="s">
        <v>724</v>
      </c>
      <c r="D388" s="5" t="s">
        <v>714</v>
      </c>
      <c r="E388" s="5">
        <v>86</v>
      </c>
      <c r="F388" s="5" t="s">
        <v>722</v>
      </c>
      <c r="G388" s="5" t="s">
        <v>721</v>
      </c>
      <c r="H388" s="5">
        <v>2016</v>
      </c>
      <c r="I388" s="5">
        <v>4499</v>
      </c>
    </row>
    <row r="389" spans="1:9" x14ac:dyDescent="0.85">
      <c r="A389" s="5" t="s">
        <v>247</v>
      </c>
      <c r="B389" s="5">
        <v>2012</v>
      </c>
      <c r="C389" s="5" t="s">
        <v>724</v>
      </c>
      <c r="D389" s="5" t="s">
        <v>714</v>
      </c>
      <c r="E389" s="5">
        <v>87</v>
      </c>
      <c r="F389" s="5" t="s">
        <v>722</v>
      </c>
      <c r="G389" s="5" t="s">
        <v>721</v>
      </c>
      <c r="H389" s="5">
        <v>2016</v>
      </c>
      <c r="I389" s="5">
        <v>4556</v>
      </c>
    </row>
    <row r="390" spans="1:9" x14ac:dyDescent="0.85">
      <c r="A390" s="5" t="s">
        <v>247</v>
      </c>
      <c r="B390" s="5">
        <v>2012</v>
      </c>
      <c r="C390" s="5" t="s">
        <v>724</v>
      </c>
      <c r="D390" s="5" t="s">
        <v>714</v>
      </c>
      <c r="E390" s="5">
        <v>88</v>
      </c>
      <c r="F390" s="5" t="s">
        <v>722</v>
      </c>
      <c r="G390" s="5" t="s">
        <v>721</v>
      </c>
      <c r="H390" s="5">
        <v>2016</v>
      </c>
      <c r="I390" s="5">
        <v>2762</v>
      </c>
    </row>
    <row r="391" spans="1:9" x14ac:dyDescent="0.85">
      <c r="A391" s="5" t="s">
        <v>247</v>
      </c>
      <c r="B391" s="5">
        <v>2012</v>
      </c>
      <c r="C391" s="5" t="s">
        <v>724</v>
      </c>
      <c r="D391" s="5" t="s">
        <v>714</v>
      </c>
      <c r="E391" s="5">
        <v>89</v>
      </c>
      <c r="F391" s="5" t="s">
        <v>722</v>
      </c>
      <c r="G391" s="5" t="s">
        <v>721</v>
      </c>
      <c r="H391" s="5">
        <v>2016</v>
      </c>
      <c r="I391" s="5">
        <v>1888</v>
      </c>
    </row>
    <row r="392" spans="1:9" x14ac:dyDescent="0.85">
      <c r="A392" s="5" t="s">
        <v>247</v>
      </c>
      <c r="B392" s="5">
        <v>2012</v>
      </c>
      <c r="C392" s="5" t="s">
        <v>724</v>
      </c>
      <c r="D392" s="5" t="s">
        <v>714</v>
      </c>
      <c r="E392" s="5">
        <v>90</v>
      </c>
      <c r="F392" s="5" t="s">
        <v>722</v>
      </c>
      <c r="G392" s="5" t="s">
        <v>721</v>
      </c>
      <c r="H392" s="5">
        <v>2016</v>
      </c>
      <c r="I392" s="5">
        <v>3622</v>
      </c>
    </row>
    <row r="393" spans="1:9" x14ac:dyDescent="0.85">
      <c r="A393" s="5" t="s">
        <v>247</v>
      </c>
      <c r="B393" s="5">
        <v>2012</v>
      </c>
      <c r="C393" s="5" t="s">
        <v>724</v>
      </c>
      <c r="D393" s="5" t="s">
        <v>714</v>
      </c>
      <c r="E393" s="5">
        <v>91</v>
      </c>
      <c r="F393" s="5" t="s">
        <v>722</v>
      </c>
      <c r="G393" s="5" t="s">
        <v>721</v>
      </c>
      <c r="H393" s="5">
        <v>2016</v>
      </c>
      <c r="I393" s="5">
        <v>1708</v>
      </c>
    </row>
    <row r="394" spans="1:9" x14ac:dyDescent="0.85">
      <c r="A394" s="5" t="s">
        <v>247</v>
      </c>
      <c r="B394" s="5">
        <v>2012</v>
      </c>
      <c r="C394" s="5" t="s">
        <v>724</v>
      </c>
      <c r="D394" s="5" t="s">
        <v>714</v>
      </c>
      <c r="E394" s="5">
        <v>92</v>
      </c>
      <c r="F394" s="5" t="s">
        <v>722</v>
      </c>
      <c r="G394" s="5" t="s">
        <v>721</v>
      </c>
      <c r="H394" s="5">
        <v>2016</v>
      </c>
      <c r="I394" s="5">
        <v>4369</v>
      </c>
    </row>
    <row r="395" spans="1:9" x14ac:dyDescent="0.85">
      <c r="A395" s="5" t="s">
        <v>247</v>
      </c>
      <c r="B395" s="5">
        <v>2012</v>
      </c>
      <c r="C395" s="5" t="s">
        <v>724</v>
      </c>
      <c r="D395" s="5" t="s">
        <v>714</v>
      </c>
      <c r="E395" s="5">
        <v>93</v>
      </c>
      <c r="F395" s="5" t="s">
        <v>722</v>
      </c>
      <c r="G395" s="5" t="s">
        <v>721</v>
      </c>
      <c r="H395" s="5">
        <v>2016</v>
      </c>
      <c r="I395" s="5">
        <v>845</v>
      </c>
    </row>
    <row r="396" spans="1:9" x14ac:dyDescent="0.85">
      <c r="A396" s="5" t="s">
        <v>247</v>
      </c>
      <c r="B396" s="5">
        <v>2012</v>
      </c>
      <c r="C396" s="5" t="s">
        <v>724</v>
      </c>
      <c r="D396" s="5" t="s">
        <v>714</v>
      </c>
      <c r="E396" s="5">
        <v>94</v>
      </c>
      <c r="F396" s="5" t="s">
        <v>722</v>
      </c>
      <c r="G396" s="5" t="s">
        <v>721</v>
      </c>
      <c r="H396" s="5">
        <v>2016</v>
      </c>
      <c r="I396" s="5">
        <v>885</v>
      </c>
    </row>
    <row r="397" spans="1:9" x14ac:dyDescent="0.85">
      <c r="A397" s="5" t="s">
        <v>247</v>
      </c>
      <c r="B397" s="5">
        <v>2012</v>
      </c>
      <c r="C397" s="5" t="s">
        <v>724</v>
      </c>
      <c r="D397" s="5" t="s">
        <v>714</v>
      </c>
      <c r="E397" s="5">
        <v>95</v>
      </c>
      <c r="F397" s="5" t="s">
        <v>722</v>
      </c>
      <c r="G397" s="5" t="s">
        <v>721</v>
      </c>
      <c r="H397" s="5">
        <v>2016</v>
      </c>
      <c r="I397" s="5">
        <v>696</v>
      </c>
    </row>
    <row r="398" spans="1:9" x14ac:dyDescent="0.85">
      <c r="A398" s="5" t="s">
        <v>247</v>
      </c>
      <c r="B398" s="5">
        <v>2012</v>
      </c>
      <c r="C398" s="5" t="s">
        <v>724</v>
      </c>
      <c r="D398" s="5" t="s">
        <v>714</v>
      </c>
      <c r="E398" s="5">
        <v>96</v>
      </c>
      <c r="F398" s="5" t="s">
        <v>722</v>
      </c>
      <c r="G398" s="5" t="s">
        <v>721</v>
      </c>
      <c r="H398" s="5">
        <v>2016</v>
      </c>
      <c r="I398" s="5">
        <v>847</v>
      </c>
    </row>
    <row r="399" spans="1:9" x14ac:dyDescent="0.85">
      <c r="A399" s="5" t="s">
        <v>247</v>
      </c>
      <c r="B399" s="5">
        <v>2012</v>
      </c>
      <c r="C399" s="5" t="s">
        <v>724</v>
      </c>
      <c r="D399" s="5" t="s">
        <v>714</v>
      </c>
      <c r="E399" s="5">
        <v>97</v>
      </c>
      <c r="F399" s="5" t="s">
        <v>722</v>
      </c>
      <c r="G399" s="5" t="s">
        <v>721</v>
      </c>
      <c r="H399" s="5">
        <v>2016</v>
      </c>
      <c r="I399" s="5">
        <v>566</v>
      </c>
    </row>
    <row r="400" spans="1:9" x14ac:dyDescent="0.85">
      <c r="A400" s="5" t="s">
        <v>247</v>
      </c>
      <c r="B400" s="5">
        <v>2012</v>
      </c>
      <c r="C400" s="5" t="s">
        <v>724</v>
      </c>
      <c r="D400" s="5" t="s">
        <v>714</v>
      </c>
      <c r="E400" s="5">
        <v>98</v>
      </c>
      <c r="F400" s="5" t="s">
        <v>722</v>
      </c>
      <c r="G400" s="5" t="s">
        <v>721</v>
      </c>
      <c r="H400" s="5">
        <v>2016</v>
      </c>
      <c r="I400" s="5">
        <v>584</v>
      </c>
    </row>
    <row r="401" spans="1:9" x14ac:dyDescent="0.85">
      <c r="A401" s="5" t="s">
        <v>247</v>
      </c>
      <c r="B401" s="5">
        <v>2012</v>
      </c>
      <c r="C401" s="5" t="s">
        <v>724</v>
      </c>
      <c r="D401" s="5" t="s">
        <v>714</v>
      </c>
      <c r="E401" s="5">
        <v>99</v>
      </c>
      <c r="F401" s="5" t="s">
        <v>722</v>
      </c>
      <c r="G401" s="5" t="s">
        <v>721</v>
      </c>
      <c r="H401" s="5">
        <v>2016</v>
      </c>
      <c r="I401" s="5">
        <v>279</v>
      </c>
    </row>
    <row r="402" spans="1:9" x14ac:dyDescent="0.85">
      <c r="A402" s="5" t="s">
        <v>247</v>
      </c>
      <c r="B402" s="5">
        <v>2012</v>
      </c>
      <c r="C402" s="5" t="s">
        <v>724</v>
      </c>
      <c r="D402" s="5" t="s">
        <v>713</v>
      </c>
      <c r="E402" s="5">
        <v>0</v>
      </c>
      <c r="F402" s="5" t="s">
        <v>722</v>
      </c>
      <c r="G402" s="5" t="s">
        <v>721</v>
      </c>
      <c r="H402" s="5">
        <v>2016</v>
      </c>
      <c r="I402" s="5">
        <v>154825</v>
      </c>
    </row>
    <row r="403" spans="1:9" x14ac:dyDescent="0.85">
      <c r="A403" s="5" t="s">
        <v>247</v>
      </c>
      <c r="B403" s="5">
        <v>2012</v>
      </c>
      <c r="C403" s="5" t="s">
        <v>724</v>
      </c>
      <c r="D403" s="5" t="s">
        <v>713</v>
      </c>
      <c r="E403" s="5">
        <v>1</v>
      </c>
      <c r="F403" s="5" t="s">
        <v>722</v>
      </c>
      <c r="G403" s="5" t="s">
        <v>721</v>
      </c>
      <c r="H403" s="5">
        <v>2016</v>
      </c>
      <c r="I403" s="5">
        <v>151496</v>
      </c>
    </row>
    <row r="404" spans="1:9" x14ac:dyDescent="0.85">
      <c r="A404" s="5" t="s">
        <v>247</v>
      </c>
      <c r="B404" s="5">
        <v>2012</v>
      </c>
      <c r="C404" s="5" t="s">
        <v>724</v>
      </c>
      <c r="D404" s="5" t="s">
        <v>713</v>
      </c>
      <c r="E404" s="5">
        <v>2</v>
      </c>
      <c r="F404" s="5" t="s">
        <v>722</v>
      </c>
      <c r="G404" s="5" t="s">
        <v>721</v>
      </c>
      <c r="H404" s="5">
        <v>2016</v>
      </c>
      <c r="I404" s="5">
        <v>143190</v>
      </c>
    </row>
    <row r="405" spans="1:9" x14ac:dyDescent="0.85">
      <c r="A405" s="5" t="s">
        <v>247</v>
      </c>
      <c r="B405" s="5">
        <v>2012</v>
      </c>
      <c r="C405" s="5" t="s">
        <v>724</v>
      </c>
      <c r="D405" s="5" t="s">
        <v>713</v>
      </c>
      <c r="E405" s="5">
        <v>3</v>
      </c>
      <c r="F405" s="5" t="s">
        <v>722</v>
      </c>
      <c r="G405" s="5" t="s">
        <v>721</v>
      </c>
      <c r="H405" s="5">
        <v>2016</v>
      </c>
      <c r="I405" s="5">
        <v>159157</v>
      </c>
    </row>
    <row r="406" spans="1:9" x14ac:dyDescent="0.85">
      <c r="A406" s="5" t="s">
        <v>247</v>
      </c>
      <c r="B406" s="5">
        <v>2012</v>
      </c>
      <c r="C406" s="5" t="s">
        <v>724</v>
      </c>
      <c r="D406" s="5" t="s">
        <v>713</v>
      </c>
      <c r="E406" s="5">
        <v>4</v>
      </c>
      <c r="F406" s="5" t="s">
        <v>722</v>
      </c>
      <c r="G406" s="5" t="s">
        <v>721</v>
      </c>
      <c r="H406" s="5">
        <v>2016</v>
      </c>
      <c r="I406" s="5">
        <v>163310</v>
      </c>
    </row>
    <row r="407" spans="1:9" x14ac:dyDescent="0.85">
      <c r="A407" s="5" t="s">
        <v>247</v>
      </c>
      <c r="B407" s="5">
        <v>2012</v>
      </c>
      <c r="C407" s="5" t="s">
        <v>724</v>
      </c>
      <c r="D407" s="5" t="s">
        <v>713</v>
      </c>
      <c r="E407" s="5">
        <v>5</v>
      </c>
      <c r="F407" s="5" t="s">
        <v>722</v>
      </c>
      <c r="G407" s="5" t="s">
        <v>721</v>
      </c>
      <c r="H407" s="5">
        <v>2016</v>
      </c>
      <c r="I407" s="5">
        <v>155765</v>
      </c>
    </row>
    <row r="408" spans="1:9" x14ac:dyDescent="0.85">
      <c r="A408" s="5" t="s">
        <v>247</v>
      </c>
      <c r="B408" s="5">
        <v>2012</v>
      </c>
      <c r="C408" s="5" t="s">
        <v>724</v>
      </c>
      <c r="D408" s="5" t="s">
        <v>713</v>
      </c>
      <c r="E408" s="5">
        <v>6</v>
      </c>
      <c r="F408" s="5" t="s">
        <v>722</v>
      </c>
      <c r="G408" s="5" t="s">
        <v>721</v>
      </c>
      <c r="H408" s="5">
        <v>2016</v>
      </c>
      <c r="I408" s="5">
        <v>164630</v>
      </c>
    </row>
    <row r="409" spans="1:9" x14ac:dyDescent="0.85">
      <c r="A409" s="5" t="s">
        <v>247</v>
      </c>
      <c r="B409" s="5">
        <v>2012</v>
      </c>
      <c r="C409" s="5" t="s">
        <v>724</v>
      </c>
      <c r="D409" s="5" t="s">
        <v>713</v>
      </c>
      <c r="E409" s="5">
        <v>7</v>
      </c>
      <c r="F409" s="5" t="s">
        <v>722</v>
      </c>
      <c r="G409" s="5" t="s">
        <v>721</v>
      </c>
      <c r="H409" s="5">
        <v>2016</v>
      </c>
      <c r="I409" s="5">
        <v>155597</v>
      </c>
    </row>
    <row r="410" spans="1:9" x14ac:dyDescent="0.85">
      <c r="A410" s="5" t="s">
        <v>247</v>
      </c>
      <c r="B410" s="5">
        <v>2012</v>
      </c>
      <c r="C410" s="5" t="s">
        <v>724</v>
      </c>
      <c r="D410" s="5" t="s">
        <v>713</v>
      </c>
      <c r="E410" s="5">
        <v>8</v>
      </c>
      <c r="F410" s="5" t="s">
        <v>722</v>
      </c>
      <c r="G410" s="5" t="s">
        <v>721</v>
      </c>
      <c r="H410" s="5">
        <v>2016</v>
      </c>
      <c r="I410" s="5">
        <v>145925</v>
      </c>
    </row>
    <row r="411" spans="1:9" x14ac:dyDescent="0.85">
      <c r="A411" s="5" t="s">
        <v>247</v>
      </c>
      <c r="B411" s="5">
        <v>2012</v>
      </c>
      <c r="C411" s="5" t="s">
        <v>724</v>
      </c>
      <c r="D411" s="5" t="s">
        <v>713</v>
      </c>
      <c r="E411" s="5">
        <v>9</v>
      </c>
      <c r="F411" s="5" t="s">
        <v>722</v>
      </c>
      <c r="G411" s="5" t="s">
        <v>721</v>
      </c>
      <c r="H411" s="5">
        <v>2016</v>
      </c>
      <c r="I411" s="5">
        <v>143648</v>
      </c>
    </row>
    <row r="412" spans="1:9" x14ac:dyDescent="0.85">
      <c r="A412" s="5" t="s">
        <v>247</v>
      </c>
      <c r="B412" s="5">
        <v>2012</v>
      </c>
      <c r="C412" s="5" t="s">
        <v>724</v>
      </c>
      <c r="D412" s="5" t="s">
        <v>713</v>
      </c>
      <c r="E412" s="5">
        <v>10</v>
      </c>
      <c r="F412" s="5" t="s">
        <v>722</v>
      </c>
      <c r="G412" s="5" t="s">
        <v>721</v>
      </c>
      <c r="H412" s="5">
        <v>2016</v>
      </c>
      <c r="I412" s="5">
        <v>147619</v>
      </c>
    </row>
    <row r="413" spans="1:9" x14ac:dyDescent="0.85">
      <c r="A413" s="5" t="s">
        <v>247</v>
      </c>
      <c r="B413" s="5">
        <v>2012</v>
      </c>
      <c r="C413" s="5" t="s">
        <v>724</v>
      </c>
      <c r="D413" s="5" t="s">
        <v>713</v>
      </c>
      <c r="E413" s="5">
        <v>11</v>
      </c>
      <c r="F413" s="5" t="s">
        <v>722</v>
      </c>
      <c r="G413" s="5" t="s">
        <v>721</v>
      </c>
      <c r="H413" s="5">
        <v>2016</v>
      </c>
      <c r="I413" s="5">
        <v>113202</v>
      </c>
    </row>
    <row r="414" spans="1:9" x14ac:dyDescent="0.85">
      <c r="A414" s="5" t="s">
        <v>247</v>
      </c>
      <c r="B414" s="5">
        <v>2012</v>
      </c>
      <c r="C414" s="5" t="s">
        <v>724</v>
      </c>
      <c r="D414" s="5" t="s">
        <v>713</v>
      </c>
      <c r="E414" s="5">
        <v>12</v>
      </c>
      <c r="F414" s="5" t="s">
        <v>722</v>
      </c>
      <c r="G414" s="5" t="s">
        <v>721</v>
      </c>
      <c r="H414" s="5">
        <v>2016</v>
      </c>
      <c r="I414" s="5">
        <v>158517</v>
      </c>
    </row>
    <row r="415" spans="1:9" x14ac:dyDescent="0.85">
      <c r="A415" s="5" t="s">
        <v>247</v>
      </c>
      <c r="B415" s="5">
        <v>2012</v>
      </c>
      <c r="C415" s="5" t="s">
        <v>724</v>
      </c>
      <c r="D415" s="5" t="s">
        <v>713</v>
      </c>
      <c r="E415" s="5">
        <v>13</v>
      </c>
      <c r="F415" s="5" t="s">
        <v>722</v>
      </c>
      <c r="G415" s="5" t="s">
        <v>721</v>
      </c>
      <c r="H415" s="5">
        <v>2016</v>
      </c>
      <c r="I415" s="5">
        <v>110257</v>
      </c>
    </row>
    <row r="416" spans="1:9" x14ac:dyDescent="0.85">
      <c r="A416" s="5" t="s">
        <v>247</v>
      </c>
      <c r="B416" s="5">
        <v>2012</v>
      </c>
      <c r="C416" s="5" t="s">
        <v>724</v>
      </c>
      <c r="D416" s="5" t="s">
        <v>713</v>
      </c>
      <c r="E416" s="5">
        <v>14</v>
      </c>
      <c r="F416" s="5" t="s">
        <v>722</v>
      </c>
      <c r="G416" s="5" t="s">
        <v>721</v>
      </c>
      <c r="H416" s="5">
        <v>2016</v>
      </c>
      <c r="I416" s="5">
        <v>112035</v>
      </c>
    </row>
    <row r="417" spans="1:9" x14ac:dyDescent="0.85">
      <c r="A417" s="5" t="s">
        <v>247</v>
      </c>
      <c r="B417" s="5">
        <v>2012</v>
      </c>
      <c r="C417" s="5" t="s">
        <v>724</v>
      </c>
      <c r="D417" s="5" t="s">
        <v>713</v>
      </c>
      <c r="E417" s="5">
        <v>15</v>
      </c>
      <c r="F417" s="5" t="s">
        <v>722</v>
      </c>
      <c r="G417" s="5" t="s">
        <v>721</v>
      </c>
      <c r="H417" s="5">
        <v>2016</v>
      </c>
      <c r="I417" s="5">
        <v>119641</v>
      </c>
    </row>
    <row r="418" spans="1:9" x14ac:dyDescent="0.85">
      <c r="A418" s="5" t="s">
        <v>247</v>
      </c>
      <c r="B418" s="5">
        <v>2012</v>
      </c>
      <c r="C418" s="5" t="s">
        <v>724</v>
      </c>
      <c r="D418" s="5" t="s">
        <v>713</v>
      </c>
      <c r="E418" s="5">
        <v>16</v>
      </c>
      <c r="F418" s="5" t="s">
        <v>722</v>
      </c>
      <c r="G418" s="5" t="s">
        <v>721</v>
      </c>
      <c r="H418" s="5">
        <v>2016</v>
      </c>
      <c r="I418" s="5">
        <v>128765</v>
      </c>
    </row>
    <row r="419" spans="1:9" x14ac:dyDescent="0.85">
      <c r="A419" s="5" t="s">
        <v>247</v>
      </c>
      <c r="B419" s="5">
        <v>2012</v>
      </c>
      <c r="C419" s="5" t="s">
        <v>724</v>
      </c>
      <c r="D419" s="5" t="s">
        <v>713</v>
      </c>
      <c r="E419" s="5">
        <v>17</v>
      </c>
      <c r="F419" s="5" t="s">
        <v>722</v>
      </c>
      <c r="G419" s="5" t="s">
        <v>721</v>
      </c>
      <c r="H419" s="5">
        <v>2016</v>
      </c>
      <c r="I419" s="5">
        <v>100833</v>
      </c>
    </row>
    <row r="420" spans="1:9" x14ac:dyDescent="0.85">
      <c r="A420" s="5" t="s">
        <v>247</v>
      </c>
      <c r="B420" s="5">
        <v>2012</v>
      </c>
      <c r="C420" s="5" t="s">
        <v>724</v>
      </c>
      <c r="D420" s="5" t="s">
        <v>713</v>
      </c>
      <c r="E420" s="5">
        <v>18</v>
      </c>
      <c r="F420" s="5" t="s">
        <v>722</v>
      </c>
      <c r="G420" s="5" t="s">
        <v>721</v>
      </c>
      <c r="H420" s="5">
        <v>2016</v>
      </c>
      <c r="I420" s="5">
        <v>122415</v>
      </c>
    </row>
    <row r="421" spans="1:9" x14ac:dyDescent="0.85">
      <c r="A421" s="5" t="s">
        <v>247</v>
      </c>
      <c r="B421" s="5">
        <v>2012</v>
      </c>
      <c r="C421" s="5" t="s">
        <v>724</v>
      </c>
      <c r="D421" s="5" t="s">
        <v>713</v>
      </c>
      <c r="E421" s="5">
        <v>19</v>
      </c>
      <c r="F421" s="5" t="s">
        <v>722</v>
      </c>
      <c r="G421" s="5" t="s">
        <v>721</v>
      </c>
      <c r="H421" s="5">
        <v>2016</v>
      </c>
      <c r="I421" s="5">
        <v>94558</v>
      </c>
    </row>
    <row r="422" spans="1:9" x14ac:dyDescent="0.85">
      <c r="A422" s="5" t="s">
        <v>247</v>
      </c>
      <c r="B422" s="5">
        <v>2012</v>
      </c>
      <c r="C422" s="5" t="s">
        <v>724</v>
      </c>
      <c r="D422" s="5" t="s">
        <v>713</v>
      </c>
      <c r="E422" s="5">
        <v>20</v>
      </c>
      <c r="F422" s="5" t="s">
        <v>722</v>
      </c>
      <c r="G422" s="5" t="s">
        <v>721</v>
      </c>
      <c r="H422" s="5">
        <v>2016</v>
      </c>
      <c r="I422" s="5">
        <v>116825</v>
      </c>
    </row>
    <row r="423" spans="1:9" x14ac:dyDescent="0.85">
      <c r="A423" s="5" t="s">
        <v>247</v>
      </c>
      <c r="B423" s="5">
        <v>2012</v>
      </c>
      <c r="C423" s="5" t="s">
        <v>724</v>
      </c>
      <c r="D423" s="5" t="s">
        <v>713</v>
      </c>
      <c r="E423" s="5">
        <v>21</v>
      </c>
      <c r="F423" s="5" t="s">
        <v>722</v>
      </c>
      <c r="G423" s="5" t="s">
        <v>721</v>
      </c>
      <c r="H423" s="5">
        <v>2016</v>
      </c>
      <c r="I423" s="5">
        <v>96635</v>
      </c>
    </row>
    <row r="424" spans="1:9" x14ac:dyDescent="0.85">
      <c r="A424" s="5" t="s">
        <v>247</v>
      </c>
      <c r="B424" s="5">
        <v>2012</v>
      </c>
      <c r="C424" s="5" t="s">
        <v>724</v>
      </c>
      <c r="D424" s="5" t="s">
        <v>713</v>
      </c>
      <c r="E424" s="5">
        <v>22</v>
      </c>
      <c r="F424" s="5" t="s">
        <v>722</v>
      </c>
      <c r="G424" s="5" t="s">
        <v>721</v>
      </c>
      <c r="H424" s="5">
        <v>2016</v>
      </c>
      <c r="I424" s="5">
        <v>112078</v>
      </c>
    </row>
    <row r="425" spans="1:9" x14ac:dyDescent="0.85">
      <c r="A425" s="5" t="s">
        <v>247</v>
      </c>
      <c r="B425" s="5">
        <v>2012</v>
      </c>
      <c r="C425" s="5" t="s">
        <v>724</v>
      </c>
      <c r="D425" s="5" t="s">
        <v>713</v>
      </c>
      <c r="E425" s="5">
        <v>23</v>
      </c>
      <c r="F425" s="5" t="s">
        <v>722</v>
      </c>
      <c r="G425" s="5" t="s">
        <v>721</v>
      </c>
      <c r="H425" s="5">
        <v>2016</v>
      </c>
      <c r="I425" s="5">
        <v>99191</v>
      </c>
    </row>
    <row r="426" spans="1:9" x14ac:dyDescent="0.85">
      <c r="A426" s="5" t="s">
        <v>247</v>
      </c>
      <c r="B426" s="5">
        <v>2012</v>
      </c>
      <c r="C426" s="5" t="s">
        <v>724</v>
      </c>
      <c r="D426" s="5" t="s">
        <v>713</v>
      </c>
      <c r="E426" s="5">
        <v>24</v>
      </c>
      <c r="F426" s="5" t="s">
        <v>722</v>
      </c>
      <c r="G426" s="5" t="s">
        <v>721</v>
      </c>
      <c r="H426" s="5">
        <v>2016</v>
      </c>
      <c r="I426" s="5">
        <v>104240</v>
      </c>
    </row>
    <row r="427" spans="1:9" x14ac:dyDescent="0.85">
      <c r="A427" s="5" t="s">
        <v>247</v>
      </c>
      <c r="B427" s="5">
        <v>2012</v>
      </c>
      <c r="C427" s="5" t="s">
        <v>724</v>
      </c>
      <c r="D427" s="5" t="s">
        <v>713</v>
      </c>
      <c r="E427" s="5">
        <v>25</v>
      </c>
      <c r="F427" s="5" t="s">
        <v>722</v>
      </c>
      <c r="G427" s="5" t="s">
        <v>721</v>
      </c>
      <c r="H427" s="5">
        <v>2016</v>
      </c>
      <c r="I427" s="5">
        <v>99164</v>
      </c>
    </row>
    <row r="428" spans="1:9" x14ac:dyDescent="0.85">
      <c r="A428" s="5" t="s">
        <v>247</v>
      </c>
      <c r="B428" s="5">
        <v>2012</v>
      </c>
      <c r="C428" s="5" t="s">
        <v>724</v>
      </c>
      <c r="D428" s="5" t="s">
        <v>713</v>
      </c>
      <c r="E428" s="5">
        <v>26</v>
      </c>
      <c r="F428" s="5" t="s">
        <v>722</v>
      </c>
      <c r="G428" s="5" t="s">
        <v>721</v>
      </c>
      <c r="H428" s="5">
        <v>2016</v>
      </c>
      <c r="I428" s="5">
        <v>95381</v>
      </c>
    </row>
    <row r="429" spans="1:9" x14ac:dyDescent="0.85">
      <c r="A429" s="5" t="s">
        <v>247</v>
      </c>
      <c r="B429" s="5">
        <v>2012</v>
      </c>
      <c r="C429" s="5" t="s">
        <v>724</v>
      </c>
      <c r="D429" s="5" t="s">
        <v>713</v>
      </c>
      <c r="E429" s="5">
        <v>27</v>
      </c>
      <c r="F429" s="5" t="s">
        <v>722</v>
      </c>
      <c r="G429" s="5" t="s">
        <v>721</v>
      </c>
      <c r="H429" s="5">
        <v>2016</v>
      </c>
      <c r="I429" s="5">
        <v>96042</v>
      </c>
    </row>
    <row r="430" spans="1:9" x14ac:dyDescent="0.85">
      <c r="A430" s="5" t="s">
        <v>247</v>
      </c>
      <c r="B430" s="5">
        <v>2012</v>
      </c>
      <c r="C430" s="5" t="s">
        <v>724</v>
      </c>
      <c r="D430" s="5" t="s">
        <v>713</v>
      </c>
      <c r="E430" s="5">
        <v>28</v>
      </c>
      <c r="F430" s="5" t="s">
        <v>722</v>
      </c>
      <c r="G430" s="5" t="s">
        <v>721</v>
      </c>
      <c r="H430" s="5">
        <v>2016</v>
      </c>
      <c r="I430" s="5">
        <v>97536</v>
      </c>
    </row>
    <row r="431" spans="1:9" x14ac:dyDescent="0.85">
      <c r="A431" s="5" t="s">
        <v>247</v>
      </c>
      <c r="B431" s="5">
        <v>2012</v>
      </c>
      <c r="C431" s="5" t="s">
        <v>724</v>
      </c>
      <c r="D431" s="5" t="s">
        <v>713</v>
      </c>
      <c r="E431" s="5">
        <v>29</v>
      </c>
      <c r="F431" s="5" t="s">
        <v>722</v>
      </c>
      <c r="G431" s="5" t="s">
        <v>721</v>
      </c>
      <c r="H431" s="5">
        <v>2016</v>
      </c>
      <c r="I431" s="5">
        <v>83329</v>
      </c>
    </row>
    <row r="432" spans="1:9" x14ac:dyDescent="0.85">
      <c r="A432" s="5" t="s">
        <v>247</v>
      </c>
      <c r="B432" s="5">
        <v>2012</v>
      </c>
      <c r="C432" s="5" t="s">
        <v>724</v>
      </c>
      <c r="D432" s="5" t="s">
        <v>713</v>
      </c>
      <c r="E432" s="5">
        <v>30</v>
      </c>
      <c r="F432" s="5" t="s">
        <v>722</v>
      </c>
      <c r="G432" s="5" t="s">
        <v>721</v>
      </c>
      <c r="H432" s="5">
        <v>2016</v>
      </c>
      <c r="I432" s="5">
        <v>107513</v>
      </c>
    </row>
    <row r="433" spans="1:9" x14ac:dyDescent="0.85">
      <c r="A433" s="5" t="s">
        <v>247</v>
      </c>
      <c r="B433" s="5">
        <v>2012</v>
      </c>
      <c r="C433" s="5" t="s">
        <v>724</v>
      </c>
      <c r="D433" s="5" t="s">
        <v>713</v>
      </c>
      <c r="E433" s="5">
        <v>31</v>
      </c>
      <c r="F433" s="5" t="s">
        <v>722</v>
      </c>
      <c r="G433" s="5" t="s">
        <v>721</v>
      </c>
      <c r="H433" s="5">
        <v>2016</v>
      </c>
      <c r="I433" s="5">
        <v>71905</v>
      </c>
    </row>
    <row r="434" spans="1:9" x14ac:dyDescent="0.85">
      <c r="A434" s="5" t="s">
        <v>247</v>
      </c>
      <c r="B434" s="5">
        <v>2012</v>
      </c>
      <c r="C434" s="5" t="s">
        <v>724</v>
      </c>
      <c r="D434" s="5" t="s">
        <v>713</v>
      </c>
      <c r="E434" s="5">
        <v>32</v>
      </c>
      <c r="F434" s="5" t="s">
        <v>722</v>
      </c>
      <c r="G434" s="5" t="s">
        <v>721</v>
      </c>
      <c r="H434" s="5">
        <v>2016</v>
      </c>
      <c r="I434" s="5">
        <v>82443</v>
      </c>
    </row>
    <row r="435" spans="1:9" x14ac:dyDescent="0.85">
      <c r="A435" s="5" t="s">
        <v>247</v>
      </c>
      <c r="B435" s="5">
        <v>2012</v>
      </c>
      <c r="C435" s="5" t="s">
        <v>724</v>
      </c>
      <c r="D435" s="5" t="s">
        <v>713</v>
      </c>
      <c r="E435" s="5">
        <v>33</v>
      </c>
      <c r="F435" s="5" t="s">
        <v>722</v>
      </c>
      <c r="G435" s="5" t="s">
        <v>721</v>
      </c>
      <c r="H435" s="5">
        <v>2016</v>
      </c>
      <c r="I435" s="5">
        <v>63717</v>
      </c>
    </row>
    <row r="436" spans="1:9" x14ac:dyDescent="0.85">
      <c r="A436" s="5" t="s">
        <v>247</v>
      </c>
      <c r="B436" s="5">
        <v>2012</v>
      </c>
      <c r="C436" s="5" t="s">
        <v>724</v>
      </c>
      <c r="D436" s="5" t="s">
        <v>713</v>
      </c>
      <c r="E436" s="5">
        <v>34</v>
      </c>
      <c r="F436" s="5" t="s">
        <v>722</v>
      </c>
      <c r="G436" s="5" t="s">
        <v>721</v>
      </c>
      <c r="H436" s="5">
        <v>2016</v>
      </c>
      <c r="I436" s="5">
        <v>67389</v>
      </c>
    </row>
    <row r="437" spans="1:9" x14ac:dyDescent="0.85">
      <c r="A437" s="5" t="s">
        <v>247</v>
      </c>
      <c r="B437" s="5">
        <v>2012</v>
      </c>
      <c r="C437" s="5" t="s">
        <v>724</v>
      </c>
      <c r="D437" s="5" t="s">
        <v>713</v>
      </c>
      <c r="E437" s="5">
        <v>35</v>
      </c>
      <c r="F437" s="5" t="s">
        <v>722</v>
      </c>
      <c r="G437" s="5" t="s">
        <v>721</v>
      </c>
      <c r="H437" s="5">
        <v>2016</v>
      </c>
      <c r="I437" s="5">
        <v>62012</v>
      </c>
    </row>
    <row r="438" spans="1:9" x14ac:dyDescent="0.85">
      <c r="A438" s="5" t="s">
        <v>247</v>
      </c>
      <c r="B438" s="5">
        <v>2012</v>
      </c>
      <c r="C438" s="5" t="s">
        <v>724</v>
      </c>
      <c r="D438" s="5" t="s">
        <v>713</v>
      </c>
      <c r="E438" s="5">
        <v>36</v>
      </c>
      <c r="F438" s="5" t="s">
        <v>722</v>
      </c>
      <c r="G438" s="5" t="s">
        <v>721</v>
      </c>
      <c r="H438" s="5">
        <v>2016</v>
      </c>
      <c r="I438" s="5">
        <v>53801</v>
      </c>
    </row>
    <row r="439" spans="1:9" x14ac:dyDescent="0.85">
      <c r="A439" s="5" t="s">
        <v>247</v>
      </c>
      <c r="B439" s="5">
        <v>2012</v>
      </c>
      <c r="C439" s="5" t="s">
        <v>724</v>
      </c>
      <c r="D439" s="5" t="s">
        <v>713</v>
      </c>
      <c r="E439" s="5">
        <v>37</v>
      </c>
      <c r="F439" s="5" t="s">
        <v>722</v>
      </c>
      <c r="G439" s="5" t="s">
        <v>721</v>
      </c>
      <c r="H439" s="5">
        <v>2016</v>
      </c>
      <c r="I439" s="5">
        <v>54774</v>
      </c>
    </row>
    <row r="440" spans="1:9" x14ac:dyDescent="0.85">
      <c r="A440" s="5" t="s">
        <v>247</v>
      </c>
      <c r="B440" s="5">
        <v>2012</v>
      </c>
      <c r="C440" s="5" t="s">
        <v>724</v>
      </c>
      <c r="D440" s="5" t="s">
        <v>713</v>
      </c>
      <c r="E440" s="5">
        <v>38</v>
      </c>
      <c r="F440" s="5" t="s">
        <v>722</v>
      </c>
      <c r="G440" s="5" t="s">
        <v>721</v>
      </c>
      <c r="H440" s="5">
        <v>2016</v>
      </c>
      <c r="I440" s="5">
        <v>55751</v>
      </c>
    </row>
    <row r="441" spans="1:9" x14ac:dyDescent="0.85">
      <c r="A441" s="5" t="s">
        <v>247</v>
      </c>
      <c r="B441" s="5">
        <v>2012</v>
      </c>
      <c r="C441" s="5" t="s">
        <v>724</v>
      </c>
      <c r="D441" s="5" t="s">
        <v>713</v>
      </c>
      <c r="E441" s="5">
        <v>39</v>
      </c>
      <c r="F441" s="5" t="s">
        <v>722</v>
      </c>
      <c r="G441" s="5" t="s">
        <v>721</v>
      </c>
      <c r="H441" s="5">
        <v>2016</v>
      </c>
      <c r="I441" s="5">
        <v>50506</v>
      </c>
    </row>
    <row r="442" spans="1:9" x14ac:dyDescent="0.85">
      <c r="A442" s="5" t="s">
        <v>247</v>
      </c>
      <c r="B442" s="5">
        <v>2012</v>
      </c>
      <c r="C442" s="5" t="s">
        <v>724</v>
      </c>
      <c r="D442" s="5" t="s">
        <v>713</v>
      </c>
      <c r="E442" s="5">
        <v>40</v>
      </c>
      <c r="F442" s="5" t="s">
        <v>722</v>
      </c>
      <c r="G442" s="5" t="s">
        <v>721</v>
      </c>
      <c r="H442" s="5">
        <v>2016</v>
      </c>
      <c r="I442" s="5">
        <v>56321</v>
      </c>
    </row>
    <row r="443" spans="1:9" x14ac:dyDescent="0.85">
      <c r="A443" s="5" t="s">
        <v>247</v>
      </c>
      <c r="B443" s="5">
        <v>2012</v>
      </c>
      <c r="C443" s="5" t="s">
        <v>724</v>
      </c>
      <c r="D443" s="5" t="s">
        <v>713</v>
      </c>
      <c r="E443" s="5">
        <v>41</v>
      </c>
      <c r="F443" s="5" t="s">
        <v>722</v>
      </c>
      <c r="G443" s="5" t="s">
        <v>721</v>
      </c>
      <c r="H443" s="5">
        <v>2016</v>
      </c>
      <c r="I443" s="5">
        <v>39184</v>
      </c>
    </row>
    <row r="444" spans="1:9" x14ac:dyDescent="0.85">
      <c r="A444" s="5" t="s">
        <v>247</v>
      </c>
      <c r="B444" s="5">
        <v>2012</v>
      </c>
      <c r="C444" s="5" t="s">
        <v>724</v>
      </c>
      <c r="D444" s="5" t="s">
        <v>713</v>
      </c>
      <c r="E444" s="5">
        <v>42</v>
      </c>
      <c r="F444" s="5" t="s">
        <v>722</v>
      </c>
      <c r="G444" s="5" t="s">
        <v>721</v>
      </c>
      <c r="H444" s="5">
        <v>2016</v>
      </c>
      <c r="I444" s="5">
        <v>48912</v>
      </c>
    </row>
    <row r="445" spans="1:9" x14ac:dyDescent="0.85">
      <c r="A445" s="5" t="s">
        <v>247</v>
      </c>
      <c r="B445" s="5">
        <v>2012</v>
      </c>
      <c r="C445" s="5" t="s">
        <v>724</v>
      </c>
      <c r="D445" s="5" t="s">
        <v>713</v>
      </c>
      <c r="E445" s="5">
        <v>43</v>
      </c>
      <c r="F445" s="5" t="s">
        <v>722</v>
      </c>
      <c r="G445" s="5" t="s">
        <v>721</v>
      </c>
      <c r="H445" s="5">
        <v>2016</v>
      </c>
      <c r="I445" s="5">
        <v>38453</v>
      </c>
    </row>
    <row r="446" spans="1:9" x14ac:dyDescent="0.85">
      <c r="A446" s="5" t="s">
        <v>247</v>
      </c>
      <c r="B446" s="5">
        <v>2012</v>
      </c>
      <c r="C446" s="5" t="s">
        <v>724</v>
      </c>
      <c r="D446" s="5" t="s">
        <v>713</v>
      </c>
      <c r="E446" s="5">
        <v>44</v>
      </c>
      <c r="F446" s="5" t="s">
        <v>722</v>
      </c>
      <c r="G446" s="5" t="s">
        <v>721</v>
      </c>
      <c r="H446" s="5">
        <v>2016</v>
      </c>
      <c r="I446" s="5">
        <v>41814</v>
      </c>
    </row>
    <row r="447" spans="1:9" x14ac:dyDescent="0.85">
      <c r="A447" s="5" t="s">
        <v>247</v>
      </c>
      <c r="B447" s="5">
        <v>2012</v>
      </c>
      <c r="C447" s="5" t="s">
        <v>724</v>
      </c>
      <c r="D447" s="5" t="s">
        <v>713</v>
      </c>
      <c r="E447" s="5">
        <v>45</v>
      </c>
      <c r="F447" s="5" t="s">
        <v>722</v>
      </c>
      <c r="G447" s="5" t="s">
        <v>721</v>
      </c>
      <c r="H447" s="5">
        <v>2016</v>
      </c>
      <c r="I447" s="5">
        <v>38178</v>
      </c>
    </row>
    <row r="448" spans="1:9" x14ac:dyDescent="0.85">
      <c r="A448" s="5" t="s">
        <v>247</v>
      </c>
      <c r="B448" s="5">
        <v>2012</v>
      </c>
      <c r="C448" s="5" t="s">
        <v>724</v>
      </c>
      <c r="D448" s="5" t="s">
        <v>713</v>
      </c>
      <c r="E448" s="5">
        <v>46</v>
      </c>
      <c r="F448" s="5" t="s">
        <v>722</v>
      </c>
      <c r="G448" s="5" t="s">
        <v>721</v>
      </c>
      <c r="H448" s="5">
        <v>2016</v>
      </c>
      <c r="I448" s="5">
        <v>35753</v>
      </c>
    </row>
    <row r="449" spans="1:9" x14ac:dyDescent="0.85">
      <c r="A449" s="5" t="s">
        <v>247</v>
      </c>
      <c r="B449" s="5">
        <v>2012</v>
      </c>
      <c r="C449" s="5" t="s">
        <v>724</v>
      </c>
      <c r="D449" s="5" t="s">
        <v>713</v>
      </c>
      <c r="E449" s="5">
        <v>47</v>
      </c>
      <c r="F449" s="5" t="s">
        <v>722</v>
      </c>
      <c r="G449" s="5" t="s">
        <v>721</v>
      </c>
      <c r="H449" s="5">
        <v>2016</v>
      </c>
      <c r="I449" s="5">
        <v>34371</v>
      </c>
    </row>
    <row r="450" spans="1:9" x14ac:dyDescent="0.85">
      <c r="A450" s="5" t="s">
        <v>247</v>
      </c>
      <c r="B450" s="5">
        <v>2012</v>
      </c>
      <c r="C450" s="5" t="s">
        <v>724</v>
      </c>
      <c r="D450" s="5" t="s">
        <v>713</v>
      </c>
      <c r="E450" s="5">
        <v>48</v>
      </c>
      <c r="F450" s="5" t="s">
        <v>722</v>
      </c>
      <c r="G450" s="5" t="s">
        <v>721</v>
      </c>
      <c r="H450" s="5">
        <v>2016</v>
      </c>
      <c r="I450" s="5">
        <v>39594</v>
      </c>
    </row>
    <row r="451" spans="1:9" x14ac:dyDescent="0.85">
      <c r="A451" s="5" t="s">
        <v>247</v>
      </c>
      <c r="B451" s="5">
        <v>2012</v>
      </c>
      <c r="C451" s="5" t="s">
        <v>724</v>
      </c>
      <c r="D451" s="5" t="s">
        <v>713</v>
      </c>
      <c r="E451" s="5">
        <v>49</v>
      </c>
      <c r="F451" s="5" t="s">
        <v>722</v>
      </c>
      <c r="G451" s="5" t="s">
        <v>721</v>
      </c>
      <c r="H451" s="5">
        <v>2016</v>
      </c>
      <c r="I451" s="5">
        <v>37403</v>
      </c>
    </row>
    <row r="452" spans="1:9" x14ac:dyDescent="0.85">
      <c r="A452" s="5" t="s">
        <v>247</v>
      </c>
      <c r="B452" s="5">
        <v>2012</v>
      </c>
      <c r="C452" s="5" t="s">
        <v>724</v>
      </c>
      <c r="D452" s="5" t="s">
        <v>713</v>
      </c>
      <c r="E452" s="5">
        <v>50</v>
      </c>
      <c r="F452" s="5" t="s">
        <v>722</v>
      </c>
      <c r="G452" s="5" t="s">
        <v>721</v>
      </c>
      <c r="H452" s="5">
        <v>2016</v>
      </c>
      <c r="I452" s="5">
        <v>47922</v>
      </c>
    </row>
    <row r="453" spans="1:9" x14ac:dyDescent="0.85">
      <c r="A453" s="5" t="s">
        <v>247</v>
      </c>
      <c r="B453" s="5">
        <v>2012</v>
      </c>
      <c r="C453" s="5" t="s">
        <v>724</v>
      </c>
      <c r="D453" s="5" t="s">
        <v>713</v>
      </c>
      <c r="E453" s="5">
        <v>51</v>
      </c>
      <c r="F453" s="5" t="s">
        <v>722</v>
      </c>
      <c r="G453" s="5" t="s">
        <v>721</v>
      </c>
      <c r="H453" s="5">
        <v>2016</v>
      </c>
      <c r="I453" s="5">
        <v>29353</v>
      </c>
    </row>
    <row r="454" spans="1:9" x14ac:dyDescent="0.85">
      <c r="A454" s="5" t="s">
        <v>247</v>
      </c>
      <c r="B454" s="5">
        <v>2012</v>
      </c>
      <c r="C454" s="5" t="s">
        <v>724</v>
      </c>
      <c r="D454" s="5" t="s">
        <v>713</v>
      </c>
      <c r="E454" s="5">
        <v>52</v>
      </c>
      <c r="F454" s="5" t="s">
        <v>722</v>
      </c>
      <c r="G454" s="5" t="s">
        <v>721</v>
      </c>
      <c r="H454" s="5">
        <v>2016</v>
      </c>
      <c r="I454" s="5">
        <v>39836</v>
      </c>
    </row>
    <row r="455" spans="1:9" x14ac:dyDescent="0.85">
      <c r="A455" s="5" t="s">
        <v>247</v>
      </c>
      <c r="B455" s="5">
        <v>2012</v>
      </c>
      <c r="C455" s="5" t="s">
        <v>724</v>
      </c>
      <c r="D455" s="5" t="s">
        <v>713</v>
      </c>
      <c r="E455" s="5">
        <v>53</v>
      </c>
      <c r="F455" s="5" t="s">
        <v>722</v>
      </c>
      <c r="G455" s="5" t="s">
        <v>721</v>
      </c>
      <c r="H455" s="5">
        <v>2016</v>
      </c>
      <c r="I455" s="5">
        <v>36949</v>
      </c>
    </row>
    <row r="456" spans="1:9" x14ac:dyDescent="0.85">
      <c r="A456" s="5" t="s">
        <v>247</v>
      </c>
      <c r="B456" s="5">
        <v>2012</v>
      </c>
      <c r="C456" s="5" t="s">
        <v>724</v>
      </c>
      <c r="D456" s="5" t="s">
        <v>713</v>
      </c>
      <c r="E456" s="5">
        <v>54</v>
      </c>
      <c r="F456" s="5" t="s">
        <v>722</v>
      </c>
      <c r="G456" s="5" t="s">
        <v>721</v>
      </c>
      <c r="H456" s="5">
        <v>2016</v>
      </c>
      <c r="I456" s="5">
        <v>32452</v>
      </c>
    </row>
    <row r="457" spans="1:9" x14ac:dyDescent="0.85">
      <c r="A457" s="5" t="s">
        <v>247</v>
      </c>
      <c r="B457" s="5">
        <v>2012</v>
      </c>
      <c r="C457" s="5" t="s">
        <v>724</v>
      </c>
      <c r="D457" s="5" t="s">
        <v>713</v>
      </c>
      <c r="E457" s="5">
        <v>55</v>
      </c>
      <c r="F457" s="5" t="s">
        <v>722</v>
      </c>
      <c r="G457" s="5" t="s">
        <v>721</v>
      </c>
      <c r="H457" s="5">
        <v>2016</v>
      </c>
      <c r="I457" s="5">
        <v>29355</v>
      </c>
    </row>
    <row r="458" spans="1:9" x14ac:dyDescent="0.85">
      <c r="A458" s="5" t="s">
        <v>247</v>
      </c>
      <c r="B458" s="5">
        <v>2012</v>
      </c>
      <c r="C458" s="5" t="s">
        <v>724</v>
      </c>
      <c r="D458" s="5" t="s">
        <v>713</v>
      </c>
      <c r="E458" s="5">
        <v>56</v>
      </c>
      <c r="F458" s="5" t="s">
        <v>722</v>
      </c>
      <c r="G458" s="5" t="s">
        <v>721</v>
      </c>
      <c r="H458" s="5">
        <v>2016</v>
      </c>
      <c r="I458" s="5">
        <v>29997</v>
      </c>
    </row>
    <row r="459" spans="1:9" x14ac:dyDescent="0.85">
      <c r="A459" s="5" t="s">
        <v>247</v>
      </c>
      <c r="B459" s="5">
        <v>2012</v>
      </c>
      <c r="C459" s="5" t="s">
        <v>724</v>
      </c>
      <c r="D459" s="5" t="s">
        <v>713</v>
      </c>
      <c r="E459" s="5">
        <v>57</v>
      </c>
      <c r="F459" s="5" t="s">
        <v>722</v>
      </c>
      <c r="G459" s="5" t="s">
        <v>721</v>
      </c>
      <c r="H459" s="5">
        <v>2016</v>
      </c>
      <c r="I459" s="5">
        <v>26804</v>
      </c>
    </row>
    <row r="460" spans="1:9" x14ac:dyDescent="0.85">
      <c r="A460" s="5" t="s">
        <v>247</v>
      </c>
      <c r="B460" s="5">
        <v>2012</v>
      </c>
      <c r="C460" s="5" t="s">
        <v>724</v>
      </c>
      <c r="D460" s="5" t="s">
        <v>713</v>
      </c>
      <c r="E460" s="5">
        <v>58</v>
      </c>
      <c r="F460" s="5" t="s">
        <v>722</v>
      </c>
      <c r="G460" s="5" t="s">
        <v>721</v>
      </c>
      <c r="H460" s="5">
        <v>2016</v>
      </c>
      <c r="I460" s="5">
        <v>25633</v>
      </c>
    </row>
    <row r="461" spans="1:9" x14ac:dyDescent="0.85">
      <c r="A461" s="5" t="s">
        <v>247</v>
      </c>
      <c r="B461" s="5">
        <v>2012</v>
      </c>
      <c r="C461" s="5" t="s">
        <v>724</v>
      </c>
      <c r="D461" s="5" t="s">
        <v>713</v>
      </c>
      <c r="E461" s="5">
        <v>59</v>
      </c>
      <c r="F461" s="5" t="s">
        <v>722</v>
      </c>
      <c r="G461" s="5" t="s">
        <v>721</v>
      </c>
      <c r="H461" s="5">
        <v>2016</v>
      </c>
      <c r="I461" s="5">
        <v>22705</v>
      </c>
    </row>
    <row r="462" spans="1:9" x14ac:dyDescent="0.85">
      <c r="A462" s="5" t="s">
        <v>247</v>
      </c>
      <c r="B462" s="5">
        <v>2012</v>
      </c>
      <c r="C462" s="5" t="s">
        <v>724</v>
      </c>
      <c r="D462" s="5" t="s">
        <v>713</v>
      </c>
      <c r="E462" s="5">
        <v>60</v>
      </c>
      <c r="F462" s="5" t="s">
        <v>722</v>
      </c>
      <c r="G462" s="5" t="s">
        <v>721</v>
      </c>
      <c r="H462" s="5">
        <v>2016</v>
      </c>
      <c r="I462" s="5">
        <v>31196</v>
      </c>
    </row>
    <row r="463" spans="1:9" x14ac:dyDescent="0.85">
      <c r="A463" s="5" t="s">
        <v>247</v>
      </c>
      <c r="B463" s="5">
        <v>2012</v>
      </c>
      <c r="C463" s="5" t="s">
        <v>724</v>
      </c>
      <c r="D463" s="5" t="s">
        <v>713</v>
      </c>
      <c r="E463" s="5">
        <v>61</v>
      </c>
      <c r="F463" s="5" t="s">
        <v>722</v>
      </c>
      <c r="G463" s="5" t="s">
        <v>721</v>
      </c>
      <c r="H463" s="5">
        <v>2016</v>
      </c>
      <c r="I463" s="5">
        <v>16215</v>
      </c>
    </row>
    <row r="464" spans="1:9" x14ac:dyDescent="0.85">
      <c r="A464" s="5" t="s">
        <v>247</v>
      </c>
      <c r="B464" s="5">
        <v>2012</v>
      </c>
      <c r="C464" s="5" t="s">
        <v>724</v>
      </c>
      <c r="D464" s="5" t="s">
        <v>713</v>
      </c>
      <c r="E464" s="5">
        <v>62</v>
      </c>
      <c r="F464" s="5" t="s">
        <v>722</v>
      </c>
      <c r="G464" s="5" t="s">
        <v>721</v>
      </c>
      <c r="H464" s="5">
        <v>2016</v>
      </c>
      <c r="I464" s="5">
        <v>22267</v>
      </c>
    </row>
    <row r="465" spans="1:9" x14ac:dyDescent="0.85">
      <c r="A465" s="5" t="s">
        <v>247</v>
      </c>
      <c r="B465" s="5">
        <v>2012</v>
      </c>
      <c r="C465" s="5" t="s">
        <v>724</v>
      </c>
      <c r="D465" s="5" t="s">
        <v>713</v>
      </c>
      <c r="E465" s="5">
        <v>63</v>
      </c>
      <c r="F465" s="5" t="s">
        <v>722</v>
      </c>
      <c r="G465" s="5" t="s">
        <v>721</v>
      </c>
      <c r="H465" s="5">
        <v>2016</v>
      </c>
      <c r="I465" s="5">
        <v>14781</v>
      </c>
    </row>
    <row r="466" spans="1:9" x14ac:dyDescent="0.85">
      <c r="A466" s="5" t="s">
        <v>247</v>
      </c>
      <c r="B466" s="5">
        <v>2012</v>
      </c>
      <c r="C466" s="5" t="s">
        <v>724</v>
      </c>
      <c r="D466" s="5" t="s">
        <v>713</v>
      </c>
      <c r="E466" s="5">
        <v>64</v>
      </c>
      <c r="F466" s="5" t="s">
        <v>722</v>
      </c>
      <c r="G466" s="5" t="s">
        <v>721</v>
      </c>
      <c r="H466" s="5">
        <v>2016</v>
      </c>
      <c r="I466" s="5">
        <v>15401</v>
      </c>
    </row>
    <row r="467" spans="1:9" x14ac:dyDescent="0.85">
      <c r="A467" s="5" t="s">
        <v>247</v>
      </c>
      <c r="B467" s="5">
        <v>2012</v>
      </c>
      <c r="C467" s="5" t="s">
        <v>724</v>
      </c>
      <c r="D467" s="5" t="s">
        <v>713</v>
      </c>
      <c r="E467" s="5">
        <v>65</v>
      </c>
      <c r="F467" s="5" t="s">
        <v>722</v>
      </c>
      <c r="G467" s="5" t="s">
        <v>721</v>
      </c>
      <c r="H467" s="5">
        <v>2016</v>
      </c>
      <c r="I467" s="5">
        <v>14072</v>
      </c>
    </row>
    <row r="468" spans="1:9" x14ac:dyDescent="0.85">
      <c r="A468" s="5" t="s">
        <v>247</v>
      </c>
      <c r="B468" s="5">
        <v>2012</v>
      </c>
      <c r="C468" s="5" t="s">
        <v>724</v>
      </c>
      <c r="D468" s="5" t="s">
        <v>713</v>
      </c>
      <c r="E468" s="5">
        <v>66</v>
      </c>
      <c r="F468" s="5" t="s">
        <v>722</v>
      </c>
      <c r="G468" s="5" t="s">
        <v>721</v>
      </c>
      <c r="H468" s="5">
        <v>2016</v>
      </c>
      <c r="I468" s="5">
        <v>13405</v>
      </c>
    </row>
    <row r="469" spans="1:9" x14ac:dyDescent="0.85">
      <c r="A469" s="5" t="s">
        <v>247</v>
      </c>
      <c r="B469" s="5">
        <v>2012</v>
      </c>
      <c r="C469" s="5" t="s">
        <v>724</v>
      </c>
      <c r="D469" s="5" t="s">
        <v>713</v>
      </c>
      <c r="E469" s="5">
        <v>67</v>
      </c>
      <c r="F469" s="5" t="s">
        <v>722</v>
      </c>
      <c r="G469" s="5" t="s">
        <v>721</v>
      </c>
      <c r="H469" s="5">
        <v>2016</v>
      </c>
      <c r="I469" s="5">
        <v>14614</v>
      </c>
    </row>
    <row r="470" spans="1:9" x14ac:dyDescent="0.85">
      <c r="A470" s="5" t="s">
        <v>247</v>
      </c>
      <c r="B470" s="5">
        <v>2012</v>
      </c>
      <c r="C470" s="5" t="s">
        <v>724</v>
      </c>
      <c r="D470" s="5" t="s">
        <v>713</v>
      </c>
      <c r="E470" s="5">
        <v>68</v>
      </c>
      <c r="F470" s="5" t="s">
        <v>722</v>
      </c>
      <c r="G470" s="5" t="s">
        <v>721</v>
      </c>
      <c r="H470" s="5">
        <v>2016</v>
      </c>
      <c r="I470" s="5">
        <v>11700</v>
      </c>
    </row>
    <row r="471" spans="1:9" x14ac:dyDescent="0.85">
      <c r="A471" s="5" t="s">
        <v>247</v>
      </c>
      <c r="B471" s="5">
        <v>2012</v>
      </c>
      <c r="C471" s="5" t="s">
        <v>724</v>
      </c>
      <c r="D471" s="5" t="s">
        <v>713</v>
      </c>
      <c r="E471" s="5">
        <v>69</v>
      </c>
      <c r="F471" s="5" t="s">
        <v>722</v>
      </c>
      <c r="G471" s="5" t="s">
        <v>721</v>
      </c>
      <c r="H471" s="5">
        <v>2016</v>
      </c>
      <c r="I471" s="5">
        <v>8576</v>
      </c>
    </row>
    <row r="472" spans="1:9" x14ac:dyDescent="0.85">
      <c r="A472" s="5" t="s">
        <v>247</v>
      </c>
      <c r="B472" s="5">
        <v>2012</v>
      </c>
      <c r="C472" s="5" t="s">
        <v>724</v>
      </c>
      <c r="D472" s="5" t="s">
        <v>713</v>
      </c>
      <c r="E472" s="5">
        <v>70</v>
      </c>
      <c r="F472" s="5" t="s">
        <v>722</v>
      </c>
      <c r="G472" s="5" t="s">
        <v>721</v>
      </c>
      <c r="H472" s="5">
        <v>2016</v>
      </c>
      <c r="I472" s="5">
        <v>17869</v>
      </c>
    </row>
    <row r="473" spans="1:9" x14ac:dyDescent="0.85">
      <c r="A473" s="5" t="s">
        <v>247</v>
      </c>
      <c r="B473" s="5">
        <v>2012</v>
      </c>
      <c r="C473" s="5" t="s">
        <v>724</v>
      </c>
      <c r="D473" s="5" t="s">
        <v>713</v>
      </c>
      <c r="E473" s="5">
        <v>71</v>
      </c>
      <c r="F473" s="5" t="s">
        <v>722</v>
      </c>
      <c r="G473" s="5" t="s">
        <v>721</v>
      </c>
      <c r="H473" s="5">
        <v>2016</v>
      </c>
      <c r="I473" s="5">
        <v>7960</v>
      </c>
    </row>
    <row r="474" spans="1:9" x14ac:dyDescent="0.85">
      <c r="A474" s="5" t="s">
        <v>247</v>
      </c>
      <c r="B474" s="5">
        <v>2012</v>
      </c>
      <c r="C474" s="5" t="s">
        <v>724</v>
      </c>
      <c r="D474" s="5" t="s">
        <v>713</v>
      </c>
      <c r="E474" s="5">
        <v>72</v>
      </c>
      <c r="F474" s="5" t="s">
        <v>722</v>
      </c>
      <c r="G474" s="5" t="s">
        <v>721</v>
      </c>
      <c r="H474" s="5">
        <v>2016</v>
      </c>
      <c r="I474" s="5">
        <v>15408</v>
      </c>
    </row>
    <row r="475" spans="1:9" x14ac:dyDescent="0.85">
      <c r="A475" s="5" t="s">
        <v>247</v>
      </c>
      <c r="B475" s="5">
        <v>2012</v>
      </c>
      <c r="C475" s="5" t="s">
        <v>724</v>
      </c>
      <c r="D475" s="5" t="s">
        <v>713</v>
      </c>
      <c r="E475" s="5">
        <v>73</v>
      </c>
      <c r="F475" s="5" t="s">
        <v>722</v>
      </c>
      <c r="G475" s="5" t="s">
        <v>721</v>
      </c>
      <c r="H475" s="5">
        <v>2016</v>
      </c>
      <c r="I475" s="5">
        <v>7579</v>
      </c>
    </row>
    <row r="476" spans="1:9" x14ac:dyDescent="0.85">
      <c r="A476" s="5" t="s">
        <v>247</v>
      </c>
      <c r="B476" s="5">
        <v>2012</v>
      </c>
      <c r="C476" s="5" t="s">
        <v>724</v>
      </c>
      <c r="D476" s="5" t="s">
        <v>713</v>
      </c>
      <c r="E476" s="5">
        <v>74</v>
      </c>
      <c r="F476" s="5" t="s">
        <v>722</v>
      </c>
      <c r="G476" s="5" t="s">
        <v>721</v>
      </c>
      <c r="H476" s="5">
        <v>2016</v>
      </c>
      <c r="I476" s="5">
        <v>8118</v>
      </c>
    </row>
    <row r="477" spans="1:9" x14ac:dyDescent="0.85">
      <c r="A477" s="5" t="s">
        <v>247</v>
      </c>
      <c r="B477" s="5">
        <v>2012</v>
      </c>
      <c r="C477" s="5" t="s">
        <v>724</v>
      </c>
      <c r="D477" s="5" t="s">
        <v>713</v>
      </c>
      <c r="E477" s="5">
        <v>75</v>
      </c>
      <c r="F477" s="5" t="s">
        <v>722</v>
      </c>
      <c r="G477" s="5" t="s">
        <v>721</v>
      </c>
      <c r="H477" s="5">
        <v>2016</v>
      </c>
      <c r="I477" s="5">
        <v>8357</v>
      </c>
    </row>
    <row r="478" spans="1:9" x14ac:dyDescent="0.85">
      <c r="A478" s="5" t="s">
        <v>247</v>
      </c>
      <c r="B478" s="5">
        <v>2012</v>
      </c>
      <c r="C478" s="5" t="s">
        <v>724</v>
      </c>
      <c r="D478" s="5" t="s">
        <v>713</v>
      </c>
      <c r="E478" s="5">
        <v>76</v>
      </c>
      <c r="F478" s="5" t="s">
        <v>722</v>
      </c>
      <c r="G478" s="5" t="s">
        <v>721</v>
      </c>
      <c r="H478" s="5">
        <v>2016</v>
      </c>
      <c r="I478" s="5">
        <v>9758</v>
      </c>
    </row>
    <row r="479" spans="1:9" x14ac:dyDescent="0.85">
      <c r="A479" s="5" t="s">
        <v>247</v>
      </c>
      <c r="B479" s="5">
        <v>2012</v>
      </c>
      <c r="C479" s="5" t="s">
        <v>724</v>
      </c>
      <c r="D479" s="5" t="s">
        <v>713</v>
      </c>
      <c r="E479" s="5">
        <v>77</v>
      </c>
      <c r="F479" s="5" t="s">
        <v>722</v>
      </c>
      <c r="G479" s="5" t="s">
        <v>721</v>
      </c>
      <c r="H479" s="5">
        <v>2016</v>
      </c>
      <c r="I479" s="5">
        <v>7805</v>
      </c>
    </row>
    <row r="480" spans="1:9" x14ac:dyDescent="0.85">
      <c r="A480" s="5" t="s">
        <v>247</v>
      </c>
      <c r="B480" s="5">
        <v>2012</v>
      </c>
      <c r="C480" s="5" t="s">
        <v>724</v>
      </c>
      <c r="D480" s="5" t="s">
        <v>713</v>
      </c>
      <c r="E480" s="5">
        <v>78</v>
      </c>
      <c r="F480" s="5" t="s">
        <v>722</v>
      </c>
      <c r="G480" s="5" t="s">
        <v>721</v>
      </c>
      <c r="H480" s="5">
        <v>2016</v>
      </c>
      <c r="I480" s="5">
        <v>5931</v>
      </c>
    </row>
    <row r="481" spans="1:9" x14ac:dyDescent="0.85">
      <c r="A481" s="5" t="s">
        <v>247</v>
      </c>
      <c r="B481" s="5">
        <v>2012</v>
      </c>
      <c r="C481" s="5" t="s">
        <v>724</v>
      </c>
      <c r="D481" s="5" t="s">
        <v>713</v>
      </c>
      <c r="E481" s="5">
        <v>79</v>
      </c>
      <c r="F481" s="5" t="s">
        <v>722</v>
      </c>
      <c r="G481" s="5" t="s">
        <v>721</v>
      </c>
      <c r="H481" s="5">
        <v>2016</v>
      </c>
      <c r="I481" s="5">
        <v>4907</v>
      </c>
    </row>
    <row r="482" spans="1:9" x14ac:dyDescent="0.85">
      <c r="A482" s="5" t="s">
        <v>247</v>
      </c>
      <c r="B482" s="5">
        <v>2012</v>
      </c>
      <c r="C482" s="5" t="s">
        <v>724</v>
      </c>
      <c r="D482" s="5" t="s">
        <v>713</v>
      </c>
      <c r="E482" s="5">
        <v>80</v>
      </c>
      <c r="F482" s="5" t="s">
        <v>722</v>
      </c>
      <c r="G482" s="5" t="s">
        <v>721</v>
      </c>
      <c r="H482" s="5">
        <v>2016</v>
      </c>
      <c r="I482" s="5">
        <v>8393</v>
      </c>
    </row>
    <row r="483" spans="1:9" x14ac:dyDescent="0.85">
      <c r="A483" s="5" t="s">
        <v>247</v>
      </c>
      <c r="B483" s="5">
        <v>2012</v>
      </c>
      <c r="C483" s="5" t="s">
        <v>724</v>
      </c>
      <c r="D483" s="5" t="s">
        <v>713</v>
      </c>
      <c r="E483" s="5">
        <v>81</v>
      </c>
      <c r="F483" s="5" t="s">
        <v>722</v>
      </c>
      <c r="G483" s="5" t="s">
        <v>721</v>
      </c>
      <c r="H483" s="5">
        <v>2016</v>
      </c>
      <c r="I483" s="5">
        <v>4239</v>
      </c>
    </row>
    <row r="484" spans="1:9" x14ac:dyDescent="0.85">
      <c r="A484" s="5" t="s">
        <v>247</v>
      </c>
      <c r="B484" s="5">
        <v>2012</v>
      </c>
      <c r="C484" s="5" t="s">
        <v>724</v>
      </c>
      <c r="D484" s="5" t="s">
        <v>713</v>
      </c>
      <c r="E484" s="5">
        <v>82</v>
      </c>
      <c r="F484" s="5" t="s">
        <v>722</v>
      </c>
      <c r="G484" s="5" t="s">
        <v>721</v>
      </c>
      <c r="H484" s="5">
        <v>2016</v>
      </c>
      <c r="I484" s="5">
        <v>8943</v>
      </c>
    </row>
    <row r="485" spans="1:9" x14ac:dyDescent="0.85">
      <c r="A485" s="5" t="s">
        <v>247</v>
      </c>
      <c r="B485" s="5">
        <v>2012</v>
      </c>
      <c r="C485" s="5" t="s">
        <v>724</v>
      </c>
      <c r="D485" s="5" t="s">
        <v>713</v>
      </c>
      <c r="E485" s="5">
        <v>83</v>
      </c>
      <c r="F485" s="5" t="s">
        <v>722</v>
      </c>
      <c r="G485" s="5" t="s">
        <v>721</v>
      </c>
      <c r="H485" s="5">
        <v>2016</v>
      </c>
      <c r="I485" s="5">
        <v>2412</v>
      </c>
    </row>
    <row r="486" spans="1:9" x14ac:dyDescent="0.85">
      <c r="A486" s="5" t="s">
        <v>247</v>
      </c>
      <c r="B486" s="5">
        <v>2012</v>
      </c>
      <c r="C486" s="5" t="s">
        <v>724</v>
      </c>
      <c r="D486" s="5" t="s">
        <v>713</v>
      </c>
      <c r="E486" s="5">
        <v>84</v>
      </c>
      <c r="F486" s="5" t="s">
        <v>722</v>
      </c>
      <c r="G486" s="5" t="s">
        <v>721</v>
      </c>
      <c r="H486" s="5">
        <v>2016</v>
      </c>
      <c r="I486" s="5">
        <v>2860</v>
      </c>
    </row>
    <row r="487" spans="1:9" x14ac:dyDescent="0.85">
      <c r="A487" s="5" t="s">
        <v>247</v>
      </c>
      <c r="B487" s="5">
        <v>2012</v>
      </c>
      <c r="C487" s="5" t="s">
        <v>724</v>
      </c>
      <c r="D487" s="5" t="s">
        <v>713</v>
      </c>
      <c r="E487" s="5">
        <v>85</v>
      </c>
      <c r="F487" s="5" t="s">
        <v>722</v>
      </c>
      <c r="G487" s="5" t="s">
        <v>721</v>
      </c>
      <c r="H487" s="5">
        <v>2016</v>
      </c>
      <c r="I487" s="5">
        <v>2942</v>
      </c>
    </row>
    <row r="488" spans="1:9" x14ac:dyDescent="0.85">
      <c r="A488" s="5" t="s">
        <v>247</v>
      </c>
      <c r="B488" s="5">
        <v>2012</v>
      </c>
      <c r="C488" s="5" t="s">
        <v>724</v>
      </c>
      <c r="D488" s="5" t="s">
        <v>713</v>
      </c>
      <c r="E488" s="5">
        <v>86</v>
      </c>
      <c r="F488" s="5" t="s">
        <v>722</v>
      </c>
      <c r="G488" s="5" t="s">
        <v>721</v>
      </c>
      <c r="H488" s="5">
        <v>2016</v>
      </c>
      <c r="I488" s="5">
        <v>2920</v>
      </c>
    </row>
    <row r="489" spans="1:9" x14ac:dyDescent="0.85">
      <c r="A489" s="5" t="s">
        <v>247</v>
      </c>
      <c r="B489" s="5">
        <v>2012</v>
      </c>
      <c r="C489" s="5" t="s">
        <v>724</v>
      </c>
      <c r="D489" s="5" t="s">
        <v>713</v>
      </c>
      <c r="E489" s="5">
        <v>87</v>
      </c>
      <c r="F489" s="5" t="s">
        <v>722</v>
      </c>
      <c r="G489" s="5" t="s">
        <v>721</v>
      </c>
      <c r="H489" s="5">
        <v>2016</v>
      </c>
      <c r="I489" s="5">
        <v>2715</v>
      </c>
    </row>
    <row r="490" spans="1:9" x14ac:dyDescent="0.85">
      <c r="A490" s="5" t="s">
        <v>247</v>
      </c>
      <c r="B490" s="5">
        <v>2012</v>
      </c>
      <c r="C490" s="5" t="s">
        <v>724</v>
      </c>
      <c r="D490" s="5" t="s">
        <v>713</v>
      </c>
      <c r="E490" s="5">
        <v>88</v>
      </c>
      <c r="F490" s="5" t="s">
        <v>722</v>
      </c>
      <c r="G490" s="5" t="s">
        <v>721</v>
      </c>
      <c r="H490" s="5">
        <v>2016</v>
      </c>
      <c r="I490" s="5">
        <v>1644</v>
      </c>
    </row>
    <row r="491" spans="1:9" x14ac:dyDescent="0.85">
      <c r="A491" s="5" t="s">
        <v>247</v>
      </c>
      <c r="B491" s="5">
        <v>2012</v>
      </c>
      <c r="C491" s="5" t="s">
        <v>724</v>
      </c>
      <c r="D491" s="5" t="s">
        <v>713</v>
      </c>
      <c r="E491" s="5">
        <v>89</v>
      </c>
      <c r="F491" s="5" t="s">
        <v>722</v>
      </c>
      <c r="G491" s="5" t="s">
        <v>721</v>
      </c>
      <c r="H491" s="5">
        <v>2016</v>
      </c>
      <c r="I491" s="5">
        <v>1108</v>
      </c>
    </row>
    <row r="492" spans="1:9" x14ac:dyDescent="0.85">
      <c r="A492" s="5" t="s">
        <v>247</v>
      </c>
      <c r="B492" s="5">
        <v>2012</v>
      </c>
      <c r="C492" s="5" t="s">
        <v>724</v>
      </c>
      <c r="D492" s="5" t="s">
        <v>713</v>
      </c>
      <c r="E492" s="5">
        <v>90</v>
      </c>
      <c r="F492" s="5" t="s">
        <v>722</v>
      </c>
      <c r="G492" s="5" t="s">
        <v>721</v>
      </c>
      <c r="H492" s="5">
        <v>2016</v>
      </c>
      <c r="I492" s="5">
        <v>2236</v>
      </c>
    </row>
    <row r="493" spans="1:9" x14ac:dyDescent="0.85">
      <c r="A493" s="5" t="s">
        <v>247</v>
      </c>
      <c r="B493" s="5">
        <v>2012</v>
      </c>
      <c r="C493" s="5" t="s">
        <v>724</v>
      </c>
      <c r="D493" s="5" t="s">
        <v>713</v>
      </c>
      <c r="E493" s="5">
        <v>91</v>
      </c>
      <c r="F493" s="5" t="s">
        <v>722</v>
      </c>
      <c r="G493" s="5" t="s">
        <v>721</v>
      </c>
      <c r="H493" s="5">
        <v>2016</v>
      </c>
      <c r="I493" s="5">
        <v>973</v>
      </c>
    </row>
    <row r="494" spans="1:9" x14ac:dyDescent="0.85">
      <c r="A494" s="5" t="s">
        <v>247</v>
      </c>
      <c r="B494" s="5">
        <v>2012</v>
      </c>
      <c r="C494" s="5" t="s">
        <v>724</v>
      </c>
      <c r="D494" s="5" t="s">
        <v>713</v>
      </c>
      <c r="E494" s="5">
        <v>92</v>
      </c>
      <c r="F494" s="5" t="s">
        <v>722</v>
      </c>
      <c r="G494" s="5" t="s">
        <v>721</v>
      </c>
      <c r="H494" s="5">
        <v>2016</v>
      </c>
      <c r="I494" s="5">
        <v>2619</v>
      </c>
    </row>
    <row r="495" spans="1:9" x14ac:dyDescent="0.85">
      <c r="A495" s="5" t="s">
        <v>247</v>
      </c>
      <c r="B495" s="5">
        <v>2012</v>
      </c>
      <c r="C495" s="5" t="s">
        <v>724</v>
      </c>
      <c r="D495" s="5" t="s">
        <v>713</v>
      </c>
      <c r="E495" s="5">
        <v>93</v>
      </c>
      <c r="F495" s="5" t="s">
        <v>722</v>
      </c>
      <c r="G495" s="5" t="s">
        <v>721</v>
      </c>
      <c r="H495" s="5">
        <v>2016</v>
      </c>
      <c r="I495" s="5">
        <v>498</v>
      </c>
    </row>
    <row r="496" spans="1:9" x14ac:dyDescent="0.85">
      <c r="A496" s="5" t="s">
        <v>247</v>
      </c>
      <c r="B496" s="5">
        <v>2012</v>
      </c>
      <c r="C496" s="5" t="s">
        <v>724</v>
      </c>
      <c r="D496" s="5" t="s">
        <v>713</v>
      </c>
      <c r="E496" s="5">
        <v>94</v>
      </c>
      <c r="F496" s="5" t="s">
        <v>722</v>
      </c>
      <c r="G496" s="5" t="s">
        <v>721</v>
      </c>
      <c r="H496" s="5">
        <v>2016</v>
      </c>
      <c r="I496" s="5">
        <v>521</v>
      </c>
    </row>
    <row r="497" spans="1:9" x14ac:dyDescent="0.85">
      <c r="A497" s="5" t="s">
        <v>247</v>
      </c>
      <c r="B497" s="5">
        <v>2012</v>
      </c>
      <c r="C497" s="5" t="s">
        <v>724</v>
      </c>
      <c r="D497" s="5" t="s">
        <v>713</v>
      </c>
      <c r="E497" s="5">
        <v>95</v>
      </c>
      <c r="F497" s="5" t="s">
        <v>722</v>
      </c>
      <c r="G497" s="5" t="s">
        <v>721</v>
      </c>
      <c r="H497" s="5">
        <v>2016</v>
      </c>
      <c r="I497" s="5">
        <v>459</v>
      </c>
    </row>
    <row r="498" spans="1:9" x14ac:dyDescent="0.85">
      <c r="A498" s="5" t="s">
        <v>247</v>
      </c>
      <c r="B498" s="5">
        <v>2012</v>
      </c>
      <c r="C498" s="5" t="s">
        <v>724</v>
      </c>
      <c r="D498" s="5" t="s">
        <v>713</v>
      </c>
      <c r="E498" s="5">
        <v>96</v>
      </c>
      <c r="F498" s="5" t="s">
        <v>722</v>
      </c>
      <c r="G498" s="5" t="s">
        <v>721</v>
      </c>
      <c r="H498" s="5">
        <v>2016</v>
      </c>
      <c r="I498" s="5">
        <v>551</v>
      </c>
    </row>
    <row r="499" spans="1:9" x14ac:dyDescent="0.85">
      <c r="A499" s="5" t="s">
        <v>247</v>
      </c>
      <c r="B499" s="5">
        <v>2012</v>
      </c>
      <c r="C499" s="5" t="s">
        <v>724</v>
      </c>
      <c r="D499" s="5" t="s">
        <v>713</v>
      </c>
      <c r="E499" s="5">
        <v>97</v>
      </c>
      <c r="F499" s="5" t="s">
        <v>722</v>
      </c>
      <c r="G499" s="5" t="s">
        <v>721</v>
      </c>
      <c r="H499" s="5">
        <v>2016</v>
      </c>
      <c r="I499" s="5">
        <v>359</v>
      </c>
    </row>
    <row r="500" spans="1:9" x14ac:dyDescent="0.85">
      <c r="A500" s="5" t="s">
        <v>247</v>
      </c>
      <c r="B500" s="5">
        <v>2012</v>
      </c>
      <c r="C500" s="5" t="s">
        <v>724</v>
      </c>
      <c r="D500" s="5" t="s">
        <v>713</v>
      </c>
      <c r="E500" s="5">
        <v>98</v>
      </c>
      <c r="F500" s="5" t="s">
        <v>722</v>
      </c>
      <c r="G500" s="5" t="s">
        <v>721</v>
      </c>
      <c r="H500" s="5">
        <v>2016</v>
      </c>
      <c r="I500" s="5">
        <v>383</v>
      </c>
    </row>
    <row r="501" spans="1:9" x14ac:dyDescent="0.85">
      <c r="A501" s="5" t="s">
        <v>247</v>
      </c>
      <c r="B501" s="5">
        <v>2012</v>
      </c>
      <c r="C501" s="5" t="s">
        <v>724</v>
      </c>
      <c r="D501" s="5" t="s">
        <v>713</v>
      </c>
      <c r="E501" s="5">
        <v>99</v>
      </c>
      <c r="F501" s="5" t="s">
        <v>722</v>
      </c>
      <c r="G501" s="5" t="s">
        <v>721</v>
      </c>
      <c r="H501" s="5">
        <v>2016</v>
      </c>
      <c r="I501" s="5">
        <v>181</v>
      </c>
    </row>
    <row r="502" spans="1:9" x14ac:dyDescent="0.85">
      <c r="A502" s="5" t="s">
        <v>247</v>
      </c>
      <c r="B502" s="5">
        <v>2012</v>
      </c>
      <c r="C502" s="5" t="s">
        <v>724</v>
      </c>
      <c r="D502" s="5" t="s">
        <v>712</v>
      </c>
      <c r="E502" s="5">
        <v>0</v>
      </c>
      <c r="F502" s="5" t="s">
        <v>722</v>
      </c>
      <c r="G502" s="5" t="s">
        <v>721</v>
      </c>
      <c r="H502" s="5">
        <v>2016</v>
      </c>
      <c r="I502" s="5">
        <v>154732</v>
      </c>
    </row>
    <row r="503" spans="1:9" x14ac:dyDescent="0.85">
      <c r="A503" s="5" t="s">
        <v>247</v>
      </c>
      <c r="B503" s="5">
        <v>2012</v>
      </c>
      <c r="C503" s="5" t="s">
        <v>724</v>
      </c>
      <c r="D503" s="5" t="s">
        <v>712</v>
      </c>
      <c r="E503" s="5">
        <v>1</v>
      </c>
      <c r="F503" s="5" t="s">
        <v>722</v>
      </c>
      <c r="G503" s="5" t="s">
        <v>721</v>
      </c>
      <c r="H503" s="5">
        <v>2016</v>
      </c>
      <c r="I503" s="5">
        <v>151726</v>
      </c>
    </row>
    <row r="504" spans="1:9" x14ac:dyDescent="0.85">
      <c r="A504" s="5" t="s">
        <v>247</v>
      </c>
      <c r="B504" s="5">
        <v>2012</v>
      </c>
      <c r="C504" s="5" t="s">
        <v>724</v>
      </c>
      <c r="D504" s="5" t="s">
        <v>712</v>
      </c>
      <c r="E504" s="5">
        <v>2</v>
      </c>
      <c r="F504" s="5" t="s">
        <v>722</v>
      </c>
      <c r="G504" s="5" t="s">
        <v>721</v>
      </c>
      <c r="H504" s="5">
        <v>2016</v>
      </c>
      <c r="I504" s="5">
        <v>141694</v>
      </c>
    </row>
    <row r="505" spans="1:9" x14ac:dyDescent="0.85">
      <c r="A505" s="5" t="s">
        <v>247</v>
      </c>
      <c r="B505" s="5">
        <v>2012</v>
      </c>
      <c r="C505" s="5" t="s">
        <v>724</v>
      </c>
      <c r="D505" s="5" t="s">
        <v>712</v>
      </c>
      <c r="E505" s="5">
        <v>3</v>
      </c>
      <c r="F505" s="5" t="s">
        <v>722</v>
      </c>
      <c r="G505" s="5" t="s">
        <v>721</v>
      </c>
      <c r="H505" s="5">
        <v>2016</v>
      </c>
      <c r="I505" s="5">
        <v>157682</v>
      </c>
    </row>
    <row r="506" spans="1:9" x14ac:dyDescent="0.85">
      <c r="A506" s="5" t="s">
        <v>247</v>
      </c>
      <c r="B506" s="5">
        <v>2012</v>
      </c>
      <c r="C506" s="5" t="s">
        <v>724</v>
      </c>
      <c r="D506" s="5" t="s">
        <v>712</v>
      </c>
      <c r="E506" s="5">
        <v>4</v>
      </c>
      <c r="F506" s="5" t="s">
        <v>722</v>
      </c>
      <c r="G506" s="5" t="s">
        <v>721</v>
      </c>
      <c r="H506" s="5">
        <v>2016</v>
      </c>
      <c r="I506" s="5">
        <v>162215</v>
      </c>
    </row>
    <row r="507" spans="1:9" x14ac:dyDescent="0.85">
      <c r="A507" s="5" t="s">
        <v>247</v>
      </c>
      <c r="B507" s="5">
        <v>2012</v>
      </c>
      <c r="C507" s="5" t="s">
        <v>724</v>
      </c>
      <c r="D507" s="5" t="s">
        <v>712</v>
      </c>
      <c r="E507" s="5">
        <v>5</v>
      </c>
      <c r="F507" s="5" t="s">
        <v>722</v>
      </c>
      <c r="G507" s="5" t="s">
        <v>721</v>
      </c>
      <c r="H507" s="5">
        <v>2016</v>
      </c>
      <c r="I507" s="5">
        <v>155816</v>
      </c>
    </row>
    <row r="508" spans="1:9" x14ac:dyDescent="0.85">
      <c r="A508" s="5" t="s">
        <v>247</v>
      </c>
      <c r="B508" s="5">
        <v>2012</v>
      </c>
      <c r="C508" s="5" t="s">
        <v>724</v>
      </c>
      <c r="D508" s="5" t="s">
        <v>712</v>
      </c>
      <c r="E508" s="5">
        <v>6</v>
      </c>
      <c r="F508" s="5" t="s">
        <v>722</v>
      </c>
      <c r="G508" s="5" t="s">
        <v>721</v>
      </c>
      <c r="H508" s="5">
        <v>2016</v>
      </c>
      <c r="I508" s="5">
        <v>162282</v>
      </c>
    </row>
    <row r="509" spans="1:9" x14ac:dyDescent="0.85">
      <c r="A509" s="5" t="s">
        <v>247</v>
      </c>
      <c r="B509" s="5">
        <v>2012</v>
      </c>
      <c r="C509" s="5" t="s">
        <v>724</v>
      </c>
      <c r="D509" s="5" t="s">
        <v>712</v>
      </c>
      <c r="E509" s="5">
        <v>7</v>
      </c>
      <c r="F509" s="5" t="s">
        <v>722</v>
      </c>
      <c r="G509" s="5" t="s">
        <v>721</v>
      </c>
      <c r="H509" s="5">
        <v>2016</v>
      </c>
      <c r="I509" s="5">
        <v>154912</v>
      </c>
    </row>
    <row r="510" spans="1:9" x14ac:dyDescent="0.85">
      <c r="A510" s="5" t="s">
        <v>247</v>
      </c>
      <c r="B510" s="5">
        <v>2012</v>
      </c>
      <c r="C510" s="5" t="s">
        <v>724</v>
      </c>
      <c r="D510" s="5" t="s">
        <v>712</v>
      </c>
      <c r="E510" s="5">
        <v>8</v>
      </c>
      <c r="F510" s="5" t="s">
        <v>722</v>
      </c>
      <c r="G510" s="5" t="s">
        <v>721</v>
      </c>
      <c r="H510" s="5">
        <v>2016</v>
      </c>
      <c r="I510" s="5">
        <v>143432</v>
      </c>
    </row>
    <row r="511" spans="1:9" x14ac:dyDescent="0.85">
      <c r="A511" s="5" t="s">
        <v>247</v>
      </c>
      <c r="B511" s="5">
        <v>2012</v>
      </c>
      <c r="C511" s="5" t="s">
        <v>724</v>
      </c>
      <c r="D511" s="5" t="s">
        <v>712</v>
      </c>
      <c r="E511" s="5">
        <v>9</v>
      </c>
      <c r="F511" s="5" t="s">
        <v>722</v>
      </c>
      <c r="G511" s="5" t="s">
        <v>721</v>
      </c>
      <c r="H511" s="5">
        <v>2016</v>
      </c>
      <c r="I511" s="5">
        <v>140979</v>
      </c>
    </row>
    <row r="512" spans="1:9" x14ac:dyDescent="0.85">
      <c r="A512" s="5" t="s">
        <v>247</v>
      </c>
      <c r="B512" s="5">
        <v>2012</v>
      </c>
      <c r="C512" s="5" t="s">
        <v>724</v>
      </c>
      <c r="D512" s="5" t="s">
        <v>712</v>
      </c>
      <c r="E512" s="5">
        <v>10</v>
      </c>
      <c r="F512" s="5" t="s">
        <v>722</v>
      </c>
      <c r="G512" s="5" t="s">
        <v>721</v>
      </c>
      <c r="H512" s="5">
        <v>2016</v>
      </c>
      <c r="I512" s="5">
        <v>144237</v>
      </c>
    </row>
    <row r="513" spans="1:9" x14ac:dyDescent="0.85">
      <c r="A513" s="5" t="s">
        <v>247</v>
      </c>
      <c r="B513" s="5">
        <v>2012</v>
      </c>
      <c r="C513" s="5" t="s">
        <v>724</v>
      </c>
      <c r="D513" s="5" t="s">
        <v>712</v>
      </c>
      <c r="E513" s="5">
        <v>11</v>
      </c>
      <c r="F513" s="5" t="s">
        <v>722</v>
      </c>
      <c r="G513" s="5" t="s">
        <v>721</v>
      </c>
      <c r="H513" s="5">
        <v>2016</v>
      </c>
      <c r="I513" s="5">
        <v>110224</v>
      </c>
    </row>
    <row r="514" spans="1:9" x14ac:dyDescent="0.85">
      <c r="A514" s="5" t="s">
        <v>247</v>
      </c>
      <c r="B514" s="5">
        <v>2012</v>
      </c>
      <c r="C514" s="5" t="s">
        <v>724</v>
      </c>
      <c r="D514" s="5" t="s">
        <v>712</v>
      </c>
      <c r="E514" s="5">
        <v>12</v>
      </c>
      <c r="F514" s="5" t="s">
        <v>722</v>
      </c>
      <c r="G514" s="5" t="s">
        <v>721</v>
      </c>
      <c r="H514" s="5">
        <v>2016</v>
      </c>
      <c r="I514" s="5">
        <v>154167</v>
      </c>
    </row>
    <row r="515" spans="1:9" x14ac:dyDescent="0.85">
      <c r="A515" s="5" t="s">
        <v>247</v>
      </c>
      <c r="B515" s="5">
        <v>2012</v>
      </c>
      <c r="C515" s="5" t="s">
        <v>724</v>
      </c>
      <c r="D515" s="5" t="s">
        <v>712</v>
      </c>
      <c r="E515" s="5">
        <v>13</v>
      </c>
      <c r="F515" s="5" t="s">
        <v>722</v>
      </c>
      <c r="G515" s="5" t="s">
        <v>721</v>
      </c>
      <c r="H515" s="5">
        <v>2016</v>
      </c>
      <c r="I515" s="5">
        <v>107377</v>
      </c>
    </row>
    <row r="516" spans="1:9" x14ac:dyDescent="0.85">
      <c r="A516" s="5" t="s">
        <v>247</v>
      </c>
      <c r="B516" s="5">
        <v>2012</v>
      </c>
      <c r="C516" s="5" t="s">
        <v>724</v>
      </c>
      <c r="D516" s="5" t="s">
        <v>712</v>
      </c>
      <c r="E516" s="5">
        <v>14</v>
      </c>
      <c r="F516" s="5" t="s">
        <v>722</v>
      </c>
      <c r="G516" s="5" t="s">
        <v>721</v>
      </c>
      <c r="H516" s="5">
        <v>2016</v>
      </c>
      <c r="I516" s="5">
        <v>107435</v>
      </c>
    </row>
    <row r="517" spans="1:9" x14ac:dyDescent="0.85">
      <c r="A517" s="5" t="s">
        <v>247</v>
      </c>
      <c r="B517" s="5">
        <v>2012</v>
      </c>
      <c r="C517" s="5" t="s">
        <v>724</v>
      </c>
      <c r="D517" s="5" t="s">
        <v>712</v>
      </c>
      <c r="E517" s="5">
        <v>15</v>
      </c>
      <c r="F517" s="5" t="s">
        <v>722</v>
      </c>
      <c r="G517" s="5" t="s">
        <v>721</v>
      </c>
      <c r="H517" s="5">
        <v>2016</v>
      </c>
      <c r="I517" s="5">
        <v>114161</v>
      </c>
    </row>
    <row r="518" spans="1:9" x14ac:dyDescent="0.85">
      <c r="A518" s="5" t="s">
        <v>247</v>
      </c>
      <c r="B518" s="5">
        <v>2012</v>
      </c>
      <c r="C518" s="5" t="s">
        <v>724</v>
      </c>
      <c r="D518" s="5" t="s">
        <v>712</v>
      </c>
      <c r="E518" s="5">
        <v>16</v>
      </c>
      <c r="F518" s="5" t="s">
        <v>722</v>
      </c>
      <c r="G518" s="5" t="s">
        <v>721</v>
      </c>
      <c r="H518" s="5">
        <v>2016</v>
      </c>
      <c r="I518" s="5">
        <v>123415</v>
      </c>
    </row>
    <row r="519" spans="1:9" x14ac:dyDescent="0.85">
      <c r="A519" s="5" t="s">
        <v>247</v>
      </c>
      <c r="B519" s="5">
        <v>2012</v>
      </c>
      <c r="C519" s="5" t="s">
        <v>724</v>
      </c>
      <c r="D519" s="5" t="s">
        <v>712</v>
      </c>
      <c r="E519" s="5">
        <v>17</v>
      </c>
      <c r="F519" s="5" t="s">
        <v>722</v>
      </c>
      <c r="G519" s="5" t="s">
        <v>721</v>
      </c>
      <c r="H519" s="5">
        <v>2016</v>
      </c>
      <c r="I519" s="5">
        <v>100230</v>
      </c>
    </row>
    <row r="520" spans="1:9" x14ac:dyDescent="0.85">
      <c r="A520" s="5" t="s">
        <v>247</v>
      </c>
      <c r="B520" s="5">
        <v>2012</v>
      </c>
      <c r="C520" s="5" t="s">
        <v>724</v>
      </c>
      <c r="D520" s="5" t="s">
        <v>712</v>
      </c>
      <c r="E520" s="5">
        <v>18</v>
      </c>
      <c r="F520" s="5" t="s">
        <v>722</v>
      </c>
      <c r="G520" s="5" t="s">
        <v>721</v>
      </c>
      <c r="H520" s="5">
        <v>2016</v>
      </c>
      <c r="I520" s="5">
        <v>119207</v>
      </c>
    </row>
    <row r="521" spans="1:9" x14ac:dyDescent="0.85">
      <c r="A521" s="5" t="s">
        <v>247</v>
      </c>
      <c r="B521" s="5">
        <v>2012</v>
      </c>
      <c r="C521" s="5" t="s">
        <v>724</v>
      </c>
      <c r="D521" s="5" t="s">
        <v>712</v>
      </c>
      <c r="E521" s="5">
        <v>19</v>
      </c>
      <c r="F521" s="5" t="s">
        <v>722</v>
      </c>
      <c r="G521" s="5" t="s">
        <v>721</v>
      </c>
      <c r="H521" s="5">
        <v>2016</v>
      </c>
      <c r="I521" s="5">
        <v>89850</v>
      </c>
    </row>
    <row r="522" spans="1:9" x14ac:dyDescent="0.85">
      <c r="A522" s="5" t="s">
        <v>247</v>
      </c>
      <c r="B522" s="5">
        <v>2012</v>
      </c>
      <c r="C522" s="5" t="s">
        <v>724</v>
      </c>
      <c r="D522" s="5" t="s">
        <v>712</v>
      </c>
      <c r="E522" s="5">
        <v>20</v>
      </c>
      <c r="F522" s="5" t="s">
        <v>722</v>
      </c>
      <c r="G522" s="5" t="s">
        <v>721</v>
      </c>
      <c r="H522" s="5">
        <v>2016</v>
      </c>
      <c r="I522" s="5">
        <v>109090</v>
      </c>
    </row>
    <row r="523" spans="1:9" x14ac:dyDescent="0.85">
      <c r="A523" s="5" t="s">
        <v>247</v>
      </c>
      <c r="B523" s="5">
        <v>2012</v>
      </c>
      <c r="C523" s="5" t="s">
        <v>724</v>
      </c>
      <c r="D523" s="5" t="s">
        <v>712</v>
      </c>
      <c r="E523" s="5">
        <v>21</v>
      </c>
      <c r="F523" s="5" t="s">
        <v>722</v>
      </c>
      <c r="G523" s="5" t="s">
        <v>721</v>
      </c>
      <c r="H523" s="5">
        <v>2016</v>
      </c>
      <c r="I523" s="5">
        <v>88769</v>
      </c>
    </row>
    <row r="524" spans="1:9" x14ac:dyDescent="0.85">
      <c r="A524" s="5" t="s">
        <v>247</v>
      </c>
      <c r="B524" s="5">
        <v>2012</v>
      </c>
      <c r="C524" s="5" t="s">
        <v>724</v>
      </c>
      <c r="D524" s="5" t="s">
        <v>712</v>
      </c>
      <c r="E524" s="5">
        <v>22</v>
      </c>
      <c r="F524" s="5" t="s">
        <v>722</v>
      </c>
      <c r="G524" s="5" t="s">
        <v>721</v>
      </c>
      <c r="H524" s="5">
        <v>2016</v>
      </c>
      <c r="I524" s="5">
        <v>107427</v>
      </c>
    </row>
    <row r="525" spans="1:9" x14ac:dyDescent="0.85">
      <c r="A525" s="5" t="s">
        <v>247</v>
      </c>
      <c r="B525" s="5">
        <v>2012</v>
      </c>
      <c r="C525" s="5" t="s">
        <v>724</v>
      </c>
      <c r="D525" s="5" t="s">
        <v>712</v>
      </c>
      <c r="E525" s="5">
        <v>23</v>
      </c>
      <c r="F525" s="5" t="s">
        <v>722</v>
      </c>
      <c r="G525" s="5" t="s">
        <v>721</v>
      </c>
      <c r="H525" s="5">
        <v>2016</v>
      </c>
      <c r="I525" s="5">
        <v>93748</v>
      </c>
    </row>
    <row r="526" spans="1:9" x14ac:dyDescent="0.85">
      <c r="A526" s="5" t="s">
        <v>247</v>
      </c>
      <c r="B526" s="5">
        <v>2012</v>
      </c>
      <c r="C526" s="5" t="s">
        <v>724</v>
      </c>
      <c r="D526" s="5" t="s">
        <v>712</v>
      </c>
      <c r="E526" s="5">
        <v>24</v>
      </c>
      <c r="F526" s="5" t="s">
        <v>722</v>
      </c>
      <c r="G526" s="5" t="s">
        <v>721</v>
      </c>
      <c r="H526" s="5">
        <v>2016</v>
      </c>
      <c r="I526" s="5">
        <v>100382</v>
      </c>
    </row>
    <row r="527" spans="1:9" x14ac:dyDescent="0.85">
      <c r="A527" s="5" t="s">
        <v>247</v>
      </c>
      <c r="B527" s="5">
        <v>2012</v>
      </c>
      <c r="C527" s="5" t="s">
        <v>724</v>
      </c>
      <c r="D527" s="5" t="s">
        <v>712</v>
      </c>
      <c r="E527" s="5">
        <v>25</v>
      </c>
      <c r="F527" s="5" t="s">
        <v>722</v>
      </c>
      <c r="G527" s="5" t="s">
        <v>721</v>
      </c>
      <c r="H527" s="5">
        <v>2016</v>
      </c>
      <c r="I527" s="5">
        <v>96723</v>
      </c>
    </row>
    <row r="528" spans="1:9" x14ac:dyDescent="0.85">
      <c r="A528" s="5" t="s">
        <v>247</v>
      </c>
      <c r="B528" s="5">
        <v>2012</v>
      </c>
      <c r="C528" s="5" t="s">
        <v>724</v>
      </c>
      <c r="D528" s="5" t="s">
        <v>712</v>
      </c>
      <c r="E528" s="5">
        <v>26</v>
      </c>
      <c r="F528" s="5" t="s">
        <v>722</v>
      </c>
      <c r="G528" s="5" t="s">
        <v>721</v>
      </c>
      <c r="H528" s="5">
        <v>2016</v>
      </c>
      <c r="I528" s="5">
        <v>90493</v>
      </c>
    </row>
    <row r="529" spans="1:9" x14ac:dyDescent="0.85">
      <c r="A529" s="5" t="s">
        <v>247</v>
      </c>
      <c r="B529" s="5">
        <v>2012</v>
      </c>
      <c r="C529" s="5" t="s">
        <v>724</v>
      </c>
      <c r="D529" s="5" t="s">
        <v>712</v>
      </c>
      <c r="E529" s="5">
        <v>27</v>
      </c>
      <c r="F529" s="5" t="s">
        <v>722</v>
      </c>
      <c r="G529" s="5" t="s">
        <v>721</v>
      </c>
      <c r="H529" s="5">
        <v>2016</v>
      </c>
      <c r="I529" s="5">
        <v>94453</v>
      </c>
    </row>
    <row r="530" spans="1:9" x14ac:dyDescent="0.85">
      <c r="A530" s="5" t="s">
        <v>247</v>
      </c>
      <c r="B530" s="5">
        <v>2012</v>
      </c>
      <c r="C530" s="5" t="s">
        <v>724</v>
      </c>
      <c r="D530" s="5" t="s">
        <v>712</v>
      </c>
      <c r="E530" s="5">
        <v>28</v>
      </c>
      <c r="F530" s="5" t="s">
        <v>722</v>
      </c>
      <c r="G530" s="5" t="s">
        <v>721</v>
      </c>
      <c r="H530" s="5">
        <v>2016</v>
      </c>
      <c r="I530" s="5">
        <v>94645</v>
      </c>
    </row>
    <row r="531" spans="1:9" x14ac:dyDescent="0.85">
      <c r="A531" s="5" t="s">
        <v>247</v>
      </c>
      <c r="B531" s="5">
        <v>2012</v>
      </c>
      <c r="C531" s="5" t="s">
        <v>724</v>
      </c>
      <c r="D531" s="5" t="s">
        <v>712</v>
      </c>
      <c r="E531" s="5">
        <v>29</v>
      </c>
      <c r="F531" s="5" t="s">
        <v>722</v>
      </c>
      <c r="G531" s="5" t="s">
        <v>721</v>
      </c>
      <c r="H531" s="5">
        <v>2016</v>
      </c>
      <c r="I531" s="5">
        <v>80328</v>
      </c>
    </row>
    <row r="532" spans="1:9" x14ac:dyDescent="0.85">
      <c r="A532" s="5" t="s">
        <v>247</v>
      </c>
      <c r="B532" s="5">
        <v>2012</v>
      </c>
      <c r="C532" s="5" t="s">
        <v>724</v>
      </c>
      <c r="D532" s="5" t="s">
        <v>712</v>
      </c>
      <c r="E532" s="5">
        <v>30</v>
      </c>
      <c r="F532" s="5" t="s">
        <v>722</v>
      </c>
      <c r="G532" s="5" t="s">
        <v>721</v>
      </c>
      <c r="H532" s="5">
        <v>2016</v>
      </c>
      <c r="I532" s="5">
        <v>104077</v>
      </c>
    </row>
    <row r="533" spans="1:9" x14ac:dyDescent="0.85">
      <c r="A533" s="5" t="s">
        <v>247</v>
      </c>
      <c r="B533" s="5">
        <v>2012</v>
      </c>
      <c r="C533" s="5" t="s">
        <v>724</v>
      </c>
      <c r="D533" s="5" t="s">
        <v>712</v>
      </c>
      <c r="E533" s="5">
        <v>31</v>
      </c>
      <c r="F533" s="5" t="s">
        <v>722</v>
      </c>
      <c r="G533" s="5" t="s">
        <v>721</v>
      </c>
      <c r="H533" s="5">
        <v>2016</v>
      </c>
      <c r="I533" s="5">
        <v>69376</v>
      </c>
    </row>
    <row r="534" spans="1:9" x14ac:dyDescent="0.85">
      <c r="A534" s="5" t="s">
        <v>247</v>
      </c>
      <c r="B534" s="5">
        <v>2012</v>
      </c>
      <c r="C534" s="5" t="s">
        <v>724</v>
      </c>
      <c r="D534" s="5" t="s">
        <v>712</v>
      </c>
      <c r="E534" s="5">
        <v>32</v>
      </c>
      <c r="F534" s="5" t="s">
        <v>722</v>
      </c>
      <c r="G534" s="5" t="s">
        <v>721</v>
      </c>
      <c r="H534" s="5">
        <v>2016</v>
      </c>
      <c r="I534" s="5">
        <v>81478</v>
      </c>
    </row>
    <row r="535" spans="1:9" x14ac:dyDescent="0.85">
      <c r="A535" s="5" t="s">
        <v>247</v>
      </c>
      <c r="B535" s="5">
        <v>2012</v>
      </c>
      <c r="C535" s="5" t="s">
        <v>724</v>
      </c>
      <c r="D535" s="5" t="s">
        <v>712</v>
      </c>
      <c r="E535" s="5">
        <v>33</v>
      </c>
      <c r="F535" s="5" t="s">
        <v>722</v>
      </c>
      <c r="G535" s="5" t="s">
        <v>721</v>
      </c>
      <c r="H535" s="5">
        <v>2016</v>
      </c>
      <c r="I535" s="5">
        <v>57333</v>
      </c>
    </row>
    <row r="536" spans="1:9" x14ac:dyDescent="0.85">
      <c r="A536" s="5" t="s">
        <v>247</v>
      </c>
      <c r="B536" s="5">
        <v>2012</v>
      </c>
      <c r="C536" s="5" t="s">
        <v>724</v>
      </c>
      <c r="D536" s="5" t="s">
        <v>712</v>
      </c>
      <c r="E536" s="5">
        <v>34</v>
      </c>
      <c r="F536" s="5" t="s">
        <v>722</v>
      </c>
      <c r="G536" s="5" t="s">
        <v>721</v>
      </c>
      <c r="H536" s="5">
        <v>2016</v>
      </c>
      <c r="I536" s="5">
        <v>55653</v>
      </c>
    </row>
    <row r="537" spans="1:9" x14ac:dyDescent="0.85">
      <c r="A537" s="5" t="s">
        <v>247</v>
      </c>
      <c r="B537" s="5">
        <v>2012</v>
      </c>
      <c r="C537" s="5" t="s">
        <v>724</v>
      </c>
      <c r="D537" s="5" t="s">
        <v>712</v>
      </c>
      <c r="E537" s="5">
        <v>35</v>
      </c>
      <c r="F537" s="5" t="s">
        <v>722</v>
      </c>
      <c r="G537" s="5" t="s">
        <v>721</v>
      </c>
      <c r="H537" s="5">
        <v>2016</v>
      </c>
      <c r="I537" s="5">
        <v>54857</v>
      </c>
    </row>
    <row r="538" spans="1:9" x14ac:dyDescent="0.85">
      <c r="A538" s="5" t="s">
        <v>247</v>
      </c>
      <c r="B538" s="5">
        <v>2012</v>
      </c>
      <c r="C538" s="5" t="s">
        <v>724</v>
      </c>
      <c r="D538" s="5" t="s">
        <v>712</v>
      </c>
      <c r="E538" s="5">
        <v>36</v>
      </c>
      <c r="F538" s="5" t="s">
        <v>722</v>
      </c>
      <c r="G538" s="5" t="s">
        <v>721</v>
      </c>
      <c r="H538" s="5">
        <v>2016</v>
      </c>
      <c r="I538" s="5">
        <v>44354</v>
      </c>
    </row>
    <row r="539" spans="1:9" x14ac:dyDescent="0.85">
      <c r="A539" s="5" t="s">
        <v>247</v>
      </c>
      <c r="B539" s="5">
        <v>2012</v>
      </c>
      <c r="C539" s="5" t="s">
        <v>724</v>
      </c>
      <c r="D539" s="5" t="s">
        <v>712</v>
      </c>
      <c r="E539" s="5">
        <v>37</v>
      </c>
      <c r="F539" s="5" t="s">
        <v>722</v>
      </c>
      <c r="G539" s="5" t="s">
        <v>721</v>
      </c>
      <c r="H539" s="5">
        <v>2016</v>
      </c>
      <c r="I539" s="5">
        <v>46510</v>
      </c>
    </row>
    <row r="540" spans="1:9" x14ac:dyDescent="0.85">
      <c r="A540" s="5" t="s">
        <v>247</v>
      </c>
      <c r="B540" s="5">
        <v>2012</v>
      </c>
      <c r="C540" s="5" t="s">
        <v>724</v>
      </c>
      <c r="D540" s="5" t="s">
        <v>712</v>
      </c>
      <c r="E540" s="5">
        <v>38</v>
      </c>
      <c r="F540" s="5" t="s">
        <v>722</v>
      </c>
      <c r="G540" s="5" t="s">
        <v>721</v>
      </c>
      <c r="H540" s="5">
        <v>2016</v>
      </c>
      <c r="I540" s="5">
        <v>45649</v>
      </c>
    </row>
    <row r="541" spans="1:9" x14ac:dyDescent="0.85">
      <c r="A541" s="5" t="s">
        <v>247</v>
      </c>
      <c r="B541" s="5">
        <v>2012</v>
      </c>
      <c r="C541" s="5" t="s">
        <v>724</v>
      </c>
      <c r="D541" s="5" t="s">
        <v>712</v>
      </c>
      <c r="E541" s="5">
        <v>39</v>
      </c>
      <c r="F541" s="5" t="s">
        <v>722</v>
      </c>
      <c r="G541" s="5" t="s">
        <v>721</v>
      </c>
      <c r="H541" s="5">
        <v>2016</v>
      </c>
      <c r="I541" s="5">
        <v>41452</v>
      </c>
    </row>
    <row r="542" spans="1:9" x14ac:dyDescent="0.85">
      <c r="A542" s="5" t="s">
        <v>247</v>
      </c>
      <c r="B542" s="5">
        <v>2012</v>
      </c>
      <c r="C542" s="5" t="s">
        <v>724</v>
      </c>
      <c r="D542" s="5" t="s">
        <v>712</v>
      </c>
      <c r="E542" s="5">
        <v>40</v>
      </c>
      <c r="F542" s="5" t="s">
        <v>722</v>
      </c>
      <c r="G542" s="5" t="s">
        <v>721</v>
      </c>
      <c r="H542" s="5">
        <v>2016</v>
      </c>
      <c r="I542" s="5">
        <v>47274</v>
      </c>
    </row>
    <row r="543" spans="1:9" x14ac:dyDescent="0.85">
      <c r="A543" s="5" t="s">
        <v>247</v>
      </c>
      <c r="B543" s="5">
        <v>2012</v>
      </c>
      <c r="C543" s="5" t="s">
        <v>724</v>
      </c>
      <c r="D543" s="5" t="s">
        <v>712</v>
      </c>
      <c r="E543" s="5">
        <v>41</v>
      </c>
      <c r="F543" s="5" t="s">
        <v>722</v>
      </c>
      <c r="G543" s="5" t="s">
        <v>721</v>
      </c>
      <c r="H543" s="5">
        <v>2016</v>
      </c>
      <c r="I543" s="5">
        <v>32733</v>
      </c>
    </row>
    <row r="544" spans="1:9" x14ac:dyDescent="0.85">
      <c r="A544" s="5" t="s">
        <v>247</v>
      </c>
      <c r="B544" s="5">
        <v>2012</v>
      </c>
      <c r="C544" s="5" t="s">
        <v>724</v>
      </c>
      <c r="D544" s="5" t="s">
        <v>712</v>
      </c>
      <c r="E544" s="5">
        <v>42</v>
      </c>
      <c r="F544" s="5" t="s">
        <v>722</v>
      </c>
      <c r="G544" s="5" t="s">
        <v>721</v>
      </c>
      <c r="H544" s="5">
        <v>2016</v>
      </c>
      <c r="I544" s="5">
        <v>42425</v>
      </c>
    </row>
    <row r="545" spans="1:9" x14ac:dyDescent="0.85">
      <c r="A545" s="5" t="s">
        <v>247</v>
      </c>
      <c r="B545" s="5">
        <v>2012</v>
      </c>
      <c r="C545" s="5" t="s">
        <v>724</v>
      </c>
      <c r="D545" s="5" t="s">
        <v>712</v>
      </c>
      <c r="E545" s="5">
        <v>43</v>
      </c>
      <c r="F545" s="5" t="s">
        <v>722</v>
      </c>
      <c r="G545" s="5" t="s">
        <v>721</v>
      </c>
      <c r="H545" s="5">
        <v>2016</v>
      </c>
      <c r="I545" s="5">
        <v>32383</v>
      </c>
    </row>
    <row r="546" spans="1:9" x14ac:dyDescent="0.85">
      <c r="A546" s="5" t="s">
        <v>247</v>
      </c>
      <c r="B546" s="5">
        <v>2012</v>
      </c>
      <c r="C546" s="5" t="s">
        <v>724</v>
      </c>
      <c r="D546" s="5" t="s">
        <v>712</v>
      </c>
      <c r="E546" s="5">
        <v>44</v>
      </c>
      <c r="F546" s="5" t="s">
        <v>722</v>
      </c>
      <c r="G546" s="5" t="s">
        <v>721</v>
      </c>
      <c r="H546" s="5">
        <v>2016</v>
      </c>
      <c r="I546" s="5">
        <v>36061</v>
      </c>
    </row>
    <row r="547" spans="1:9" x14ac:dyDescent="0.85">
      <c r="A547" s="5" t="s">
        <v>247</v>
      </c>
      <c r="B547" s="5">
        <v>2012</v>
      </c>
      <c r="C547" s="5" t="s">
        <v>724</v>
      </c>
      <c r="D547" s="5" t="s">
        <v>712</v>
      </c>
      <c r="E547" s="5">
        <v>45</v>
      </c>
      <c r="F547" s="5" t="s">
        <v>722</v>
      </c>
      <c r="G547" s="5" t="s">
        <v>721</v>
      </c>
      <c r="H547" s="5">
        <v>2016</v>
      </c>
      <c r="I547" s="5">
        <v>32295</v>
      </c>
    </row>
    <row r="548" spans="1:9" x14ac:dyDescent="0.85">
      <c r="A548" s="5" t="s">
        <v>247</v>
      </c>
      <c r="B548" s="5">
        <v>2012</v>
      </c>
      <c r="C548" s="5" t="s">
        <v>724</v>
      </c>
      <c r="D548" s="5" t="s">
        <v>712</v>
      </c>
      <c r="E548" s="5">
        <v>46</v>
      </c>
      <c r="F548" s="5" t="s">
        <v>722</v>
      </c>
      <c r="G548" s="5" t="s">
        <v>721</v>
      </c>
      <c r="H548" s="5">
        <v>2016</v>
      </c>
      <c r="I548" s="5">
        <v>30091</v>
      </c>
    </row>
    <row r="549" spans="1:9" x14ac:dyDescent="0.85">
      <c r="A549" s="5" t="s">
        <v>247</v>
      </c>
      <c r="B549" s="5">
        <v>2012</v>
      </c>
      <c r="C549" s="5" t="s">
        <v>724</v>
      </c>
      <c r="D549" s="5" t="s">
        <v>712</v>
      </c>
      <c r="E549" s="5">
        <v>47</v>
      </c>
      <c r="F549" s="5" t="s">
        <v>722</v>
      </c>
      <c r="G549" s="5" t="s">
        <v>721</v>
      </c>
      <c r="H549" s="5">
        <v>2016</v>
      </c>
      <c r="I549" s="5">
        <v>29835</v>
      </c>
    </row>
    <row r="550" spans="1:9" x14ac:dyDescent="0.85">
      <c r="A550" s="5" t="s">
        <v>247</v>
      </c>
      <c r="B550" s="5">
        <v>2012</v>
      </c>
      <c r="C550" s="5" t="s">
        <v>724</v>
      </c>
      <c r="D550" s="5" t="s">
        <v>712</v>
      </c>
      <c r="E550" s="5">
        <v>48</v>
      </c>
      <c r="F550" s="5" t="s">
        <v>722</v>
      </c>
      <c r="G550" s="5" t="s">
        <v>721</v>
      </c>
      <c r="H550" s="5">
        <v>2016</v>
      </c>
      <c r="I550" s="5">
        <v>32856</v>
      </c>
    </row>
    <row r="551" spans="1:9" x14ac:dyDescent="0.85">
      <c r="A551" s="5" t="s">
        <v>247</v>
      </c>
      <c r="B551" s="5">
        <v>2012</v>
      </c>
      <c r="C551" s="5" t="s">
        <v>724</v>
      </c>
      <c r="D551" s="5" t="s">
        <v>712</v>
      </c>
      <c r="E551" s="5">
        <v>49</v>
      </c>
      <c r="F551" s="5" t="s">
        <v>722</v>
      </c>
      <c r="G551" s="5" t="s">
        <v>721</v>
      </c>
      <c r="H551" s="5">
        <v>2016</v>
      </c>
      <c r="I551" s="5">
        <v>30480</v>
      </c>
    </row>
    <row r="552" spans="1:9" x14ac:dyDescent="0.85">
      <c r="A552" s="5" t="s">
        <v>247</v>
      </c>
      <c r="B552" s="5">
        <v>2012</v>
      </c>
      <c r="C552" s="5" t="s">
        <v>724</v>
      </c>
      <c r="D552" s="5" t="s">
        <v>712</v>
      </c>
      <c r="E552" s="5">
        <v>50</v>
      </c>
      <c r="F552" s="5" t="s">
        <v>722</v>
      </c>
      <c r="G552" s="5" t="s">
        <v>721</v>
      </c>
      <c r="H552" s="5">
        <v>2016</v>
      </c>
      <c r="I552" s="5">
        <v>38266</v>
      </c>
    </row>
    <row r="553" spans="1:9" x14ac:dyDescent="0.85">
      <c r="A553" s="5" t="s">
        <v>247</v>
      </c>
      <c r="B553" s="5">
        <v>2012</v>
      </c>
      <c r="C553" s="5" t="s">
        <v>724</v>
      </c>
      <c r="D553" s="5" t="s">
        <v>712</v>
      </c>
      <c r="E553" s="5">
        <v>51</v>
      </c>
      <c r="F553" s="5" t="s">
        <v>722</v>
      </c>
      <c r="G553" s="5" t="s">
        <v>721</v>
      </c>
      <c r="H553" s="5">
        <v>2016</v>
      </c>
      <c r="I553" s="5">
        <v>24107</v>
      </c>
    </row>
    <row r="554" spans="1:9" x14ac:dyDescent="0.85">
      <c r="A554" s="5" t="s">
        <v>247</v>
      </c>
      <c r="B554" s="5">
        <v>2012</v>
      </c>
      <c r="C554" s="5" t="s">
        <v>724</v>
      </c>
      <c r="D554" s="5" t="s">
        <v>712</v>
      </c>
      <c r="E554" s="5">
        <v>52</v>
      </c>
      <c r="F554" s="5" t="s">
        <v>722</v>
      </c>
      <c r="G554" s="5" t="s">
        <v>721</v>
      </c>
      <c r="H554" s="5">
        <v>2016</v>
      </c>
      <c r="I554" s="5">
        <v>32685</v>
      </c>
    </row>
    <row r="555" spans="1:9" x14ac:dyDescent="0.85">
      <c r="A555" s="5" t="s">
        <v>247</v>
      </c>
      <c r="B555" s="5">
        <v>2012</v>
      </c>
      <c r="C555" s="5" t="s">
        <v>724</v>
      </c>
      <c r="D555" s="5" t="s">
        <v>712</v>
      </c>
      <c r="E555" s="5">
        <v>53</v>
      </c>
      <c r="F555" s="5" t="s">
        <v>722</v>
      </c>
      <c r="G555" s="5" t="s">
        <v>721</v>
      </c>
      <c r="H555" s="5">
        <v>2016</v>
      </c>
      <c r="I555" s="5">
        <v>29529</v>
      </c>
    </row>
    <row r="556" spans="1:9" x14ac:dyDescent="0.85">
      <c r="A556" s="5" t="s">
        <v>247</v>
      </c>
      <c r="B556" s="5">
        <v>2012</v>
      </c>
      <c r="C556" s="5" t="s">
        <v>724</v>
      </c>
      <c r="D556" s="5" t="s">
        <v>712</v>
      </c>
      <c r="E556" s="5">
        <v>54</v>
      </c>
      <c r="F556" s="5" t="s">
        <v>722</v>
      </c>
      <c r="G556" s="5" t="s">
        <v>721</v>
      </c>
      <c r="H556" s="5">
        <v>2016</v>
      </c>
      <c r="I556" s="5">
        <v>27210</v>
      </c>
    </row>
    <row r="557" spans="1:9" x14ac:dyDescent="0.85">
      <c r="A557" s="5" t="s">
        <v>247</v>
      </c>
      <c r="B557" s="5">
        <v>2012</v>
      </c>
      <c r="C557" s="5" t="s">
        <v>724</v>
      </c>
      <c r="D557" s="5" t="s">
        <v>712</v>
      </c>
      <c r="E557" s="5">
        <v>55</v>
      </c>
      <c r="F557" s="5" t="s">
        <v>722</v>
      </c>
      <c r="G557" s="5" t="s">
        <v>721</v>
      </c>
      <c r="H557" s="5">
        <v>2016</v>
      </c>
      <c r="I557" s="5">
        <v>24624</v>
      </c>
    </row>
    <row r="558" spans="1:9" x14ac:dyDescent="0.85">
      <c r="A558" s="5" t="s">
        <v>247</v>
      </c>
      <c r="B558" s="5">
        <v>2012</v>
      </c>
      <c r="C558" s="5" t="s">
        <v>724</v>
      </c>
      <c r="D558" s="5" t="s">
        <v>712</v>
      </c>
      <c r="E558" s="5">
        <v>56</v>
      </c>
      <c r="F558" s="5" t="s">
        <v>722</v>
      </c>
      <c r="G558" s="5" t="s">
        <v>721</v>
      </c>
      <c r="H558" s="5">
        <v>2016</v>
      </c>
      <c r="I558" s="5">
        <v>23143</v>
      </c>
    </row>
    <row r="559" spans="1:9" x14ac:dyDescent="0.85">
      <c r="A559" s="5" t="s">
        <v>247</v>
      </c>
      <c r="B559" s="5">
        <v>2012</v>
      </c>
      <c r="C559" s="5" t="s">
        <v>724</v>
      </c>
      <c r="D559" s="5" t="s">
        <v>712</v>
      </c>
      <c r="E559" s="5">
        <v>57</v>
      </c>
      <c r="F559" s="5" t="s">
        <v>722</v>
      </c>
      <c r="G559" s="5" t="s">
        <v>721</v>
      </c>
      <c r="H559" s="5">
        <v>2016</v>
      </c>
      <c r="I559" s="5">
        <v>21631</v>
      </c>
    </row>
    <row r="560" spans="1:9" x14ac:dyDescent="0.85">
      <c r="A560" s="5" t="s">
        <v>247</v>
      </c>
      <c r="B560" s="5">
        <v>2012</v>
      </c>
      <c r="C560" s="5" t="s">
        <v>724</v>
      </c>
      <c r="D560" s="5" t="s">
        <v>712</v>
      </c>
      <c r="E560" s="5">
        <v>58</v>
      </c>
      <c r="F560" s="5" t="s">
        <v>722</v>
      </c>
      <c r="G560" s="5" t="s">
        <v>721</v>
      </c>
      <c r="H560" s="5">
        <v>2016</v>
      </c>
      <c r="I560" s="5">
        <v>20328</v>
      </c>
    </row>
    <row r="561" spans="1:9" x14ac:dyDescent="0.85">
      <c r="A561" s="5" t="s">
        <v>247</v>
      </c>
      <c r="B561" s="5">
        <v>2012</v>
      </c>
      <c r="C561" s="5" t="s">
        <v>724</v>
      </c>
      <c r="D561" s="5" t="s">
        <v>712</v>
      </c>
      <c r="E561" s="5">
        <v>59</v>
      </c>
      <c r="F561" s="5" t="s">
        <v>722</v>
      </c>
      <c r="G561" s="5" t="s">
        <v>721</v>
      </c>
      <c r="H561" s="5">
        <v>2016</v>
      </c>
      <c r="I561" s="5">
        <v>17103</v>
      </c>
    </row>
    <row r="562" spans="1:9" x14ac:dyDescent="0.85">
      <c r="A562" s="5" t="s">
        <v>247</v>
      </c>
      <c r="B562" s="5">
        <v>2012</v>
      </c>
      <c r="C562" s="5" t="s">
        <v>724</v>
      </c>
      <c r="D562" s="5" t="s">
        <v>712</v>
      </c>
      <c r="E562" s="5">
        <v>60</v>
      </c>
      <c r="F562" s="5" t="s">
        <v>722</v>
      </c>
      <c r="G562" s="5" t="s">
        <v>721</v>
      </c>
      <c r="H562" s="5">
        <v>2016</v>
      </c>
      <c r="I562" s="5">
        <v>23708</v>
      </c>
    </row>
    <row r="563" spans="1:9" x14ac:dyDescent="0.85">
      <c r="A563" s="5" t="s">
        <v>247</v>
      </c>
      <c r="B563" s="5">
        <v>2012</v>
      </c>
      <c r="C563" s="5" t="s">
        <v>724</v>
      </c>
      <c r="D563" s="5" t="s">
        <v>712</v>
      </c>
      <c r="E563" s="5">
        <v>61</v>
      </c>
      <c r="F563" s="5" t="s">
        <v>722</v>
      </c>
      <c r="G563" s="5" t="s">
        <v>721</v>
      </c>
      <c r="H563" s="5">
        <v>2016</v>
      </c>
      <c r="I563" s="5">
        <v>11696</v>
      </c>
    </row>
    <row r="564" spans="1:9" x14ac:dyDescent="0.85">
      <c r="A564" s="5" t="s">
        <v>247</v>
      </c>
      <c r="B564" s="5">
        <v>2012</v>
      </c>
      <c r="C564" s="5" t="s">
        <v>724</v>
      </c>
      <c r="D564" s="5" t="s">
        <v>712</v>
      </c>
      <c r="E564" s="5">
        <v>62</v>
      </c>
      <c r="F564" s="5" t="s">
        <v>722</v>
      </c>
      <c r="G564" s="5" t="s">
        <v>721</v>
      </c>
      <c r="H564" s="5">
        <v>2016</v>
      </c>
      <c r="I564" s="5">
        <v>17971</v>
      </c>
    </row>
    <row r="565" spans="1:9" x14ac:dyDescent="0.85">
      <c r="A565" s="5" t="s">
        <v>247</v>
      </c>
      <c r="B565" s="5">
        <v>2012</v>
      </c>
      <c r="C565" s="5" t="s">
        <v>724</v>
      </c>
      <c r="D565" s="5" t="s">
        <v>712</v>
      </c>
      <c r="E565" s="5">
        <v>63</v>
      </c>
      <c r="F565" s="5" t="s">
        <v>722</v>
      </c>
      <c r="G565" s="5" t="s">
        <v>721</v>
      </c>
      <c r="H565" s="5">
        <v>2016</v>
      </c>
      <c r="I565" s="5">
        <v>11431</v>
      </c>
    </row>
    <row r="566" spans="1:9" x14ac:dyDescent="0.85">
      <c r="A566" s="5" t="s">
        <v>247</v>
      </c>
      <c r="B566" s="5">
        <v>2012</v>
      </c>
      <c r="C566" s="5" t="s">
        <v>724</v>
      </c>
      <c r="D566" s="5" t="s">
        <v>712</v>
      </c>
      <c r="E566" s="5">
        <v>64</v>
      </c>
      <c r="F566" s="5" t="s">
        <v>722</v>
      </c>
      <c r="G566" s="5" t="s">
        <v>721</v>
      </c>
      <c r="H566" s="5">
        <v>2016</v>
      </c>
      <c r="I566" s="5">
        <v>11683</v>
      </c>
    </row>
    <row r="567" spans="1:9" x14ac:dyDescent="0.85">
      <c r="A567" s="5" t="s">
        <v>247</v>
      </c>
      <c r="B567" s="5">
        <v>2012</v>
      </c>
      <c r="C567" s="5" t="s">
        <v>724</v>
      </c>
      <c r="D567" s="5" t="s">
        <v>712</v>
      </c>
      <c r="E567" s="5">
        <v>65</v>
      </c>
      <c r="F567" s="5" t="s">
        <v>722</v>
      </c>
      <c r="G567" s="5" t="s">
        <v>721</v>
      </c>
      <c r="H567" s="5">
        <v>2016</v>
      </c>
      <c r="I567" s="5">
        <v>10554</v>
      </c>
    </row>
    <row r="568" spans="1:9" x14ac:dyDescent="0.85">
      <c r="A568" s="5" t="s">
        <v>247</v>
      </c>
      <c r="B568" s="5">
        <v>2012</v>
      </c>
      <c r="C568" s="5" t="s">
        <v>724</v>
      </c>
      <c r="D568" s="5" t="s">
        <v>712</v>
      </c>
      <c r="E568" s="5">
        <v>66</v>
      </c>
      <c r="F568" s="5" t="s">
        <v>722</v>
      </c>
      <c r="G568" s="5" t="s">
        <v>721</v>
      </c>
      <c r="H568" s="5">
        <v>2016</v>
      </c>
      <c r="I568" s="5">
        <v>8455</v>
      </c>
    </row>
    <row r="569" spans="1:9" x14ac:dyDescent="0.85">
      <c r="A569" s="5" t="s">
        <v>247</v>
      </c>
      <c r="B569" s="5">
        <v>2012</v>
      </c>
      <c r="C569" s="5" t="s">
        <v>724</v>
      </c>
      <c r="D569" s="5" t="s">
        <v>712</v>
      </c>
      <c r="E569" s="5">
        <v>67</v>
      </c>
      <c r="F569" s="5" t="s">
        <v>722</v>
      </c>
      <c r="G569" s="5" t="s">
        <v>721</v>
      </c>
      <c r="H569" s="5">
        <v>2016</v>
      </c>
      <c r="I569" s="5">
        <v>9072</v>
      </c>
    </row>
    <row r="570" spans="1:9" x14ac:dyDescent="0.85">
      <c r="A570" s="5" t="s">
        <v>247</v>
      </c>
      <c r="B570" s="5">
        <v>2012</v>
      </c>
      <c r="C570" s="5" t="s">
        <v>724</v>
      </c>
      <c r="D570" s="5" t="s">
        <v>712</v>
      </c>
      <c r="E570" s="5">
        <v>68</v>
      </c>
      <c r="F570" s="5" t="s">
        <v>722</v>
      </c>
      <c r="G570" s="5" t="s">
        <v>721</v>
      </c>
      <c r="H570" s="5">
        <v>2016</v>
      </c>
      <c r="I570" s="5">
        <v>6807</v>
      </c>
    </row>
    <row r="571" spans="1:9" x14ac:dyDescent="0.85">
      <c r="A571" s="5" t="s">
        <v>247</v>
      </c>
      <c r="B571" s="5">
        <v>2012</v>
      </c>
      <c r="C571" s="5" t="s">
        <v>724</v>
      </c>
      <c r="D571" s="5" t="s">
        <v>712</v>
      </c>
      <c r="E571" s="5">
        <v>69</v>
      </c>
      <c r="F571" s="5" t="s">
        <v>722</v>
      </c>
      <c r="G571" s="5" t="s">
        <v>721</v>
      </c>
      <c r="H571" s="5">
        <v>2016</v>
      </c>
      <c r="I571" s="5">
        <v>5288</v>
      </c>
    </row>
    <row r="572" spans="1:9" x14ac:dyDescent="0.85">
      <c r="A572" s="5" t="s">
        <v>247</v>
      </c>
      <c r="B572" s="5">
        <v>2012</v>
      </c>
      <c r="C572" s="5" t="s">
        <v>724</v>
      </c>
      <c r="D572" s="5" t="s">
        <v>712</v>
      </c>
      <c r="E572" s="5">
        <v>70</v>
      </c>
      <c r="F572" s="5" t="s">
        <v>722</v>
      </c>
      <c r="G572" s="5" t="s">
        <v>721</v>
      </c>
      <c r="H572" s="5">
        <v>2016</v>
      </c>
      <c r="I572" s="5">
        <v>10606</v>
      </c>
    </row>
    <row r="573" spans="1:9" x14ac:dyDescent="0.85">
      <c r="A573" s="5" t="s">
        <v>247</v>
      </c>
      <c r="B573" s="5">
        <v>2012</v>
      </c>
      <c r="C573" s="5" t="s">
        <v>724</v>
      </c>
      <c r="D573" s="5" t="s">
        <v>712</v>
      </c>
      <c r="E573" s="5">
        <v>71</v>
      </c>
      <c r="F573" s="5" t="s">
        <v>722</v>
      </c>
      <c r="G573" s="5" t="s">
        <v>721</v>
      </c>
      <c r="H573" s="5">
        <v>2016</v>
      </c>
      <c r="I573" s="5">
        <v>4639</v>
      </c>
    </row>
    <row r="574" spans="1:9" x14ac:dyDescent="0.85">
      <c r="A574" s="5" t="s">
        <v>247</v>
      </c>
      <c r="B574" s="5">
        <v>2012</v>
      </c>
      <c r="C574" s="5" t="s">
        <v>724</v>
      </c>
      <c r="D574" s="5" t="s">
        <v>712</v>
      </c>
      <c r="E574" s="5">
        <v>72</v>
      </c>
      <c r="F574" s="5" t="s">
        <v>722</v>
      </c>
      <c r="G574" s="5" t="s">
        <v>721</v>
      </c>
      <c r="H574" s="5">
        <v>2016</v>
      </c>
      <c r="I574" s="5">
        <v>9549</v>
      </c>
    </row>
    <row r="575" spans="1:9" x14ac:dyDescent="0.85">
      <c r="A575" s="5" t="s">
        <v>247</v>
      </c>
      <c r="B575" s="5">
        <v>2012</v>
      </c>
      <c r="C575" s="5" t="s">
        <v>724</v>
      </c>
      <c r="D575" s="5" t="s">
        <v>712</v>
      </c>
      <c r="E575" s="5">
        <v>73</v>
      </c>
      <c r="F575" s="5" t="s">
        <v>722</v>
      </c>
      <c r="G575" s="5" t="s">
        <v>721</v>
      </c>
      <c r="H575" s="5">
        <v>2016</v>
      </c>
      <c r="I575" s="5">
        <v>5140</v>
      </c>
    </row>
    <row r="576" spans="1:9" x14ac:dyDescent="0.85">
      <c r="A576" s="5" t="s">
        <v>247</v>
      </c>
      <c r="B576" s="5">
        <v>2012</v>
      </c>
      <c r="C576" s="5" t="s">
        <v>724</v>
      </c>
      <c r="D576" s="5" t="s">
        <v>712</v>
      </c>
      <c r="E576" s="5">
        <v>74</v>
      </c>
      <c r="F576" s="5" t="s">
        <v>722</v>
      </c>
      <c r="G576" s="5" t="s">
        <v>721</v>
      </c>
      <c r="H576" s="5">
        <v>2016</v>
      </c>
      <c r="I576" s="5">
        <v>5417</v>
      </c>
    </row>
    <row r="577" spans="1:9" x14ac:dyDescent="0.85">
      <c r="A577" s="5" t="s">
        <v>247</v>
      </c>
      <c r="B577" s="5">
        <v>2012</v>
      </c>
      <c r="C577" s="5" t="s">
        <v>724</v>
      </c>
      <c r="D577" s="5" t="s">
        <v>712</v>
      </c>
      <c r="E577" s="5">
        <v>75</v>
      </c>
      <c r="F577" s="5" t="s">
        <v>722</v>
      </c>
      <c r="G577" s="5" t="s">
        <v>721</v>
      </c>
      <c r="H577" s="5">
        <v>2016</v>
      </c>
      <c r="I577" s="5">
        <v>5316</v>
      </c>
    </row>
    <row r="578" spans="1:9" x14ac:dyDescent="0.85">
      <c r="A578" s="5" t="s">
        <v>247</v>
      </c>
      <c r="B578" s="5">
        <v>2012</v>
      </c>
      <c r="C578" s="5" t="s">
        <v>724</v>
      </c>
      <c r="D578" s="5" t="s">
        <v>712</v>
      </c>
      <c r="E578" s="5">
        <v>76</v>
      </c>
      <c r="F578" s="5" t="s">
        <v>722</v>
      </c>
      <c r="G578" s="5" t="s">
        <v>721</v>
      </c>
      <c r="H578" s="5">
        <v>2016</v>
      </c>
      <c r="I578" s="5">
        <v>5328</v>
      </c>
    </row>
    <row r="579" spans="1:9" x14ac:dyDescent="0.85">
      <c r="A579" s="5" t="s">
        <v>247</v>
      </c>
      <c r="B579" s="5">
        <v>2012</v>
      </c>
      <c r="C579" s="5" t="s">
        <v>724</v>
      </c>
      <c r="D579" s="5" t="s">
        <v>712</v>
      </c>
      <c r="E579" s="5">
        <v>77</v>
      </c>
      <c r="F579" s="5" t="s">
        <v>722</v>
      </c>
      <c r="G579" s="5" t="s">
        <v>721</v>
      </c>
      <c r="H579" s="5">
        <v>2016</v>
      </c>
      <c r="I579" s="5">
        <v>5258</v>
      </c>
    </row>
    <row r="580" spans="1:9" x14ac:dyDescent="0.85">
      <c r="A580" s="5" t="s">
        <v>247</v>
      </c>
      <c r="B580" s="5">
        <v>2012</v>
      </c>
      <c r="C580" s="5" t="s">
        <v>724</v>
      </c>
      <c r="D580" s="5" t="s">
        <v>712</v>
      </c>
      <c r="E580" s="5">
        <v>78</v>
      </c>
      <c r="F580" s="5" t="s">
        <v>722</v>
      </c>
      <c r="G580" s="5" t="s">
        <v>721</v>
      </c>
      <c r="H580" s="5">
        <v>2016</v>
      </c>
      <c r="I580" s="5">
        <v>4023</v>
      </c>
    </row>
    <row r="581" spans="1:9" x14ac:dyDescent="0.85">
      <c r="A581" s="5" t="s">
        <v>247</v>
      </c>
      <c r="B581" s="5">
        <v>2012</v>
      </c>
      <c r="C581" s="5" t="s">
        <v>724</v>
      </c>
      <c r="D581" s="5" t="s">
        <v>712</v>
      </c>
      <c r="E581" s="5">
        <v>79</v>
      </c>
      <c r="F581" s="5" t="s">
        <v>722</v>
      </c>
      <c r="G581" s="5" t="s">
        <v>721</v>
      </c>
      <c r="H581" s="5">
        <v>2016</v>
      </c>
      <c r="I581" s="5">
        <v>3545</v>
      </c>
    </row>
    <row r="582" spans="1:9" x14ac:dyDescent="0.85">
      <c r="A582" s="5" t="s">
        <v>247</v>
      </c>
      <c r="B582" s="5">
        <v>2012</v>
      </c>
      <c r="C582" s="5" t="s">
        <v>724</v>
      </c>
      <c r="D582" s="5" t="s">
        <v>712</v>
      </c>
      <c r="E582" s="5">
        <v>80</v>
      </c>
      <c r="F582" s="5" t="s">
        <v>722</v>
      </c>
      <c r="G582" s="5" t="s">
        <v>721</v>
      </c>
      <c r="H582" s="5">
        <v>2016</v>
      </c>
      <c r="I582" s="5">
        <v>5268</v>
      </c>
    </row>
    <row r="583" spans="1:9" x14ac:dyDescent="0.85">
      <c r="A583" s="5" t="s">
        <v>247</v>
      </c>
      <c r="B583" s="5">
        <v>2012</v>
      </c>
      <c r="C583" s="5" t="s">
        <v>724</v>
      </c>
      <c r="D583" s="5" t="s">
        <v>712</v>
      </c>
      <c r="E583" s="5">
        <v>81</v>
      </c>
      <c r="F583" s="5" t="s">
        <v>722</v>
      </c>
      <c r="G583" s="5" t="s">
        <v>721</v>
      </c>
      <c r="H583" s="5">
        <v>2016</v>
      </c>
      <c r="I583" s="5">
        <v>3108</v>
      </c>
    </row>
    <row r="584" spans="1:9" x14ac:dyDescent="0.85">
      <c r="A584" s="5" t="s">
        <v>247</v>
      </c>
      <c r="B584" s="5">
        <v>2012</v>
      </c>
      <c r="C584" s="5" t="s">
        <v>724</v>
      </c>
      <c r="D584" s="5" t="s">
        <v>712</v>
      </c>
      <c r="E584" s="5">
        <v>82</v>
      </c>
      <c r="F584" s="5" t="s">
        <v>722</v>
      </c>
      <c r="G584" s="5" t="s">
        <v>721</v>
      </c>
      <c r="H584" s="5">
        <v>2016</v>
      </c>
      <c r="I584" s="5">
        <v>5774</v>
      </c>
    </row>
    <row r="585" spans="1:9" x14ac:dyDescent="0.85">
      <c r="A585" s="5" t="s">
        <v>247</v>
      </c>
      <c r="B585" s="5">
        <v>2012</v>
      </c>
      <c r="C585" s="5" t="s">
        <v>724</v>
      </c>
      <c r="D585" s="5" t="s">
        <v>712</v>
      </c>
      <c r="E585" s="5">
        <v>83</v>
      </c>
      <c r="F585" s="5" t="s">
        <v>722</v>
      </c>
      <c r="G585" s="5" t="s">
        <v>721</v>
      </c>
      <c r="H585" s="5">
        <v>2016</v>
      </c>
      <c r="I585" s="5">
        <v>1875</v>
      </c>
    </row>
    <row r="586" spans="1:9" x14ac:dyDescent="0.85">
      <c r="A586" s="5" t="s">
        <v>247</v>
      </c>
      <c r="B586" s="5">
        <v>2012</v>
      </c>
      <c r="C586" s="5" t="s">
        <v>724</v>
      </c>
      <c r="D586" s="5" t="s">
        <v>712</v>
      </c>
      <c r="E586" s="5">
        <v>84</v>
      </c>
      <c r="F586" s="5" t="s">
        <v>722</v>
      </c>
      <c r="G586" s="5" t="s">
        <v>721</v>
      </c>
      <c r="H586" s="5">
        <v>2016</v>
      </c>
      <c r="I586" s="5">
        <v>2142</v>
      </c>
    </row>
    <row r="587" spans="1:9" x14ac:dyDescent="0.85">
      <c r="A587" s="5" t="s">
        <v>247</v>
      </c>
      <c r="B587" s="5">
        <v>2012</v>
      </c>
      <c r="C587" s="5" t="s">
        <v>724</v>
      </c>
      <c r="D587" s="5" t="s">
        <v>712</v>
      </c>
      <c r="E587" s="5">
        <v>85</v>
      </c>
      <c r="F587" s="5" t="s">
        <v>722</v>
      </c>
      <c r="G587" s="5" t="s">
        <v>721</v>
      </c>
      <c r="H587" s="5">
        <v>2016</v>
      </c>
      <c r="I587" s="5">
        <v>1695</v>
      </c>
    </row>
    <row r="588" spans="1:9" x14ac:dyDescent="0.85">
      <c r="A588" s="5" t="s">
        <v>247</v>
      </c>
      <c r="B588" s="5">
        <v>2012</v>
      </c>
      <c r="C588" s="5" t="s">
        <v>724</v>
      </c>
      <c r="D588" s="5" t="s">
        <v>712</v>
      </c>
      <c r="E588" s="5">
        <v>86</v>
      </c>
      <c r="F588" s="5" t="s">
        <v>722</v>
      </c>
      <c r="G588" s="5" t="s">
        <v>721</v>
      </c>
      <c r="H588" s="5">
        <v>2016</v>
      </c>
      <c r="I588" s="5">
        <v>1579</v>
      </c>
    </row>
    <row r="589" spans="1:9" x14ac:dyDescent="0.85">
      <c r="A589" s="5" t="s">
        <v>247</v>
      </c>
      <c r="B589" s="5">
        <v>2012</v>
      </c>
      <c r="C589" s="5" t="s">
        <v>724</v>
      </c>
      <c r="D589" s="5" t="s">
        <v>712</v>
      </c>
      <c r="E589" s="5">
        <v>87</v>
      </c>
      <c r="F589" s="5" t="s">
        <v>722</v>
      </c>
      <c r="G589" s="5" t="s">
        <v>721</v>
      </c>
      <c r="H589" s="5">
        <v>2016</v>
      </c>
      <c r="I589" s="5">
        <v>1841</v>
      </c>
    </row>
    <row r="590" spans="1:9" x14ac:dyDescent="0.85">
      <c r="A590" s="5" t="s">
        <v>247</v>
      </c>
      <c r="B590" s="5">
        <v>2012</v>
      </c>
      <c r="C590" s="5" t="s">
        <v>724</v>
      </c>
      <c r="D590" s="5" t="s">
        <v>712</v>
      </c>
      <c r="E590" s="5">
        <v>88</v>
      </c>
      <c r="F590" s="5" t="s">
        <v>722</v>
      </c>
      <c r="G590" s="5" t="s">
        <v>721</v>
      </c>
      <c r="H590" s="5">
        <v>2016</v>
      </c>
      <c r="I590" s="5">
        <v>1118</v>
      </c>
    </row>
    <row r="591" spans="1:9" x14ac:dyDescent="0.85">
      <c r="A591" s="5" t="s">
        <v>247</v>
      </c>
      <c r="B591" s="5">
        <v>2012</v>
      </c>
      <c r="C591" s="5" t="s">
        <v>724</v>
      </c>
      <c r="D591" s="5" t="s">
        <v>712</v>
      </c>
      <c r="E591" s="5">
        <v>89</v>
      </c>
      <c r="F591" s="5" t="s">
        <v>722</v>
      </c>
      <c r="G591" s="5" t="s">
        <v>721</v>
      </c>
      <c r="H591" s="5">
        <v>2016</v>
      </c>
      <c r="I591" s="5">
        <v>780</v>
      </c>
    </row>
    <row r="592" spans="1:9" x14ac:dyDescent="0.85">
      <c r="A592" s="5" t="s">
        <v>247</v>
      </c>
      <c r="B592" s="5">
        <v>2012</v>
      </c>
      <c r="C592" s="5" t="s">
        <v>724</v>
      </c>
      <c r="D592" s="5" t="s">
        <v>712</v>
      </c>
      <c r="E592" s="5">
        <v>90</v>
      </c>
      <c r="F592" s="5" t="s">
        <v>722</v>
      </c>
      <c r="G592" s="5" t="s">
        <v>721</v>
      </c>
      <c r="H592" s="5">
        <v>2016</v>
      </c>
      <c r="I592" s="5">
        <v>1386</v>
      </c>
    </row>
    <row r="593" spans="1:9" x14ac:dyDescent="0.85">
      <c r="A593" s="5" t="s">
        <v>247</v>
      </c>
      <c r="B593" s="5">
        <v>2012</v>
      </c>
      <c r="C593" s="5" t="s">
        <v>724</v>
      </c>
      <c r="D593" s="5" t="s">
        <v>712</v>
      </c>
      <c r="E593" s="5">
        <v>91</v>
      </c>
      <c r="F593" s="5" t="s">
        <v>722</v>
      </c>
      <c r="G593" s="5" t="s">
        <v>721</v>
      </c>
      <c r="H593" s="5">
        <v>2016</v>
      </c>
      <c r="I593" s="5">
        <v>735</v>
      </c>
    </row>
    <row r="594" spans="1:9" x14ac:dyDescent="0.85">
      <c r="A594" s="5" t="s">
        <v>247</v>
      </c>
      <c r="B594" s="5">
        <v>2012</v>
      </c>
      <c r="C594" s="5" t="s">
        <v>724</v>
      </c>
      <c r="D594" s="5" t="s">
        <v>712</v>
      </c>
      <c r="E594" s="5">
        <v>92</v>
      </c>
      <c r="F594" s="5" t="s">
        <v>722</v>
      </c>
      <c r="G594" s="5" t="s">
        <v>721</v>
      </c>
      <c r="H594" s="5">
        <v>2016</v>
      </c>
      <c r="I594" s="5">
        <v>1750</v>
      </c>
    </row>
    <row r="595" spans="1:9" x14ac:dyDescent="0.85">
      <c r="A595" s="5" t="s">
        <v>247</v>
      </c>
      <c r="B595" s="5">
        <v>2012</v>
      </c>
      <c r="C595" s="5" t="s">
        <v>724</v>
      </c>
      <c r="D595" s="5" t="s">
        <v>712</v>
      </c>
      <c r="E595" s="5">
        <v>93</v>
      </c>
      <c r="F595" s="5" t="s">
        <v>722</v>
      </c>
      <c r="G595" s="5" t="s">
        <v>721</v>
      </c>
      <c r="H595" s="5">
        <v>2016</v>
      </c>
      <c r="I595" s="5">
        <v>347</v>
      </c>
    </row>
    <row r="596" spans="1:9" x14ac:dyDescent="0.85">
      <c r="A596" s="5" t="s">
        <v>247</v>
      </c>
      <c r="B596" s="5">
        <v>2012</v>
      </c>
      <c r="C596" s="5" t="s">
        <v>724</v>
      </c>
      <c r="D596" s="5" t="s">
        <v>712</v>
      </c>
      <c r="E596" s="5">
        <v>94</v>
      </c>
      <c r="F596" s="5" t="s">
        <v>722</v>
      </c>
      <c r="G596" s="5" t="s">
        <v>721</v>
      </c>
      <c r="H596" s="5">
        <v>2016</v>
      </c>
      <c r="I596" s="5">
        <v>364</v>
      </c>
    </row>
    <row r="597" spans="1:9" x14ac:dyDescent="0.85">
      <c r="A597" s="5" t="s">
        <v>247</v>
      </c>
      <c r="B597" s="5">
        <v>2012</v>
      </c>
      <c r="C597" s="5" t="s">
        <v>724</v>
      </c>
      <c r="D597" s="5" t="s">
        <v>712</v>
      </c>
      <c r="E597" s="5">
        <v>95</v>
      </c>
      <c r="F597" s="5" t="s">
        <v>722</v>
      </c>
      <c r="G597" s="5" t="s">
        <v>721</v>
      </c>
      <c r="H597" s="5">
        <v>2016</v>
      </c>
      <c r="I597" s="5">
        <v>237</v>
      </c>
    </row>
    <row r="598" spans="1:9" x14ac:dyDescent="0.85">
      <c r="A598" s="5" t="s">
        <v>247</v>
      </c>
      <c r="B598" s="5">
        <v>2012</v>
      </c>
      <c r="C598" s="5" t="s">
        <v>724</v>
      </c>
      <c r="D598" s="5" t="s">
        <v>712</v>
      </c>
      <c r="E598" s="5">
        <v>96</v>
      </c>
      <c r="F598" s="5" t="s">
        <v>722</v>
      </c>
      <c r="G598" s="5" t="s">
        <v>721</v>
      </c>
      <c r="H598" s="5">
        <v>2016</v>
      </c>
      <c r="I598" s="5">
        <v>296</v>
      </c>
    </row>
    <row r="599" spans="1:9" x14ac:dyDescent="0.85">
      <c r="A599" s="5" t="s">
        <v>247</v>
      </c>
      <c r="B599" s="5">
        <v>2012</v>
      </c>
      <c r="C599" s="5" t="s">
        <v>724</v>
      </c>
      <c r="D599" s="5" t="s">
        <v>712</v>
      </c>
      <c r="E599" s="5">
        <v>97</v>
      </c>
      <c r="F599" s="5" t="s">
        <v>722</v>
      </c>
      <c r="G599" s="5" t="s">
        <v>721</v>
      </c>
      <c r="H599" s="5">
        <v>2016</v>
      </c>
      <c r="I599" s="5">
        <v>207</v>
      </c>
    </row>
    <row r="600" spans="1:9" x14ac:dyDescent="0.85">
      <c r="A600" s="5" t="s">
        <v>247</v>
      </c>
      <c r="B600" s="5">
        <v>2012</v>
      </c>
      <c r="C600" s="5" t="s">
        <v>724</v>
      </c>
      <c r="D600" s="5" t="s">
        <v>712</v>
      </c>
      <c r="E600" s="5">
        <v>98</v>
      </c>
      <c r="F600" s="5" t="s">
        <v>722</v>
      </c>
      <c r="G600" s="5" t="s">
        <v>721</v>
      </c>
      <c r="H600" s="5">
        <v>2016</v>
      </c>
      <c r="I600" s="5">
        <v>201</v>
      </c>
    </row>
    <row r="601" spans="1:9" x14ac:dyDescent="0.85">
      <c r="A601" s="5" t="s">
        <v>247</v>
      </c>
      <c r="B601" s="5">
        <v>2012</v>
      </c>
      <c r="C601" s="5" t="s">
        <v>724</v>
      </c>
      <c r="D601" s="5" t="s">
        <v>712</v>
      </c>
      <c r="E601" s="5">
        <v>99</v>
      </c>
      <c r="F601" s="5" t="s">
        <v>722</v>
      </c>
      <c r="G601" s="5" t="s">
        <v>721</v>
      </c>
      <c r="H601" s="5">
        <v>2016</v>
      </c>
      <c r="I601" s="5">
        <v>98</v>
      </c>
    </row>
    <row r="602" spans="1:9" hidden="1" x14ac:dyDescent="0.85">
      <c r="A602" s="5" t="s">
        <v>247</v>
      </c>
      <c r="B602" s="5">
        <v>2012</v>
      </c>
      <c r="C602" s="5" t="s">
        <v>723</v>
      </c>
      <c r="D602" s="5" t="s">
        <v>714</v>
      </c>
      <c r="E602" s="5">
        <v>0</v>
      </c>
      <c r="F602" s="5" t="s">
        <v>722</v>
      </c>
      <c r="G602" s="5" t="s">
        <v>721</v>
      </c>
      <c r="H602" s="5">
        <v>2016</v>
      </c>
      <c r="I602" s="5">
        <v>49236</v>
      </c>
    </row>
    <row r="603" spans="1:9" hidden="1" x14ac:dyDescent="0.85">
      <c r="A603" s="5" t="s">
        <v>247</v>
      </c>
      <c r="B603" s="5">
        <v>2012</v>
      </c>
      <c r="C603" s="5" t="s">
        <v>723</v>
      </c>
      <c r="D603" s="5" t="s">
        <v>714</v>
      </c>
      <c r="E603" s="5">
        <v>1</v>
      </c>
      <c r="F603" s="5" t="s">
        <v>722</v>
      </c>
      <c r="G603" s="5" t="s">
        <v>721</v>
      </c>
      <c r="H603" s="5">
        <v>2016</v>
      </c>
      <c r="I603" s="5">
        <v>46291</v>
      </c>
    </row>
    <row r="604" spans="1:9" hidden="1" x14ac:dyDescent="0.85">
      <c r="A604" s="5" t="s">
        <v>247</v>
      </c>
      <c r="B604" s="5">
        <v>2012</v>
      </c>
      <c r="C604" s="5" t="s">
        <v>723</v>
      </c>
      <c r="D604" s="5" t="s">
        <v>714</v>
      </c>
      <c r="E604" s="5">
        <v>2</v>
      </c>
      <c r="F604" s="5" t="s">
        <v>722</v>
      </c>
      <c r="G604" s="5" t="s">
        <v>721</v>
      </c>
      <c r="H604" s="5">
        <v>2016</v>
      </c>
      <c r="I604" s="5">
        <v>42810</v>
      </c>
    </row>
    <row r="605" spans="1:9" hidden="1" x14ac:dyDescent="0.85">
      <c r="A605" s="5" t="s">
        <v>247</v>
      </c>
      <c r="B605" s="5">
        <v>2012</v>
      </c>
      <c r="C605" s="5" t="s">
        <v>723</v>
      </c>
      <c r="D605" s="5" t="s">
        <v>714</v>
      </c>
      <c r="E605" s="5">
        <v>3</v>
      </c>
      <c r="F605" s="5" t="s">
        <v>722</v>
      </c>
      <c r="G605" s="5" t="s">
        <v>721</v>
      </c>
      <c r="H605" s="5">
        <v>2016</v>
      </c>
      <c r="I605" s="5">
        <v>44635</v>
      </c>
    </row>
    <row r="606" spans="1:9" hidden="1" x14ac:dyDescent="0.85">
      <c r="A606" s="5" t="s">
        <v>247</v>
      </c>
      <c r="B606" s="5">
        <v>2012</v>
      </c>
      <c r="C606" s="5" t="s">
        <v>723</v>
      </c>
      <c r="D606" s="5" t="s">
        <v>714</v>
      </c>
      <c r="E606" s="5">
        <v>4</v>
      </c>
      <c r="F606" s="5" t="s">
        <v>722</v>
      </c>
      <c r="G606" s="5" t="s">
        <v>721</v>
      </c>
      <c r="H606" s="5">
        <v>2016</v>
      </c>
      <c r="I606" s="5">
        <v>44332</v>
      </c>
    </row>
    <row r="607" spans="1:9" hidden="1" x14ac:dyDescent="0.85">
      <c r="A607" s="5" t="s">
        <v>247</v>
      </c>
      <c r="B607" s="5">
        <v>2012</v>
      </c>
      <c r="C607" s="5" t="s">
        <v>723</v>
      </c>
      <c r="D607" s="5" t="s">
        <v>714</v>
      </c>
      <c r="E607" s="5">
        <v>5</v>
      </c>
      <c r="F607" s="5" t="s">
        <v>722</v>
      </c>
      <c r="G607" s="5" t="s">
        <v>721</v>
      </c>
      <c r="H607" s="5">
        <v>2016</v>
      </c>
      <c r="I607" s="5">
        <v>42570</v>
      </c>
    </row>
    <row r="608" spans="1:9" hidden="1" x14ac:dyDescent="0.85">
      <c r="A608" s="5" t="s">
        <v>247</v>
      </c>
      <c r="B608" s="5">
        <v>2012</v>
      </c>
      <c r="C608" s="5" t="s">
        <v>723</v>
      </c>
      <c r="D608" s="5" t="s">
        <v>714</v>
      </c>
      <c r="E608" s="5">
        <v>6</v>
      </c>
      <c r="F608" s="5" t="s">
        <v>722</v>
      </c>
      <c r="G608" s="5" t="s">
        <v>721</v>
      </c>
      <c r="H608" s="5">
        <v>2016</v>
      </c>
      <c r="I608" s="5">
        <v>42390</v>
      </c>
    </row>
    <row r="609" spans="1:9" hidden="1" x14ac:dyDescent="0.85">
      <c r="A609" s="5" t="s">
        <v>247</v>
      </c>
      <c r="B609" s="5">
        <v>2012</v>
      </c>
      <c r="C609" s="5" t="s">
        <v>723</v>
      </c>
      <c r="D609" s="5" t="s">
        <v>714</v>
      </c>
      <c r="E609" s="5">
        <v>7</v>
      </c>
      <c r="F609" s="5" t="s">
        <v>722</v>
      </c>
      <c r="G609" s="5" t="s">
        <v>721</v>
      </c>
      <c r="H609" s="5">
        <v>2016</v>
      </c>
      <c r="I609" s="5">
        <v>40442</v>
      </c>
    </row>
    <row r="610" spans="1:9" hidden="1" x14ac:dyDescent="0.85">
      <c r="A610" s="5" t="s">
        <v>247</v>
      </c>
      <c r="B610" s="5">
        <v>2012</v>
      </c>
      <c r="C610" s="5" t="s">
        <v>723</v>
      </c>
      <c r="D610" s="5" t="s">
        <v>714</v>
      </c>
      <c r="E610" s="5">
        <v>8</v>
      </c>
      <c r="F610" s="5" t="s">
        <v>722</v>
      </c>
      <c r="G610" s="5" t="s">
        <v>721</v>
      </c>
      <c r="H610" s="5">
        <v>2016</v>
      </c>
      <c r="I610" s="5">
        <v>38582</v>
      </c>
    </row>
    <row r="611" spans="1:9" hidden="1" x14ac:dyDescent="0.85">
      <c r="A611" s="5" t="s">
        <v>247</v>
      </c>
      <c r="B611" s="5">
        <v>2012</v>
      </c>
      <c r="C611" s="5" t="s">
        <v>723</v>
      </c>
      <c r="D611" s="5" t="s">
        <v>714</v>
      </c>
      <c r="E611" s="5">
        <v>9</v>
      </c>
      <c r="F611" s="5" t="s">
        <v>722</v>
      </c>
      <c r="G611" s="5" t="s">
        <v>721</v>
      </c>
      <c r="H611" s="5">
        <v>2016</v>
      </c>
      <c r="I611" s="5">
        <v>37885</v>
      </c>
    </row>
    <row r="612" spans="1:9" hidden="1" x14ac:dyDescent="0.85">
      <c r="A612" s="5" t="s">
        <v>247</v>
      </c>
      <c r="B612" s="5">
        <v>2012</v>
      </c>
      <c r="C612" s="5" t="s">
        <v>723</v>
      </c>
      <c r="D612" s="5" t="s">
        <v>714</v>
      </c>
      <c r="E612" s="5">
        <v>10</v>
      </c>
      <c r="F612" s="5" t="s">
        <v>722</v>
      </c>
      <c r="G612" s="5" t="s">
        <v>721</v>
      </c>
      <c r="H612" s="5">
        <v>2016</v>
      </c>
      <c r="I612" s="5">
        <v>38223</v>
      </c>
    </row>
    <row r="613" spans="1:9" hidden="1" x14ac:dyDescent="0.85">
      <c r="A613" s="5" t="s">
        <v>247</v>
      </c>
      <c r="B613" s="5">
        <v>2012</v>
      </c>
      <c r="C613" s="5" t="s">
        <v>723</v>
      </c>
      <c r="D613" s="5" t="s">
        <v>714</v>
      </c>
      <c r="E613" s="5">
        <v>11</v>
      </c>
      <c r="F613" s="5" t="s">
        <v>722</v>
      </c>
      <c r="G613" s="5" t="s">
        <v>721</v>
      </c>
      <c r="H613" s="5">
        <v>2016</v>
      </c>
      <c r="I613" s="5">
        <v>32297</v>
      </c>
    </row>
    <row r="614" spans="1:9" hidden="1" x14ac:dyDescent="0.85">
      <c r="A614" s="5" t="s">
        <v>247</v>
      </c>
      <c r="B614" s="5">
        <v>2012</v>
      </c>
      <c r="C614" s="5" t="s">
        <v>723</v>
      </c>
      <c r="D614" s="5" t="s">
        <v>714</v>
      </c>
      <c r="E614" s="5">
        <v>12</v>
      </c>
      <c r="F614" s="5" t="s">
        <v>722</v>
      </c>
      <c r="G614" s="5" t="s">
        <v>721</v>
      </c>
      <c r="H614" s="5">
        <v>2016</v>
      </c>
      <c r="I614" s="5">
        <v>41589</v>
      </c>
    </row>
    <row r="615" spans="1:9" hidden="1" x14ac:dyDescent="0.85">
      <c r="A615" s="5" t="s">
        <v>247</v>
      </c>
      <c r="B615" s="5">
        <v>2012</v>
      </c>
      <c r="C615" s="5" t="s">
        <v>723</v>
      </c>
      <c r="D615" s="5" t="s">
        <v>714</v>
      </c>
      <c r="E615" s="5">
        <v>13</v>
      </c>
      <c r="F615" s="5" t="s">
        <v>722</v>
      </c>
      <c r="G615" s="5" t="s">
        <v>721</v>
      </c>
      <c r="H615" s="5">
        <v>2016</v>
      </c>
      <c r="I615" s="5">
        <v>31817</v>
      </c>
    </row>
    <row r="616" spans="1:9" hidden="1" x14ac:dyDescent="0.85">
      <c r="A616" s="5" t="s">
        <v>247</v>
      </c>
      <c r="B616" s="5">
        <v>2012</v>
      </c>
      <c r="C616" s="5" t="s">
        <v>723</v>
      </c>
      <c r="D616" s="5" t="s">
        <v>714</v>
      </c>
      <c r="E616" s="5">
        <v>14</v>
      </c>
      <c r="F616" s="5" t="s">
        <v>722</v>
      </c>
      <c r="G616" s="5" t="s">
        <v>721</v>
      </c>
      <c r="H616" s="5">
        <v>2016</v>
      </c>
      <c r="I616" s="5">
        <v>33489</v>
      </c>
    </row>
    <row r="617" spans="1:9" hidden="1" x14ac:dyDescent="0.85">
      <c r="A617" s="5" t="s">
        <v>247</v>
      </c>
      <c r="B617" s="5">
        <v>2012</v>
      </c>
      <c r="C617" s="5" t="s">
        <v>723</v>
      </c>
      <c r="D617" s="5" t="s">
        <v>714</v>
      </c>
      <c r="E617" s="5">
        <v>15</v>
      </c>
      <c r="F617" s="5" t="s">
        <v>722</v>
      </c>
      <c r="G617" s="5" t="s">
        <v>721</v>
      </c>
      <c r="H617" s="5">
        <v>2016</v>
      </c>
      <c r="I617" s="5">
        <v>35946</v>
      </c>
    </row>
    <row r="618" spans="1:9" hidden="1" x14ac:dyDescent="0.85">
      <c r="A618" s="5" t="s">
        <v>247</v>
      </c>
      <c r="B618" s="5">
        <v>2012</v>
      </c>
      <c r="C618" s="5" t="s">
        <v>723</v>
      </c>
      <c r="D618" s="5" t="s">
        <v>714</v>
      </c>
      <c r="E618" s="5">
        <v>16</v>
      </c>
      <c r="F618" s="5" t="s">
        <v>722</v>
      </c>
      <c r="G618" s="5" t="s">
        <v>721</v>
      </c>
      <c r="H618" s="5">
        <v>2016</v>
      </c>
      <c r="I618" s="5">
        <v>39293</v>
      </c>
    </row>
    <row r="619" spans="1:9" hidden="1" x14ac:dyDescent="0.85">
      <c r="A619" s="5" t="s">
        <v>247</v>
      </c>
      <c r="B619" s="5">
        <v>2012</v>
      </c>
      <c r="C619" s="5" t="s">
        <v>723</v>
      </c>
      <c r="D619" s="5" t="s">
        <v>714</v>
      </c>
      <c r="E619" s="5">
        <v>17</v>
      </c>
      <c r="F619" s="5" t="s">
        <v>722</v>
      </c>
      <c r="G619" s="5" t="s">
        <v>721</v>
      </c>
      <c r="H619" s="5">
        <v>2016</v>
      </c>
      <c r="I619" s="5">
        <v>34246</v>
      </c>
    </row>
    <row r="620" spans="1:9" hidden="1" x14ac:dyDescent="0.85">
      <c r="A620" s="5" t="s">
        <v>247</v>
      </c>
      <c r="B620" s="5">
        <v>2012</v>
      </c>
      <c r="C620" s="5" t="s">
        <v>723</v>
      </c>
      <c r="D620" s="5" t="s">
        <v>714</v>
      </c>
      <c r="E620" s="5">
        <v>18</v>
      </c>
      <c r="F620" s="5" t="s">
        <v>722</v>
      </c>
      <c r="G620" s="5" t="s">
        <v>721</v>
      </c>
      <c r="H620" s="5">
        <v>2016</v>
      </c>
      <c r="I620" s="5">
        <v>45088</v>
      </c>
    </row>
    <row r="621" spans="1:9" hidden="1" x14ac:dyDescent="0.85">
      <c r="A621" s="5" t="s">
        <v>247</v>
      </c>
      <c r="B621" s="5">
        <v>2012</v>
      </c>
      <c r="C621" s="5" t="s">
        <v>723</v>
      </c>
      <c r="D621" s="5" t="s">
        <v>714</v>
      </c>
      <c r="E621" s="5">
        <v>19</v>
      </c>
      <c r="F621" s="5" t="s">
        <v>722</v>
      </c>
      <c r="G621" s="5" t="s">
        <v>721</v>
      </c>
      <c r="H621" s="5">
        <v>2016</v>
      </c>
      <c r="I621" s="5">
        <v>36710</v>
      </c>
    </row>
    <row r="622" spans="1:9" hidden="1" x14ac:dyDescent="0.85">
      <c r="A622" s="5" t="s">
        <v>247</v>
      </c>
      <c r="B622" s="5">
        <v>2012</v>
      </c>
      <c r="C622" s="5" t="s">
        <v>723</v>
      </c>
      <c r="D622" s="5" t="s">
        <v>714</v>
      </c>
      <c r="E622" s="5">
        <v>20</v>
      </c>
      <c r="F622" s="5" t="s">
        <v>722</v>
      </c>
      <c r="G622" s="5" t="s">
        <v>721</v>
      </c>
      <c r="H622" s="5">
        <v>2016</v>
      </c>
      <c r="I622" s="5">
        <v>45409</v>
      </c>
    </row>
    <row r="623" spans="1:9" hidden="1" x14ac:dyDescent="0.85">
      <c r="A623" s="5" t="s">
        <v>247</v>
      </c>
      <c r="B623" s="5">
        <v>2012</v>
      </c>
      <c r="C623" s="5" t="s">
        <v>723</v>
      </c>
      <c r="D623" s="5" t="s">
        <v>714</v>
      </c>
      <c r="E623" s="5">
        <v>21</v>
      </c>
      <c r="F623" s="5" t="s">
        <v>722</v>
      </c>
      <c r="G623" s="5" t="s">
        <v>721</v>
      </c>
      <c r="H623" s="5">
        <v>2016</v>
      </c>
      <c r="I623" s="5">
        <v>39683</v>
      </c>
    </row>
    <row r="624" spans="1:9" hidden="1" x14ac:dyDescent="0.85">
      <c r="A624" s="5" t="s">
        <v>247</v>
      </c>
      <c r="B624" s="5">
        <v>2012</v>
      </c>
      <c r="C624" s="5" t="s">
        <v>723</v>
      </c>
      <c r="D624" s="5" t="s">
        <v>714</v>
      </c>
      <c r="E624" s="5">
        <v>22</v>
      </c>
      <c r="F624" s="5" t="s">
        <v>722</v>
      </c>
      <c r="G624" s="5" t="s">
        <v>721</v>
      </c>
      <c r="H624" s="5">
        <v>2016</v>
      </c>
      <c r="I624" s="5">
        <v>48530</v>
      </c>
    </row>
    <row r="625" spans="1:9" hidden="1" x14ac:dyDescent="0.85">
      <c r="A625" s="5" t="s">
        <v>247</v>
      </c>
      <c r="B625" s="5">
        <v>2012</v>
      </c>
      <c r="C625" s="5" t="s">
        <v>723</v>
      </c>
      <c r="D625" s="5" t="s">
        <v>714</v>
      </c>
      <c r="E625" s="5">
        <v>23</v>
      </c>
      <c r="F625" s="5" t="s">
        <v>722</v>
      </c>
      <c r="G625" s="5" t="s">
        <v>721</v>
      </c>
      <c r="H625" s="5">
        <v>2016</v>
      </c>
      <c r="I625" s="5">
        <v>45480</v>
      </c>
    </row>
    <row r="626" spans="1:9" hidden="1" x14ac:dyDescent="0.85">
      <c r="A626" s="5" t="s">
        <v>247</v>
      </c>
      <c r="B626" s="5">
        <v>2012</v>
      </c>
      <c r="C626" s="5" t="s">
        <v>723</v>
      </c>
      <c r="D626" s="5" t="s">
        <v>714</v>
      </c>
      <c r="E626" s="5">
        <v>24</v>
      </c>
      <c r="F626" s="5" t="s">
        <v>722</v>
      </c>
      <c r="G626" s="5" t="s">
        <v>721</v>
      </c>
      <c r="H626" s="5">
        <v>2016</v>
      </c>
      <c r="I626" s="5">
        <v>47301</v>
      </c>
    </row>
    <row r="627" spans="1:9" hidden="1" x14ac:dyDescent="0.85">
      <c r="A627" s="5" t="s">
        <v>247</v>
      </c>
      <c r="B627" s="5">
        <v>2012</v>
      </c>
      <c r="C627" s="5" t="s">
        <v>723</v>
      </c>
      <c r="D627" s="5" t="s">
        <v>714</v>
      </c>
      <c r="E627" s="5">
        <v>25</v>
      </c>
      <c r="F627" s="5" t="s">
        <v>722</v>
      </c>
      <c r="G627" s="5" t="s">
        <v>721</v>
      </c>
      <c r="H627" s="5">
        <v>2016</v>
      </c>
      <c r="I627" s="5">
        <v>45478</v>
      </c>
    </row>
    <row r="628" spans="1:9" hidden="1" x14ac:dyDescent="0.85">
      <c r="A628" s="5" t="s">
        <v>247</v>
      </c>
      <c r="B628" s="5">
        <v>2012</v>
      </c>
      <c r="C628" s="5" t="s">
        <v>723</v>
      </c>
      <c r="D628" s="5" t="s">
        <v>714</v>
      </c>
      <c r="E628" s="5">
        <v>26</v>
      </c>
      <c r="F628" s="5" t="s">
        <v>722</v>
      </c>
      <c r="G628" s="5" t="s">
        <v>721</v>
      </c>
      <c r="H628" s="5">
        <v>2016</v>
      </c>
      <c r="I628" s="5">
        <v>42806</v>
      </c>
    </row>
    <row r="629" spans="1:9" hidden="1" x14ac:dyDescent="0.85">
      <c r="A629" s="5" t="s">
        <v>247</v>
      </c>
      <c r="B629" s="5">
        <v>2012</v>
      </c>
      <c r="C629" s="5" t="s">
        <v>723</v>
      </c>
      <c r="D629" s="5" t="s">
        <v>714</v>
      </c>
      <c r="E629" s="5">
        <v>27</v>
      </c>
      <c r="F629" s="5" t="s">
        <v>722</v>
      </c>
      <c r="G629" s="5" t="s">
        <v>721</v>
      </c>
      <c r="H629" s="5">
        <v>2016</v>
      </c>
      <c r="I629" s="5">
        <v>43520</v>
      </c>
    </row>
    <row r="630" spans="1:9" hidden="1" x14ac:dyDescent="0.85">
      <c r="A630" s="5" t="s">
        <v>247</v>
      </c>
      <c r="B630" s="5">
        <v>2012</v>
      </c>
      <c r="C630" s="5" t="s">
        <v>723</v>
      </c>
      <c r="D630" s="5" t="s">
        <v>714</v>
      </c>
      <c r="E630" s="5">
        <v>28</v>
      </c>
      <c r="F630" s="5" t="s">
        <v>722</v>
      </c>
      <c r="G630" s="5" t="s">
        <v>721</v>
      </c>
      <c r="H630" s="5">
        <v>2016</v>
      </c>
      <c r="I630" s="5">
        <v>42813</v>
      </c>
    </row>
    <row r="631" spans="1:9" hidden="1" x14ac:dyDescent="0.85">
      <c r="A631" s="5" t="s">
        <v>247</v>
      </c>
      <c r="B631" s="5">
        <v>2012</v>
      </c>
      <c r="C631" s="5" t="s">
        <v>723</v>
      </c>
      <c r="D631" s="5" t="s">
        <v>714</v>
      </c>
      <c r="E631" s="5">
        <v>29</v>
      </c>
      <c r="F631" s="5" t="s">
        <v>722</v>
      </c>
      <c r="G631" s="5" t="s">
        <v>721</v>
      </c>
      <c r="H631" s="5">
        <v>2016</v>
      </c>
      <c r="I631" s="5">
        <v>36362</v>
      </c>
    </row>
    <row r="632" spans="1:9" hidden="1" x14ac:dyDescent="0.85">
      <c r="A632" s="5" t="s">
        <v>247</v>
      </c>
      <c r="B632" s="5">
        <v>2012</v>
      </c>
      <c r="C632" s="5" t="s">
        <v>723</v>
      </c>
      <c r="D632" s="5" t="s">
        <v>714</v>
      </c>
      <c r="E632" s="5">
        <v>30</v>
      </c>
      <c r="F632" s="5" t="s">
        <v>722</v>
      </c>
      <c r="G632" s="5" t="s">
        <v>721</v>
      </c>
      <c r="H632" s="5">
        <v>2016</v>
      </c>
      <c r="I632" s="5">
        <v>44669</v>
      </c>
    </row>
    <row r="633" spans="1:9" hidden="1" x14ac:dyDescent="0.85">
      <c r="A633" s="5" t="s">
        <v>247</v>
      </c>
      <c r="B633" s="5">
        <v>2012</v>
      </c>
      <c r="C633" s="5" t="s">
        <v>723</v>
      </c>
      <c r="D633" s="5" t="s">
        <v>714</v>
      </c>
      <c r="E633" s="5">
        <v>31</v>
      </c>
      <c r="F633" s="5" t="s">
        <v>722</v>
      </c>
      <c r="G633" s="5" t="s">
        <v>721</v>
      </c>
      <c r="H633" s="5">
        <v>2016</v>
      </c>
      <c r="I633" s="5">
        <v>29069</v>
      </c>
    </row>
    <row r="634" spans="1:9" hidden="1" x14ac:dyDescent="0.85">
      <c r="A634" s="5" t="s">
        <v>247</v>
      </c>
      <c r="B634" s="5">
        <v>2012</v>
      </c>
      <c r="C634" s="5" t="s">
        <v>723</v>
      </c>
      <c r="D634" s="5" t="s">
        <v>714</v>
      </c>
      <c r="E634" s="5">
        <v>32</v>
      </c>
      <c r="F634" s="5" t="s">
        <v>722</v>
      </c>
      <c r="G634" s="5" t="s">
        <v>721</v>
      </c>
      <c r="H634" s="5">
        <v>2016</v>
      </c>
      <c r="I634" s="5">
        <v>35177</v>
      </c>
    </row>
    <row r="635" spans="1:9" hidden="1" x14ac:dyDescent="0.85">
      <c r="A635" s="5" t="s">
        <v>247</v>
      </c>
      <c r="B635" s="5">
        <v>2012</v>
      </c>
      <c r="C635" s="5" t="s">
        <v>723</v>
      </c>
      <c r="D635" s="5" t="s">
        <v>714</v>
      </c>
      <c r="E635" s="5">
        <v>33</v>
      </c>
      <c r="F635" s="5" t="s">
        <v>722</v>
      </c>
      <c r="G635" s="5" t="s">
        <v>721</v>
      </c>
      <c r="H635" s="5">
        <v>2016</v>
      </c>
      <c r="I635" s="5">
        <v>26333</v>
      </c>
    </row>
    <row r="636" spans="1:9" hidden="1" x14ac:dyDescent="0.85">
      <c r="A636" s="5" t="s">
        <v>247</v>
      </c>
      <c r="B636" s="5">
        <v>2012</v>
      </c>
      <c r="C636" s="5" t="s">
        <v>723</v>
      </c>
      <c r="D636" s="5" t="s">
        <v>714</v>
      </c>
      <c r="E636" s="5">
        <v>34</v>
      </c>
      <c r="F636" s="5" t="s">
        <v>722</v>
      </c>
      <c r="G636" s="5" t="s">
        <v>721</v>
      </c>
      <c r="H636" s="5">
        <v>2016</v>
      </c>
      <c r="I636" s="5">
        <v>24706</v>
      </c>
    </row>
    <row r="637" spans="1:9" hidden="1" x14ac:dyDescent="0.85">
      <c r="A637" s="5" t="s">
        <v>247</v>
      </c>
      <c r="B637" s="5">
        <v>2012</v>
      </c>
      <c r="C637" s="5" t="s">
        <v>723</v>
      </c>
      <c r="D637" s="5" t="s">
        <v>714</v>
      </c>
      <c r="E637" s="5">
        <v>35</v>
      </c>
      <c r="F637" s="5" t="s">
        <v>722</v>
      </c>
      <c r="G637" s="5" t="s">
        <v>721</v>
      </c>
      <c r="H637" s="5">
        <v>2016</v>
      </c>
      <c r="I637" s="5">
        <v>23468</v>
      </c>
    </row>
    <row r="638" spans="1:9" hidden="1" x14ac:dyDescent="0.85">
      <c r="A638" s="5" t="s">
        <v>247</v>
      </c>
      <c r="B638" s="5">
        <v>2012</v>
      </c>
      <c r="C638" s="5" t="s">
        <v>723</v>
      </c>
      <c r="D638" s="5" t="s">
        <v>714</v>
      </c>
      <c r="E638" s="5">
        <v>36</v>
      </c>
      <c r="F638" s="5" t="s">
        <v>722</v>
      </c>
      <c r="G638" s="5" t="s">
        <v>721</v>
      </c>
      <c r="H638" s="5">
        <v>2016</v>
      </c>
      <c r="I638" s="5">
        <v>19559</v>
      </c>
    </row>
    <row r="639" spans="1:9" hidden="1" x14ac:dyDescent="0.85">
      <c r="A639" s="5" t="s">
        <v>247</v>
      </c>
      <c r="B639" s="5">
        <v>2012</v>
      </c>
      <c r="C639" s="5" t="s">
        <v>723</v>
      </c>
      <c r="D639" s="5" t="s">
        <v>714</v>
      </c>
      <c r="E639" s="5">
        <v>37</v>
      </c>
      <c r="F639" s="5" t="s">
        <v>722</v>
      </c>
      <c r="G639" s="5" t="s">
        <v>721</v>
      </c>
      <c r="H639" s="5">
        <v>2016</v>
      </c>
      <c r="I639" s="5">
        <v>19993</v>
      </c>
    </row>
    <row r="640" spans="1:9" hidden="1" x14ac:dyDescent="0.85">
      <c r="A640" s="5" t="s">
        <v>247</v>
      </c>
      <c r="B640" s="5">
        <v>2012</v>
      </c>
      <c r="C640" s="5" t="s">
        <v>723</v>
      </c>
      <c r="D640" s="5" t="s">
        <v>714</v>
      </c>
      <c r="E640" s="5">
        <v>38</v>
      </c>
      <c r="F640" s="5" t="s">
        <v>722</v>
      </c>
      <c r="G640" s="5" t="s">
        <v>721</v>
      </c>
      <c r="H640" s="5">
        <v>2016</v>
      </c>
      <c r="I640" s="5">
        <v>19145</v>
      </c>
    </row>
    <row r="641" spans="1:9" hidden="1" x14ac:dyDescent="0.85">
      <c r="A641" s="5" t="s">
        <v>247</v>
      </c>
      <c r="B641" s="5">
        <v>2012</v>
      </c>
      <c r="C641" s="5" t="s">
        <v>723</v>
      </c>
      <c r="D641" s="5" t="s">
        <v>714</v>
      </c>
      <c r="E641" s="5">
        <v>39</v>
      </c>
      <c r="F641" s="5" t="s">
        <v>722</v>
      </c>
      <c r="G641" s="5" t="s">
        <v>721</v>
      </c>
      <c r="H641" s="5">
        <v>2016</v>
      </c>
      <c r="I641" s="5">
        <v>17164</v>
      </c>
    </row>
    <row r="642" spans="1:9" hidden="1" x14ac:dyDescent="0.85">
      <c r="A642" s="5" t="s">
        <v>247</v>
      </c>
      <c r="B642" s="5">
        <v>2012</v>
      </c>
      <c r="C642" s="5" t="s">
        <v>723</v>
      </c>
      <c r="D642" s="5" t="s">
        <v>714</v>
      </c>
      <c r="E642" s="5">
        <v>40</v>
      </c>
      <c r="F642" s="5" t="s">
        <v>722</v>
      </c>
      <c r="G642" s="5" t="s">
        <v>721</v>
      </c>
      <c r="H642" s="5">
        <v>2016</v>
      </c>
      <c r="I642" s="5">
        <v>18518</v>
      </c>
    </row>
    <row r="643" spans="1:9" hidden="1" x14ac:dyDescent="0.85">
      <c r="A643" s="5" t="s">
        <v>247</v>
      </c>
      <c r="B643" s="5">
        <v>2012</v>
      </c>
      <c r="C643" s="5" t="s">
        <v>723</v>
      </c>
      <c r="D643" s="5" t="s">
        <v>714</v>
      </c>
      <c r="E643" s="5">
        <v>41</v>
      </c>
      <c r="F643" s="5" t="s">
        <v>722</v>
      </c>
      <c r="G643" s="5" t="s">
        <v>721</v>
      </c>
      <c r="H643" s="5">
        <v>2016</v>
      </c>
      <c r="I643" s="5">
        <v>12229</v>
      </c>
    </row>
    <row r="644" spans="1:9" hidden="1" x14ac:dyDescent="0.85">
      <c r="A644" s="5" t="s">
        <v>247</v>
      </c>
      <c r="B644" s="5">
        <v>2012</v>
      </c>
      <c r="C644" s="5" t="s">
        <v>723</v>
      </c>
      <c r="D644" s="5" t="s">
        <v>714</v>
      </c>
      <c r="E644" s="5">
        <v>42</v>
      </c>
      <c r="F644" s="5" t="s">
        <v>722</v>
      </c>
      <c r="G644" s="5" t="s">
        <v>721</v>
      </c>
      <c r="H644" s="5">
        <v>2016</v>
      </c>
      <c r="I644" s="5">
        <v>15783</v>
      </c>
    </row>
    <row r="645" spans="1:9" hidden="1" x14ac:dyDescent="0.85">
      <c r="A645" s="5" t="s">
        <v>247</v>
      </c>
      <c r="B645" s="5">
        <v>2012</v>
      </c>
      <c r="C645" s="5" t="s">
        <v>723</v>
      </c>
      <c r="D645" s="5" t="s">
        <v>714</v>
      </c>
      <c r="E645" s="5">
        <v>43</v>
      </c>
      <c r="F645" s="5" t="s">
        <v>722</v>
      </c>
      <c r="G645" s="5" t="s">
        <v>721</v>
      </c>
      <c r="H645" s="5">
        <v>2016</v>
      </c>
      <c r="I645" s="5">
        <v>12326</v>
      </c>
    </row>
    <row r="646" spans="1:9" hidden="1" x14ac:dyDescent="0.85">
      <c r="A646" s="5" t="s">
        <v>247</v>
      </c>
      <c r="B646" s="5">
        <v>2012</v>
      </c>
      <c r="C646" s="5" t="s">
        <v>723</v>
      </c>
      <c r="D646" s="5" t="s">
        <v>714</v>
      </c>
      <c r="E646" s="5">
        <v>44</v>
      </c>
      <c r="F646" s="5" t="s">
        <v>722</v>
      </c>
      <c r="G646" s="5" t="s">
        <v>721</v>
      </c>
      <c r="H646" s="5">
        <v>2016</v>
      </c>
      <c r="I646" s="5">
        <v>12834</v>
      </c>
    </row>
    <row r="647" spans="1:9" hidden="1" x14ac:dyDescent="0.85">
      <c r="A647" s="5" t="s">
        <v>247</v>
      </c>
      <c r="B647" s="5">
        <v>2012</v>
      </c>
      <c r="C647" s="5" t="s">
        <v>723</v>
      </c>
      <c r="D647" s="5" t="s">
        <v>714</v>
      </c>
      <c r="E647" s="5">
        <v>45</v>
      </c>
      <c r="F647" s="5" t="s">
        <v>722</v>
      </c>
      <c r="G647" s="5" t="s">
        <v>721</v>
      </c>
      <c r="H647" s="5">
        <v>2016</v>
      </c>
      <c r="I647" s="5">
        <v>11073</v>
      </c>
    </row>
    <row r="648" spans="1:9" hidden="1" x14ac:dyDescent="0.85">
      <c r="A648" s="5" t="s">
        <v>247</v>
      </c>
      <c r="B648" s="5">
        <v>2012</v>
      </c>
      <c r="C648" s="5" t="s">
        <v>723</v>
      </c>
      <c r="D648" s="5" t="s">
        <v>714</v>
      </c>
      <c r="E648" s="5">
        <v>46</v>
      </c>
      <c r="F648" s="5" t="s">
        <v>722</v>
      </c>
      <c r="G648" s="5" t="s">
        <v>721</v>
      </c>
      <c r="H648" s="5">
        <v>2016</v>
      </c>
      <c r="I648" s="5">
        <v>10147</v>
      </c>
    </row>
    <row r="649" spans="1:9" hidden="1" x14ac:dyDescent="0.85">
      <c r="A649" s="5" t="s">
        <v>247</v>
      </c>
      <c r="B649" s="5">
        <v>2012</v>
      </c>
      <c r="C649" s="5" t="s">
        <v>723</v>
      </c>
      <c r="D649" s="5" t="s">
        <v>714</v>
      </c>
      <c r="E649" s="5">
        <v>47</v>
      </c>
      <c r="F649" s="5" t="s">
        <v>722</v>
      </c>
      <c r="G649" s="5" t="s">
        <v>721</v>
      </c>
      <c r="H649" s="5">
        <v>2016</v>
      </c>
      <c r="I649" s="5">
        <v>10039</v>
      </c>
    </row>
    <row r="650" spans="1:9" hidden="1" x14ac:dyDescent="0.85">
      <c r="A650" s="5" t="s">
        <v>247</v>
      </c>
      <c r="B650" s="5">
        <v>2012</v>
      </c>
      <c r="C650" s="5" t="s">
        <v>723</v>
      </c>
      <c r="D650" s="5" t="s">
        <v>714</v>
      </c>
      <c r="E650" s="5">
        <v>48</v>
      </c>
      <c r="F650" s="5" t="s">
        <v>722</v>
      </c>
      <c r="G650" s="5" t="s">
        <v>721</v>
      </c>
      <c r="H650" s="5">
        <v>2016</v>
      </c>
      <c r="I650" s="5">
        <v>10231</v>
      </c>
    </row>
    <row r="651" spans="1:9" hidden="1" x14ac:dyDescent="0.85">
      <c r="A651" s="5" t="s">
        <v>247</v>
      </c>
      <c r="B651" s="5">
        <v>2012</v>
      </c>
      <c r="C651" s="5" t="s">
        <v>723</v>
      </c>
      <c r="D651" s="5" t="s">
        <v>714</v>
      </c>
      <c r="E651" s="5">
        <v>49</v>
      </c>
      <c r="F651" s="5" t="s">
        <v>722</v>
      </c>
      <c r="G651" s="5" t="s">
        <v>721</v>
      </c>
      <c r="H651" s="5">
        <v>2016</v>
      </c>
      <c r="I651" s="5">
        <v>8954</v>
      </c>
    </row>
    <row r="652" spans="1:9" hidden="1" x14ac:dyDescent="0.85">
      <c r="A652" s="5" t="s">
        <v>247</v>
      </c>
      <c r="B652" s="5">
        <v>2012</v>
      </c>
      <c r="C652" s="5" t="s">
        <v>723</v>
      </c>
      <c r="D652" s="5" t="s">
        <v>714</v>
      </c>
      <c r="E652" s="5">
        <v>50</v>
      </c>
      <c r="F652" s="5" t="s">
        <v>722</v>
      </c>
      <c r="G652" s="5" t="s">
        <v>721</v>
      </c>
      <c r="H652" s="5">
        <v>2016</v>
      </c>
      <c r="I652" s="5">
        <v>10798</v>
      </c>
    </row>
    <row r="653" spans="1:9" hidden="1" x14ac:dyDescent="0.85">
      <c r="A653" s="5" t="s">
        <v>247</v>
      </c>
      <c r="B653" s="5">
        <v>2012</v>
      </c>
      <c r="C653" s="5" t="s">
        <v>723</v>
      </c>
      <c r="D653" s="5" t="s">
        <v>714</v>
      </c>
      <c r="E653" s="5">
        <v>51</v>
      </c>
      <c r="F653" s="5" t="s">
        <v>722</v>
      </c>
      <c r="G653" s="5" t="s">
        <v>721</v>
      </c>
      <c r="H653" s="5">
        <v>2016</v>
      </c>
      <c r="I653" s="5">
        <v>6505</v>
      </c>
    </row>
    <row r="654" spans="1:9" hidden="1" x14ac:dyDescent="0.85">
      <c r="A654" s="5" t="s">
        <v>247</v>
      </c>
      <c r="B654" s="5">
        <v>2012</v>
      </c>
      <c r="C654" s="5" t="s">
        <v>723</v>
      </c>
      <c r="D654" s="5" t="s">
        <v>714</v>
      </c>
      <c r="E654" s="5">
        <v>52</v>
      </c>
      <c r="F654" s="5" t="s">
        <v>722</v>
      </c>
      <c r="G654" s="5" t="s">
        <v>721</v>
      </c>
      <c r="H654" s="5">
        <v>2016</v>
      </c>
      <c r="I654" s="5">
        <v>9012</v>
      </c>
    </row>
    <row r="655" spans="1:9" hidden="1" x14ac:dyDescent="0.85">
      <c r="A655" s="5" t="s">
        <v>247</v>
      </c>
      <c r="B655" s="5">
        <v>2012</v>
      </c>
      <c r="C655" s="5" t="s">
        <v>723</v>
      </c>
      <c r="D655" s="5" t="s">
        <v>714</v>
      </c>
      <c r="E655" s="5">
        <v>53</v>
      </c>
      <c r="F655" s="5" t="s">
        <v>722</v>
      </c>
      <c r="G655" s="5" t="s">
        <v>721</v>
      </c>
      <c r="H655" s="5">
        <v>2016</v>
      </c>
      <c r="I655" s="5">
        <v>8018</v>
      </c>
    </row>
    <row r="656" spans="1:9" hidden="1" x14ac:dyDescent="0.85">
      <c r="A656" s="5" t="s">
        <v>247</v>
      </c>
      <c r="B656" s="5">
        <v>2012</v>
      </c>
      <c r="C656" s="5" t="s">
        <v>723</v>
      </c>
      <c r="D656" s="5" t="s">
        <v>714</v>
      </c>
      <c r="E656" s="5">
        <v>54</v>
      </c>
      <c r="F656" s="5" t="s">
        <v>722</v>
      </c>
      <c r="G656" s="5" t="s">
        <v>721</v>
      </c>
      <c r="H656" s="5">
        <v>2016</v>
      </c>
      <c r="I656" s="5">
        <v>7078</v>
      </c>
    </row>
    <row r="657" spans="1:9" hidden="1" x14ac:dyDescent="0.85">
      <c r="A657" s="5" t="s">
        <v>247</v>
      </c>
      <c r="B657" s="5">
        <v>2012</v>
      </c>
      <c r="C657" s="5" t="s">
        <v>723</v>
      </c>
      <c r="D657" s="5" t="s">
        <v>714</v>
      </c>
      <c r="E657" s="5">
        <v>55</v>
      </c>
      <c r="F657" s="5" t="s">
        <v>722</v>
      </c>
      <c r="G657" s="5" t="s">
        <v>721</v>
      </c>
      <c r="H657" s="5">
        <v>2016</v>
      </c>
      <c r="I657" s="5">
        <v>6229</v>
      </c>
    </row>
    <row r="658" spans="1:9" hidden="1" x14ac:dyDescent="0.85">
      <c r="A658" s="5" t="s">
        <v>247</v>
      </c>
      <c r="B658" s="5">
        <v>2012</v>
      </c>
      <c r="C658" s="5" t="s">
        <v>723</v>
      </c>
      <c r="D658" s="5" t="s">
        <v>714</v>
      </c>
      <c r="E658" s="5">
        <v>56</v>
      </c>
      <c r="F658" s="5" t="s">
        <v>722</v>
      </c>
      <c r="G658" s="5" t="s">
        <v>721</v>
      </c>
      <c r="H658" s="5">
        <v>2016</v>
      </c>
      <c r="I658" s="5">
        <v>5942</v>
      </c>
    </row>
    <row r="659" spans="1:9" hidden="1" x14ac:dyDescent="0.85">
      <c r="A659" s="5" t="s">
        <v>247</v>
      </c>
      <c r="B659" s="5">
        <v>2012</v>
      </c>
      <c r="C659" s="5" t="s">
        <v>723</v>
      </c>
      <c r="D659" s="5" t="s">
        <v>714</v>
      </c>
      <c r="E659" s="5">
        <v>57</v>
      </c>
      <c r="F659" s="5" t="s">
        <v>722</v>
      </c>
      <c r="G659" s="5" t="s">
        <v>721</v>
      </c>
      <c r="H659" s="5">
        <v>2016</v>
      </c>
      <c r="I659" s="5">
        <v>5237</v>
      </c>
    </row>
    <row r="660" spans="1:9" hidden="1" x14ac:dyDescent="0.85">
      <c r="A660" s="5" t="s">
        <v>247</v>
      </c>
      <c r="B660" s="5">
        <v>2012</v>
      </c>
      <c r="C660" s="5" t="s">
        <v>723</v>
      </c>
      <c r="D660" s="5" t="s">
        <v>714</v>
      </c>
      <c r="E660" s="5">
        <v>58</v>
      </c>
      <c r="F660" s="5" t="s">
        <v>722</v>
      </c>
      <c r="G660" s="5" t="s">
        <v>721</v>
      </c>
      <c r="H660" s="5">
        <v>2016</v>
      </c>
      <c r="I660" s="5">
        <v>5080</v>
      </c>
    </row>
    <row r="661" spans="1:9" hidden="1" x14ac:dyDescent="0.85">
      <c r="A661" s="5" t="s">
        <v>247</v>
      </c>
      <c r="B661" s="5">
        <v>2012</v>
      </c>
      <c r="C661" s="5" t="s">
        <v>723</v>
      </c>
      <c r="D661" s="5" t="s">
        <v>714</v>
      </c>
      <c r="E661" s="5">
        <v>59</v>
      </c>
      <c r="F661" s="5" t="s">
        <v>722</v>
      </c>
      <c r="G661" s="5" t="s">
        <v>721</v>
      </c>
      <c r="H661" s="5">
        <v>2016</v>
      </c>
      <c r="I661" s="5">
        <v>4316</v>
      </c>
    </row>
    <row r="662" spans="1:9" hidden="1" x14ac:dyDescent="0.85">
      <c r="A662" s="5" t="s">
        <v>247</v>
      </c>
      <c r="B662" s="5">
        <v>2012</v>
      </c>
      <c r="C662" s="5" t="s">
        <v>723</v>
      </c>
      <c r="D662" s="5" t="s">
        <v>714</v>
      </c>
      <c r="E662" s="5">
        <v>60</v>
      </c>
      <c r="F662" s="5" t="s">
        <v>722</v>
      </c>
      <c r="G662" s="5" t="s">
        <v>721</v>
      </c>
      <c r="H662" s="5">
        <v>2016</v>
      </c>
      <c r="I662" s="5">
        <v>5802</v>
      </c>
    </row>
    <row r="663" spans="1:9" hidden="1" x14ac:dyDescent="0.85">
      <c r="A663" s="5" t="s">
        <v>247</v>
      </c>
      <c r="B663" s="5">
        <v>2012</v>
      </c>
      <c r="C663" s="5" t="s">
        <v>723</v>
      </c>
      <c r="D663" s="5" t="s">
        <v>714</v>
      </c>
      <c r="E663" s="5">
        <v>61</v>
      </c>
      <c r="F663" s="5" t="s">
        <v>722</v>
      </c>
      <c r="G663" s="5" t="s">
        <v>721</v>
      </c>
      <c r="H663" s="5">
        <v>2016</v>
      </c>
      <c r="I663" s="5">
        <v>2872</v>
      </c>
    </row>
    <row r="664" spans="1:9" hidden="1" x14ac:dyDescent="0.85">
      <c r="A664" s="5" t="s">
        <v>247</v>
      </c>
      <c r="B664" s="5">
        <v>2012</v>
      </c>
      <c r="C664" s="5" t="s">
        <v>723</v>
      </c>
      <c r="D664" s="5" t="s">
        <v>714</v>
      </c>
      <c r="E664" s="5">
        <v>62</v>
      </c>
      <c r="F664" s="5" t="s">
        <v>722</v>
      </c>
      <c r="G664" s="5" t="s">
        <v>721</v>
      </c>
      <c r="H664" s="5">
        <v>2016</v>
      </c>
      <c r="I664" s="5">
        <v>4174</v>
      </c>
    </row>
    <row r="665" spans="1:9" hidden="1" x14ac:dyDescent="0.85">
      <c r="A665" s="5" t="s">
        <v>247</v>
      </c>
      <c r="B665" s="5">
        <v>2012</v>
      </c>
      <c r="C665" s="5" t="s">
        <v>723</v>
      </c>
      <c r="D665" s="5" t="s">
        <v>714</v>
      </c>
      <c r="E665" s="5">
        <v>63</v>
      </c>
      <c r="F665" s="5" t="s">
        <v>722</v>
      </c>
      <c r="G665" s="5" t="s">
        <v>721</v>
      </c>
      <c r="H665" s="5">
        <v>2016</v>
      </c>
      <c r="I665" s="5">
        <v>2836</v>
      </c>
    </row>
    <row r="666" spans="1:9" hidden="1" x14ac:dyDescent="0.85">
      <c r="A666" s="5" t="s">
        <v>247</v>
      </c>
      <c r="B666" s="5">
        <v>2012</v>
      </c>
      <c r="C666" s="5" t="s">
        <v>723</v>
      </c>
      <c r="D666" s="5" t="s">
        <v>714</v>
      </c>
      <c r="E666" s="5">
        <v>64</v>
      </c>
      <c r="F666" s="5" t="s">
        <v>722</v>
      </c>
      <c r="G666" s="5" t="s">
        <v>721</v>
      </c>
      <c r="H666" s="5">
        <v>2016</v>
      </c>
      <c r="I666" s="5">
        <v>2964</v>
      </c>
    </row>
    <row r="667" spans="1:9" hidden="1" x14ac:dyDescent="0.85">
      <c r="A667" s="5" t="s">
        <v>247</v>
      </c>
      <c r="B667" s="5">
        <v>2012</v>
      </c>
      <c r="C667" s="5" t="s">
        <v>723</v>
      </c>
      <c r="D667" s="5" t="s">
        <v>714</v>
      </c>
      <c r="E667" s="5">
        <v>65</v>
      </c>
      <c r="F667" s="5" t="s">
        <v>722</v>
      </c>
      <c r="G667" s="5" t="s">
        <v>721</v>
      </c>
      <c r="H667" s="5">
        <v>2016</v>
      </c>
      <c r="I667" s="5">
        <v>2605</v>
      </c>
    </row>
    <row r="668" spans="1:9" hidden="1" x14ac:dyDescent="0.85">
      <c r="A668" s="5" t="s">
        <v>247</v>
      </c>
      <c r="B668" s="5">
        <v>2012</v>
      </c>
      <c r="C668" s="5" t="s">
        <v>723</v>
      </c>
      <c r="D668" s="5" t="s">
        <v>714</v>
      </c>
      <c r="E668" s="5">
        <v>66</v>
      </c>
      <c r="F668" s="5" t="s">
        <v>722</v>
      </c>
      <c r="G668" s="5" t="s">
        <v>721</v>
      </c>
      <c r="H668" s="5">
        <v>2016</v>
      </c>
      <c r="I668" s="5">
        <v>2301</v>
      </c>
    </row>
    <row r="669" spans="1:9" hidden="1" x14ac:dyDescent="0.85">
      <c r="A669" s="5" t="s">
        <v>247</v>
      </c>
      <c r="B669" s="5">
        <v>2012</v>
      </c>
      <c r="C669" s="5" t="s">
        <v>723</v>
      </c>
      <c r="D669" s="5" t="s">
        <v>714</v>
      </c>
      <c r="E669" s="5">
        <v>67</v>
      </c>
      <c r="F669" s="5" t="s">
        <v>722</v>
      </c>
      <c r="G669" s="5" t="s">
        <v>721</v>
      </c>
      <c r="H669" s="5">
        <v>2016</v>
      </c>
      <c r="I669" s="5">
        <v>2479</v>
      </c>
    </row>
    <row r="670" spans="1:9" hidden="1" x14ac:dyDescent="0.85">
      <c r="A670" s="5" t="s">
        <v>247</v>
      </c>
      <c r="B670" s="5">
        <v>2012</v>
      </c>
      <c r="C670" s="5" t="s">
        <v>723</v>
      </c>
      <c r="D670" s="5" t="s">
        <v>714</v>
      </c>
      <c r="E670" s="5">
        <v>68</v>
      </c>
      <c r="F670" s="5" t="s">
        <v>722</v>
      </c>
      <c r="G670" s="5" t="s">
        <v>721</v>
      </c>
      <c r="H670" s="5">
        <v>2016</v>
      </c>
      <c r="I670" s="5">
        <v>1955</v>
      </c>
    </row>
    <row r="671" spans="1:9" hidden="1" x14ac:dyDescent="0.85">
      <c r="A671" s="5" t="s">
        <v>247</v>
      </c>
      <c r="B671" s="5">
        <v>2012</v>
      </c>
      <c r="C671" s="5" t="s">
        <v>723</v>
      </c>
      <c r="D671" s="5" t="s">
        <v>714</v>
      </c>
      <c r="E671" s="5">
        <v>69</v>
      </c>
      <c r="F671" s="5" t="s">
        <v>722</v>
      </c>
      <c r="G671" s="5" t="s">
        <v>721</v>
      </c>
      <c r="H671" s="5">
        <v>2016</v>
      </c>
      <c r="I671" s="5">
        <v>1465</v>
      </c>
    </row>
    <row r="672" spans="1:9" hidden="1" x14ac:dyDescent="0.85">
      <c r="A672" s="5" t="s">
        <v>247</v>
      </c>
      <c r="B672" s="5">
        <v>2012</v>
      </c>
      <c r="C672" s="5" t="s">
        <v>723</v>
      </c>
      <c r="D672" s="5" t="s">
        <v>714</v>
      </c>
      <c r="E672" s="5">
        <v>70</v>
      </c>
      <c r="F672" s="5" t="s">
        <v>722</v>
      </c>
      <c r="G672" s="5" t="s">
        <v>721</v>
      </c>
      <c r="H672" s="5">
        <v>2016</v>
      </c>
      <c r="I672" s="5">
        <v>2911</v>
      </c>
    </row>
    <row r="673" spans="1:9" hidden="1" x14ac:dyDescent="0.85">
      <c r="A673" s="5" t="s">
        <v>247</v>
      </c>
      <c r="B673" s="5">
        <v>2012</v>
      </c>
      <c r="C673" s="5" t="s">
        <v>723</v>
      </c>
      <c r="D673" s="5" t="s">
        <v>714</v>
      </c>
      <c r="E673" s="5">
        <v>71</v>
      </c>
      <c r="F673" s="5" t="s">
        <v>722</v>
      </c>
      <c r="G673" s="5" t="s">
        <v>721</v>
      </c>
      <c r="H673" s="5">
        <v>2016</v>
      </c>
      <c r="I673" s="5">
        <v>1222</v>
      </c>
    </row>
    <row r="674" spans="1:9" hidden="1" x14ac:dyDescent="0.85">
      <c r="A674" s="5" t="s">
        <v>247</v>
      </c>
      <c r="B674" s="5">
        <v>2012</v>
      </c>
      <c r="C674" s="5" t="s">
        <v>723</v>
      </c>
      <c r="D674" s="5" t="s">
        <v>714</v>
      </c>
      <c r="E674" s="5">
        <v>72</v>
      </c>
      <c r="F674" s="5" t="s">
        <v>722</v>
      </c>
      <c r="G674" s="5" t="s">
        <v>721</v>
      </c>
      <c r="H674" s="5">
        <v>2016</v>
      </c>
      <c r="I674" s="5">
        <v>2306</v>
      </c>
    </row>
    <row r="675" spans="1:9" hidden="1" x14ac:dyDescent="0.85">
      <c r="A675" s="5" t="s">
        <v>247</v>
      </c>
      <c r="B675" s="5">
        <v>2012</v>
      </c>
      <c r="C675" s="5" t="s">
        <v>723</v>
      </c>
      <c r="D675" s="5" t="s">
        <v>714</v>
      </c>
      <c r="E675" s="5">
        <v>73</v>
      </c>
      <c r="F675" s="5" t="s">
        <v>722</v>
      </c>
      <c r="G675" s="5" t="s">
        <v>721</v>
      </c>
      <c r="H675" s="5">
        <v>2016</v>
      </c>
      <c r="I675" s="5">
        <v>1338</v>
      </c>
    </row>
    <row r="676" spans="1:9" hidden="1" x14ac:dyDescent="0.85">
      <c r="A676" s="5" t="s">
        <v>247</v>
      </c>
      <c r="B676" s="5">
        <v>2012</v>
      </c>
      <c r="C676" s="5" t="s">
        <v>723</v>
      </c>
      <c r="D676" s="5" t="s">
        <v>714</v>
      </c>
      <c r="E676" s="5">
        <v>74</v>
      </c>
      <c r="F676" s="5" t="s">
        <v>722</v>
      </c>
      <c r="G676" s="5" t="s">
        <v>721</v>
      </c>
      <c r="H676" s="5">
        <v>2016</v>
      </c>
      <c r="I676" s="5">
        <v>1360</v>
      </c>
    </row>
    <row r="677" spans="1:9" hidden="1" x14ac:dyDescent="0.85">
      <c r="A677" s="5" t="s">
        <v>247</v>
      </c>
      <c r="B677" s="5">
        <v>2012</v>
      </c>
      <c r="C677" s="5" t="s">
        <v>723</v>
      </c>
      <c r="D677" s="5" t="s">
        <v>714</v>
      </c>
      <c r="E677" s="5">
        <v>75</v>
      </c>
      <c r="F677" s="5" t="s">
        <v>722</v>
      </c>
      <c r="G677" s="5" t="s">
        <v>721</v>
      </c>
      <c r="H677" s="5">
        <v>2016</v>
      </c>
      <c r="I677" s="5">
        <v>1439</v>
      </c>
    </row>
    <row r="678" spans="1:9" hidden="1" x14ac:dyDescent="0.85">
      <c r="A678" s="5" t="s">
        <v>247</v>
      </c>
      <c r="B678" s="5">
        <v>2012</v>
      </c>
      <c r="C678" s="5" t="s">
        <v>723</v>
      </c>
      <c r="D678" s="5" t="s">
        <v>714</v>
      </c>
      <c r="E678" s="5">
        <v>76</v>
      </c>
      <c r="F678" s="5" t="s">
        <v>722</v>
      </c>
      <c r="G678" s="5" t="s">
        <v>721</v>
      </c>
      <c r="H678" s="5">
        <v>2016</v>
      </c>
      <c r="I678" s="5">
        <v>1505</v>
      </c>
    </row>
    <row r="679" spans="1:9" hidden="1" x14ac:dyDescent="0.85">
      <c r="A679" s="5" t="s">
        <v>247</v>
      </c>
      <c r="B679" s="5">
        <v>2012</v>
      </c>
      <c r="C679" s="5" t="s">
        <v>723</v>
      </c>
      <c r="D679" s="5" t="s">
        <v>714</v>
      </c>
      <c r="E679" s="5">
        <v>77</v>
      </c>
      <c r="F679" s="5" t="s">
        <v>722</v>
      </c>
      <c r="G679" s="5" t="s">
        <v>721</v>
      </c>
      <c r="H679" s="5">
        <v>2016</v>
      </c>
      <c r="I679" s="5">
        <v>1319</v>
      </c>
    </row>
    <row r="680" spans="1:9" hidden="1" x14ac:dyDescent="0.85">
      <c r="A680" s="5" t="s">
        <v>247</v>
      </c>
      <c r="B680" s="5">
        <v>2012</v>
      </c>
      <c r="C680" s="5" t="s">
        <v>723</v>
      </c>
      <c r="D680" s="5" t="s">
        <v>714</v>
      </c>
      <c r="E680" s="5">
        <v>78</v>
      </c>
      <c r="F680" s="5" t="s">
        <v>722</v>
      </c>
      <c r="G680" s="5" t="s">
        <v>721</v>
      </c>
      <c r="H680" s="5">
        <v>2016</v>
      </c>
      <c r="I680" s="5">
        <v>982</v>
      </c>
    </row>
    <row r="681" spans="1:9" hidden="1" x14ac:dyDescent="0.85">
      <c r="A681" s="5" t="s">
        <v>247</v>
      </c>
      <c r="B681" s="5">
        <v>2012</v>
      </c>
      <c r="C681" s="5" t="s">
        <v>723</v>
      </c>
      <c r="D681" s="5" t="s">
        <v>714</v>
      </c>
      <c r="E681" s="5">
        <v>79</v>
      </c>
      <c r="F681" s="5" t="s">
        <v>722</v>
      </c>
      <c r="G681" s="5" t="s">
        <v>721</v>
      </c>
      <c r="H681" s="5">
        <v>2016</v>
      </c>
      <c r="I681" s="5">
        <v>889</v>
      </c>
    </row>
    <row r="682" spans="1:9" hidden="1" x14ac:dyDescent="0.85">
      <c r="A682" s="5" t="s">
        <v>247</v>
      </c>
      <c r="B682" s="5">
        <v>2012</v>
      </c>
      <c r="C682" s="5" t="s">
        <v>723</v>
      </c>
      <c r="D682" s="5" t="s">
        <v>714</v>
      </c>
      <c r="E682" s="5">
        <v>80</v>
      </c>
      <c r="F682" s="5" t="s">
        <v>722</v>
      </c>
      <c r="G682" s="5" t="s">
        <v>721</v>
      </c>
      <c r="H682" s="5">
        <v>2016</v>
      </c>
      <c r="I682" s="5">
        <v>1368</v>
      </c>
    </row>
    <row r="683" spans="1:9" hidden="1" x14ac:dyDescent="0.85">
      <c r="A683" s="5" t="s">
        <v>247</v>
      </c>
      <c r="B683" s="5">
        <v>2012</v>
      </c>
      <c r="C683" s="5" t="s">
        <v>723</v>
      </c>
      <c r="D683" s="5" t="s">
        <v>714</v>
      </c>
      <c r="E683" s="5">
        <v>81</v>
      </c>
      <c r="F683" s="5" t="s">
        <v>722</v>
      </c>
      <c r="G683" s="5" t="s">
        <v>721</v>
      </c>
      <c r="H683" s="5">
        <v>2016</v>
      </c>
      <c r="I683" s="5">
        <v>700</v>
      </c>
    </row>
    <row r="684" spans="1:9" hidden="1" x14ac:dyDescent="0.85">
      <c r="A684" s="5" t="s">
        <v>247</v>
      </c>
      <c r="B684" s="5">
        <v>2012</v>
      </c>
      <c r="C684" s="5" t="s">
        <v>723</v>
      </c>
      <c r="D684" s="5" t="s">
        <v>714</v>
      </c>
      <c r="E684" s="5">
        <v>82</v>
      </c>
      <c r="F684" s="5" t="s">
        <v>722</v>
      </c>
      <c r="G684" s="5" t="s">
        <v>721</v>
      </c>
      <c r="H684" s="5">
        <v>2016</v>
      </c>
      <c r="I684" s="5">
        <v>1329</v>
      </c>
    </row>
    <row r="685" spans="1:9" hidden="1" x14ac:dyDescent="0.85">
      <c r="A685" s="5" t="s">
        <v>247</v>
      </c>
      <c r="B685" s="5">
        <v>2012</v>
      </c>
      <c r="C685" s="5" t="s">
        <v>723</v>
      </c>
      <c r="D685" s="5" t="s">
        <v>714</v>
      </c>
      <c r="E685" s="5">
        <v>83</v>
      </c>
      <c r="F685" s="5" t="s">
        <v>722</v>
      </c>
      <c r="G685" s="5" t="s">
        <v>721</v>
      </c>
      <c r="H685" s="5">
        <v>2016</v>
      </c>
      <c r="I685" s="5">
        <v>440</v>
      </c>
    </row>
    <row r="686" spans="1:9" hidden="1" x14ac:dyDescent="0.85">
      <c r="A686" s="5" t="s">
        <v>247</v>
      </c>
      <c r="B686" s="5">
        <v>2012</v>
      </c>
      <c r="C686" s="5" t="s">
        <v>723</v>
      </c>
      <c r="D686" s="5" t="s">
        <v>714</v>
      </c>
      <c r="E686" s="5">
        <v>84</v>
      </c>
      <c r="F686" s="5" t="s">
        <v>722</v>
      </c>
      <c r="G686" s="5" t="s">
        <v>721</v>
      </c>
      <c r="H686" s="5">
        <v>2016</v>
      </c>
      <c r="I686" s="5">
        <v>512</v>
      </c>
    </row>
    <row r="687" spans="1:9" hidden="1" x14ac:dyDescent="0.85">
      <c r="A687" s="5" t="s">
        <v>247</v>
      </c>
      <c r="B687" s="5">
        <v>2012</v>
      </c>
      <c r="C687" s="5" t="s">
        <v>723</v>
      </c>
      <c r="D687" s="5" t="s">
        <v>714</v>
      </c>
      <c r="E687" s="5">
        <v>85</v>
      </c>
      <c r="F687" s="5" t="s">
        <v>722</v>
      </c>
      <c r="G687" s="5" t="s">
        <v>721</v>
      </c>
      <c r="H687" s="5">
        <v>2016</v>
      </c>
      <c r="I687" s="5">
        <v>483</v>
      </c>
    </row>
    <row r="688" spans="1:9" hidden="1" x14ac:dyDescent="0.85">
      <c r="A688" s="5" t="s">
        <v>247</v>
      </c>
      <c r="B688" s="5">
        <v>2012</v>
      </c>
      <c r="C688" s="5" t="s">
        <v>723</v>
      </c>
      <c r="D688" s="5" t="s">
        <v>714</v>
      </c>
      <c r="E688" s="5">
        <v>86</v>
      </c>
      <c r="F688" s="5" t="s">
        <v>722</v>
      </c>
      <c r="G688" s="5" t="s">
        <v>721</v>
      </c>
      <c r="H688" s="5">
        <v>2016</v>
      </c>
      <c r="I688" s="5">
        <v>444</v>
      </c>
    </row>
    <row r="689" spans="1:9" hidden="1" x14ac:dyDescent="0.85">
      <c r="A689" s="5" t="s">
        <v>247</v>
      </c>
      <c r="B689" s="5">
        <v>2012</v>
      </c>
      <c r="C689" s="5" t="s">
        <v>723</v>
      </c>
      <c r="D689" s="5" t="s">
        <v>714</v>
      </c>
      <c r="E689" s="5">
        <v>87</v>
      </c>
      <c r="F689" s="5" t="s">
        <v>722</v>
      </c>
      <c r="G689" s="5" t="s">
        <v>721</v>
      </c>
      <c r="H689" s="5">
        <v>2016</v>
      </c>
      <c r="I689" s="5">
        <v>428</v>
      </c>
    </row>
    <row r="690" spans="1:9" hidden="1" x14ac:dyDescent="0.85">
      <c r="A690" s="5" t="s">
        <v>247</v>
      </c>
      <c r="B690" s="5">
        <v>2012</v>
      </c>
      <c r="C690" s="5" t="s">
        <v>723</v>
      </c>
      <c r="D690" s="5" t="s">
        <v>714</v>
      </c>
      <c r="E690" s="5">
        <v>88</v>
      </c>
      <c r="F690" s="5" t="s">
        <v>722</v>
      </c>
      <c r="G690" s="5" t="s">
        <v>721</v>
      </c>
      <c r="H690" s="5">
        <v>2016</v>
      </c>
      <c r="I690" s="5">
        <v>304</v>
      </c>
    </row>
    <row r="691" spans="1:9" hidden="1" x14ac:dyDescent="0.85">
      <c r="A691" s="5" t="s">
        <v>247</v>
      </c>
      <c r="B691" s="5">
        <v>2012</v>
      </c>
      <c r="C691" s="5" t="s">
        <v>723</v>
      </c>
      <c r="D691" s="5" t="s">
        <v>714</v>
      </c>
      <c r="E691" s="5">
        <v>89</v>
      </c>
      <c r="F691" s="5" t="s">
        <v>722</v>
      </c>
      <c r="G691" s="5" t="s">
        <v>721</v>
      </c>
      <c r="H691" s="5">
        <v>2016</v>
      </c>
      <c r="I691" s="5">
        <v>185</v>
      </c>
    </row>
    <row r="692" spans="1:9" hidden="1" x14ac:dyDescent="0.85">
      <c r="A692" s="5" t="s">
        <v>247</v>
      </c>
      <c r="B692" s="5">
        <v>2012</v>
      </c>
      <c r="C692" s="5" t="s">
        <v>723</v>
      </c>
      <c r="D692" s="5" t="s">
        <v>714</v>
      </c>
      <c r="E692" s="5">
        <v>90</v>
      </c>
      <c r="F692" s="5" t="s">
        <v>722</v>
      </c>
      <c r="G692" s="5" t="s">
        <v>721</v>
      </c>
      <c r="H692" s="5">
        <v>2016</v>
      </c>
      <c r="I692" s="5">
        <v>396</v>
      </c>
    </row>
    <row r="693" spans="1:9" hidden="1" x14ac:dyDescent="0.85">
      <c r="A693" s="5" t="s">
        <v>247</v>
      </c>
      <c r="B693" s="5">
        <v>2012</v>
      </c>
      <c r="C693" s="5" t="s">
        <v>723</v>
      </c>
      <c r="D693" s="5" t="s">
        <v>714</v>
      </c>
      <c r="E693" s="5">
        <v>91</v>
      </c>
      <c r="F693" s="5" t="s">
        <v>722</v>
      </c>
      <c r="G693" s="5" t="s">
        <v>721</v>
      </c>
      <c r="H693" s="5">
        <v>2016</v>
      </c>
      <c r="I693" s="5">
        <v>175</v>
      </c>
    </row>
    <row r="694" spans="1:9" hidden="1" x14ac:dyDescent="0.85">
      <c r="A694" s="5" t="s">
        <v>247</v>
      </c>
      <c r="B694" s="5">
        <v>2012</v>
      </c>
      <c r="C694" s="5" t="s">
        <v>723</v>
      </c>
      <c r="D694" s="5" t="s">
        <v>714</v>
      </c>
      <c r="E694" s="5">
        <v>92</v>
      </c>
      <c r="F694" s="5" t="s">
        <v>722</v>
      </c>
      <c r="G694" s="5" t="s">
        <v>721</v>
      </c>
      <c r="H694" s="5">
        <v>2016</v>
      </c>
      <c r="I694" s="5">
        <v>434</v>
      </c>
    </row>
    <row r="695" spans="1:9" hidden="1" x14ac:dyDescent="0.85">
      <c r="A695" s="5" t="s">
        <v>247</v>
      </c>
      <c r="B695" s="5">
        <v>2012</v>
      </c>
      <c r="C695" s="5" t="s">
        <v>723</v>
      </c>
      <c r="D695" s="5" t="s">
        <v>714</v>
      </c>
      <c r="E695" s="5">
        <v>93</v>
      </c>
      <c r="F695" s="5" t="s">
        <v>722</v>
      </c>
      <c r="G695" s="5" t="s">
        <v>721</v>
      </c>
      <c r="H695" s="5">
        <v>2016</v>
      </c>
      <c r="I695" s="5">
        <v>87</v>
      </c>
    </row>
    <row r="696" spans="1:9" hidden="1" x14ac:dyDescent="0.85">
      <c r="A696" s="5" t="s">
        <v>247</v>
      </c>
      <c r="B696" s="5">
        <v>2012</v>
      </c>
      <c r="C696" s="5" t="s">
        <v>723</v>
      </c>
      <c r="D696" s="5" t="s">
        <v>714</v>
      </c>
      <c r="E696" s="5">
        <v>94</v>
      </c>
      <c r="F696" s="5" t="s">
        <v>722</v>
      </c>
      <c r="G696" s="5" t="s">
        <v>721</v>
      </c>
      <c r="H696" s="5">
        <v>2016</v>
      </c>
      <c r="I696" s="5">
        <v>106</v>
      </c>
    </row>
    <row r="697" spans="1:9" hidden="1" x14ac:dyDescent="0.85">
      <c r="A697" s="5" t="s">
        <v>247</v>
      </c>
      <c r="B697" s="5">
        <v>2012</v>
      </c>
      <c r="C697" s="5" t="s">
        <v>723</v>
      </c>
      <c r="D697" s="5" t="s">
        <v>714</v>
      </c>
      <c r="E697" s="5">
        <v>95</v>
      </c>
      <c r="F697" s="5" t="s">
        <v>722</v>
      </c>
      <c r="G697" s="5" t="s">
        <v>721</v>
      </c>
      <c r="H697" s="5">
        <v>2016</v>
      </c>
      <c r="I697" s="5">
        <v>74</v>
      </c>
    </row>
    <row r="698" spans="1:9" hidden="1" x14ac:dyDescent="0.85">
      <c r="A698" s="5" t="s">
        <v>247</v>
      </c>
      <c r="B698" s="5">
        <v>2012</v>
      </c>
      <c r="C698" s="5" t="s">
        <v>723</v>
      </c>
      <c r="D698" s="5" t="s">
        <v>714</v>
      </c>
      <c r="E698" s="5">
        <v>96</v>
      </c>
      <c r="F698" s="5" t="s">
        <v>722</v>
      </c>
      <c r="G698" s="5" t="s">
        <v>721</v>
      </c>
      <c r="H698" s="5">
        <v>2016</v>
      </c>
      <c r="I698" s="5">
        <v>110</v>
      </c>
    </row>
    <row r="699" spans="1:9" hidden="1" x14ac:dyDescent="0.85">
      <c r="A699" s="5" t="s">
        <v>247</v>
      </c>
      <c r="B699" s="5">
        <v>2012</v>
      </c>
      <c r="C699" s="5" t="s">
        <v>723</v>
      </c>
      <c r="D699" s="5" t="s">
        <v>714</v>
      </c>
      <c r="E699" s="5">
        <v>97</v>
      </c>
      <c r="F699" s="5" t="s">
        <v>722</v>
      </c>
      <c r="G699" s="5" t="s">
        <v>721</v>
      </c>
      <c r="H699" s="5">
        <v>2016</v>
      </c>
      <c r="I699" s="5">
        <v>57</v>
      </c>
    </row>
    <row r="700" spans="1:9" hidden="1" x14ac:dyDescent="0.85">
      <c r="A700" s="5" t="s">
        <v>247</v>
      </c>
      <c r="B700" s="5">
        <v>2012</v>
      </c>
      <c r="C700" s="5" t="s">
        <v>723</v>
      </c>
      <c r="D700" s="5" t="s">
        <v>714</v>
      </c>
      <c r="E700" s="5">
        <v>98</v>
      </c>
      <c r="F700" s="5" t="s">
        <v>722</v>
      </c>
      <c r="G700" s="5" t="s">
        <v>721</v>
      </c>
      <c r="H700" s="5">
        <v>2016</v>
      </c>
      <c r="I700" s="5">
        <v>77</v>
      </c>
    </row>
    <row r="701" spans="1:9" hidden="1" x14ac:dyDescent="0.85">
      <c r="A701" s="5" t="s">
        <v>247</v>
      </c>
      <c r="B701" s="5">
        <v>2012</v>
      </c>
      <c r="C701" s="5" t="s">
        <v>723</v>
      </c>
      <c r="D701" s="5" t="s">
        <v>714</v>
      </c>
      <c r="E701" s="5">
        <v>99</v>
      </c>
      <c r="F701" s="5" t="s">
        <v>722</v>
      </c>
      <c r="G701" s="5" t="s">
        <v>721</v>
      </c>
      <c r="H701" s="5">
        <v>2016</v>
      </c>
      <c r="I701" s="5">
        <v>34</v>
      </c>
    </row>
    <row r="702" spans="1:9" hidden="1" x14ac:dyDescent="0.85">
      <c r="A702" s="5" t="s">
        <v>247</v>
      </c>
      <c r="B702" s="5">
        <v>2012</v>
      </c>
      <c r="C702" s="5" t="s">
        <v>723</v>
      </c>
      <c r="D702" s="5" t="s">
        <v>713</v>
      </c>
      <c r="E702" s="5">
        <v>0</v>
      </c>
      <c r="F702" s="5" t="s">
        <v>722</v>
      </c>
      <c r="G702" s="5" t="s">
        <v>721</v>
      </c>
      <c r="H702" s="5">
        <v>2016</v>
      </c>
      <c r="I702" s="5">
        <v>24309</v>
      </c>
    </row>
    <row r="703" spans="1:9" hidden="1" x14ac:dyDescent="0.85">
      <c r="A703" s="5" t="s">
        <v>247</v>
      </c>
      <c r="B703" s="5">
        <v>2012</v>
      </c>
      <c r="C703" s="5" t="s">
        <v>723</v>
      </c>
      <c r="D703" s="5" t="s">
        <v>713</v>
      </c>
      <c r="E703" s="5">
        <v>1</v>
      </c>
      <c r="F703" s="5" t="s">
        <v>722</v>
      </c>
      <c r="G703" s="5" t="s">
        <v>721</v>
      </c>
      <c r="H703" s="5">
        <v>2016</v>
      </c>
      <c r="I703" s="5">
        <v>23184</v>
      </c>
    </row>
    <row r="704" spans="1:9" hidden="1" x14ac:dyDescent="0.85">
      <c r="A704" s="5" t="s">
        <v>247</v>
      </c>
      <c r="B704" s="5">
        <v>2012</v>
      </c>
      <c r="C704" s="5" t="s">
        <v>723</v>
      </c>
      <c r="D704" s="5" t="s">
        <v>713</v>
      </c>
      <c r="E704" s="5">
        <v>2</v>
      </c>
      <c r="F704" s="5" t="s">
        <v>722</v>
      </c>
      <c r="G704" s="5" t="s">
        <v>721</v>
      </c>
      <c r="H704" s="5">
        <v>2016</v>
      </c>
      <c r="I704" s="5">
        <v>21461</v>
      </c>
    </row>
    <row r="705" spans="1:9" hidden="1" x14ac:dyDescent="0.85">
      <c r="A705" s="5" t="s">
        <v>247</v>
      </c>
      <c r="B705" s="5">
        <v>2012</v>
      </c>
      <c r="C705" s="5" t="s">
        <v>723</v>
      </c>
      <c r="D705" s="5" t="s">
        <v>713</v>
      </c>
      <c r="E705" s="5">
        <v>3</v>
      </c>
      <c r="F705" s="5" t="s">
        <v>722</v>
      </c>
      <c r="G705" s="5" t="s">
        <v>721</v>
      </c>
      <c r="H705" s="5">
        <v>2016</v>
      </c>
      <c r="I705" s="5">
        <v>22333</v>
      </c>
    </row>
    <row r="706" spans="1:9" hidden="1" x14ac:dyDescent="0.85">
      <c r="A706" s="5" t="s">
        <v>247</v>
      </c>
      <c r="B706" s="5">
        <v>2012</v>
      </c>
      <c r="C706" s="5" t="s">
        <v>723</v>
      </c>
      <c r="D706" s="5" t="s">
        <v>713</v>
      </c>
      <c r="E706" s="5">
        <v>4</v>
      </c>
      <c r="F706" s="5" t="s">
        <v>722</v>
      </c>
      <c r="G706" s="5" t="s">
        <v>721</v>
      </c>
      <c r="H706" s="5">
        <v>2016</v>
      </c>
      <c r="I706" s="5">
        <v>22205</v>
      </c>
    </row>
    <row r="707" spans="1:9" hidden="1" x14ac:dyDescent="0.85">
      <c r="A707" s="5" t="s">
        <v>247</v>
      </c>
      <c r="B707" s="5">
        <v>2012</v>
      </c>
      <c r="C707" s="5" t="s">
        <v>723</v>
      </c>
      <c r="D707" s="5" t="s">
        <v>713</v>
      </c>
      <c r="E707" s="5">
        <v>5</v>
      </c>
      <c r="F707" s="5" t="s">
        <v>722</v>
      </c>
      <c r="G707" s="5" t="s">
        <v>721</v>
      </c>
      <c r="H707" s="5">
        <v>2016</v>
      </c>
      <c r="I707" s="5">
        <v>21070</v>
      </c>
    </row>
    <row r="708" spans="1:9" hidden="1" x14ac:dyDescent="0.85">
      <c r="A708" s="5" t="s">
        <v>247</v>
      </c>
      <c r="B708" s="5">
        <v>2012</v>
      </c>
      <c r="C708" s="5" t="s">
        <v>723</v>
      </c>
      <c r="D708" s="5" t="s">
        <v>713</v>
      </c>
      <c r="E708" s="5">
        <v>6</v>
      </c>
      <c r="F708" s="5" t="s">
        <v>722</v>
      </c>
      <c r="G708" s="5" t="s">
        <v>721</v>
      </c>
      <c r="H708" s="5">
        <v>2016</v>
      </c>
      <c r="I708" s="5">
        <v>21258</v>
      </c>
    </row>
    <row r="709" spans="1:9" hidden="1" x14ac:dyDescent="0.85">
      <c r="A709" s="5" t="s">
        <v>247</v>
      </c>
      <c r="B709" s="5">
        <v>2012</v>
      </c>
      <c r="C709" s="5" t="s">
        <v>723</v>
      </c>
      <c r="D709" s="5" t="s">
        <v>713</v>
      </c>
      <c r="E709" s="5">
        <v>7</v>
      </c>
      <c r="F709" s="5" t="s">
        <v>722</v>
      </c>
      <c r="G709" s="5" t="s">
        <v>721</v>
      </c>
      <c r="H709" s="5">
        <v>2016</v>
      </c>
      <c r="I709" s="5">
        <v>20197</v>
      </c>
    </row>
    <row r="710" spans="1:9" hidden="1" x14ac:dyDescent="0.85">
      <c r="A710" s="5" t="s">
        <v>247</v>
      </c>
      <c r="B710" s="5">
        <v>2012</v>
      </c>
      <c r="C710" s="5" t="s">
        <v>723</v>
      </c>
      <c r="D710" s="5" t="s">
        <v>713</v>
      </c>
      <c r="E710" s="5">
        <v>8</v>
      </c>
      <c r="F710" s="5" t="s">
        <v>722</v>
      </c>
      <c r="G710" s="5" t="s">
        <v>721</v>
      </c>
      <c r="H710" s="5">
        <v>2016</v>
      </c>
      <c r="I710" s="5">
        <v>19287</v>
      </c>
    </row>
    <row r="711" spans="1:9" hidden="1" x14ac:dyDescent="0.85">
      <c r="A711" s="5" t="s">
        <v>247</v>
      </c>
      <c r="B711" s="5">
        <v>2012</v>
      </c>
      <c r="C711" s="5" t="s">
        <v>723</v>
      </c>
      <c r="D711" s="5" t="s">
        <v>713</v>
      </c>
      <c r="E711" s="5">
        <v>9</v>
      </c>
      <c r="F711" s="5" t="s">
        <v>722</v>
      </c>
      <c r="G711" s="5" t="s">
        <v>721</v>
      </c>
      <c r="H711" s="5">
        <v>2016</v>
      </c>
      <c r="I711" s="5">
        <v>19020</v>
      </c>
    </row>
    <row r="712" spans="1:9" hidden="1" x14ac:dyDescent="0.85">
      <c r="A712" s="5" t="s">
        <v>247</v>
      </c>
      <c r="B712" s="5">
        <v>2012</v>
      </c>
      <c r="C712" s="5" t="s">
        <v>723</v>
      </c>
      <c r="D712" s="5" t="s">
        <v>713</v>
      </c>
      <c r="E712" s="5">
        <v>10</v>
      </c>
      <c r="F712" s="5" t="s">
        <v>722</v>
      </c>
      <c r="G712" s="5" t="s">
        <v>721</v>
      </c>
      <c r="H712" s="5">
        <v>2016</v>
      </c>
      <c r="I712" s="5">
        <v>19140</v>
      </c>
    </row>
    <row r="713" spans="1:9" hidden="1" x14ac:dyDescent="0.85">
      <c r="A713" s="5" t="s">
        <v>247</v>
      </c>
      <c r="B713" s="5">
        <v>2012</v>
      </c>
      <c r="C713" s="5" t="s">
        <v>723</v>
      </c>
      <c r="D713" s="5" t="s">
        <v>713</v>
      </c>
      <c r="E713" s="5">
        <v>11</v>
      </c>
      <c r="F713" s="5" t="s">
        <v>722</v>
      </c>
      <c r="G713" s="5" t="s">
        <v>721</v>
      </c>
      <c r="H713" s="5">
        <v>2016</v>
      </c>
      <c r="I713" s="5">
        <v>16329</v>
      </c>
    </row>
    <row r="714" spans="1:9" hidden="1" x14ac:dyDescent="0.85">
      <c r="A714" s="5" t="s">
        <v>247</v>
      </c>
      <c r="B714" s="5">
        <v>2012</v>
      </c>
      <c r="C714" s="5" t="s">
        <v>723</v>
      </c>
      <c r="D714" s="5" t="s">
        <v>713</v>
      </c>
      <c r="E714" s="5">
        <v>12</v>
      </c>
      <c r="F714" s="5" t="s">
        <v>722</v>
      </c>
      <c r="G714" s="5" t="s">
        <v>721</v>
      </c>
      <c r="H714" s="5">
        <v>2016</v>
      </c>
      <c r="I714" s="5">
        <v>21078</v>
      </c>
    </row>
    <row r="715" spans="1:9" hidden="1" x14ac:dyDescent="0.85">
      <c r="A715" s="5" t="s">
        <v>247</v>
      </c>
      <c r="B715" s="5">
        <v>2012</v>
      </c>
      <c r="C715" s="5" t="s">
        <v>723</v>
      </c>
      <c r="D715" s="5" t="s">
        <v>713</v>
      </c>
      <c r="E715" s="5">
        <v>13</v>
      </c>
      <c r="F715" s="5" t="s">
        <v>722</v>
      </c>
      <c r="G715" s="5" t="s">
        <v>721</v>
      </c>
      <c r="H715" s="5">
        <v>2016</v>
      </c>
      <c r="I715" s="5">
        <v>16359</v>
      </c>
    </row>
    <row r="716" spans="1:9" hidden="1" x14ac:dyDescent="0.85">
      <c r="A716" s="5" t="s">
        <v>247</v>
      </c>
      <c r="B716" s="5">
        <v>2012</v>
      </c>
      <c r="C716" s="5" t="s">
        <v>723</v>
      </c>
      <c r="D716" s="5" t="s">
        <v>713</v>
      </c>
      <c r="E716" s="5">
        <v>14</v>
      </c>
      <c r="F716" s="5" t="s">
        <v>722</v>
      </c>
      <c r="G716" s="5" t="s">
        <v>721</v>
      </c>
      <c r="H716" s="5">
        <v>2016</v>
      </c>
      <c r="I716" s="5">
        <v>17717</v>
      </c>
    </row>
    <row r="717" spans="1:9" hidden="1" x14ac:dyDescent="0.85">
      <c r="A717" s="5" t="s">
        <v>247</v>
      </c>
      <c r="B717" s="5">
        <v>2012</v>
      </c>
      <c r="C717" s="5" t="s">
        <v>723</v>
      </c>
      <c r="D717" s="5" t="s">
        <v>713</v>
      </c>
      <c r="E717" s="5">
        <v>15</v>
      </c>
      <c r="F717" s="5" t="s">
        <v>722</v>
      </c>
      <c r="G717" s="5" t="s">
        <v>721</v>
      </c>
      <c r="H717" s="5">
        <v>2016</v>
      </c>
      <c r="I717" s="5">
        <v>19656</v>
      </c>
    </row>
    <row r="718" spans="1:9" hidden="1" x14ac:dyDescent="0.85">
      <c r="A718" s="5" t="s">
        <v>247</v>
      </c>
      <c r="B718" s="5">
        <v>2012</v>
      </c>
      <c r="C718" s="5" t="s">
        <v>723</v>
      </c>
      <c r="D718" s="5" t="s">
        <v>713</v>
      </c>
      <c r="E718" s="5">
        <v>16</v>
      </c>
      <c r="F718" s="5" t="s">
        <v>722</v>
      </c>
      <c r="G718" s="5" t="s">
        <v>721</v>
      </c>
      <c r="H718" s="5">
        <v>2016</v>
      </c>
      <c r="I718" s="5">
        <v>21305</v>
      </c>
    </row>
    <row r="719" spans="1:9" hidden="1" x14ac:dyDescent="0.85">
      <c r="A719" s="5" t="s">
        <v>247</v>
      </c>
      <c r="B719" s="5">
        <v>2012</v>
      </c>
      <c r="C719" s="5" t="s">
        <v>723</v>
      </c>
      <c r="D719" s="5" t="s">
        <v>713</v>
      </c>
      <c r="E719" s="5">
        <v>17</v>
      </c>
      <c r="F719" s="5" t="s">
        <v>722</v>
      </c>
      <c r="G719" s="5" t="s">
        <v>721</v>
      </c>
      <c r="H719" s="5">
        <v>2016</v>
      </c>
      <c r="I719" s="5">
        <v>18214</v>
      </c>
    </row>
    <row r="720" spans="1:9" hidden="1" x14ac:dyDescent="0.85">
      <c r="A720" s="5" t="s">
        <v>247</v>
      </c>
      <c r="B720" s="5">
        <v>2012</v>
      </c>
      <c r="C720" s="5" t="s">
        <v>723</v>
      </c>
      <c r="D720" s="5" t="s">
        <v>713</v>
      </c>
      <c r="E720" s="5">
        <v>18</v>
      </c>
      <c r="F720" s="5" t="s">
        <v>722</v>
      </c>
      <c r="G720" s="5" t="s">
        <v>721</v>
      </c>
      <c r="H720" s="5">
        <v>2016</v>
      </c>
      <c r="I720" s="5">
        <v>24107</v>
      </c>
    </row>
    <row r="721" spans="1:9" hidden="1" x14ac:dyDescent="0.85">
      <c r="A721" s="5" t="s">
        <v>247</v>
      </c>
      <c r="B721" s="5">
        <v>2012</v>
      </c>
      <c r="C721" s="5" t="s">
        <v>723</v>
      </c>
      <c r="D721" s="5" t="s">
        <v>713</v>
      </c>
      <c r="E721" s="5">
        <v>19</v>
      </c>
      <c r="F721" s="5" t="s">
        <v>722</v>
      </c>
      <c r="G721" s="5" t="s">
        <v>721</v>
      </c>
      <c r="H721" s="5">
        <v>2016</v>
      </c>
      <c r="I721" s="5">
        <v>18921</v>
      </c>
    </row>
    <row r="722" spans="1:9" hidden="1" x14ac:dyDescent="0.85">
      <c r="A722" s="5" t="s">
        <v>247</v>
      </c>
      <c r="B722" s="5">
        <v>2012</v>
      </c>
      <c r="C722" s="5" t="s">
        <v>723</v>
      </c>
      <c r="D722" s="5" t="s">
        <v>713</v>
      </c>
      <c r="E722" s="5">
        <v>20</v>
      </c>
      <c r="F722" s="5" t="s">
        <v>722</v>
      </c>
      <c r="G722" s="5" t="s">
        <v>721</v>
      </c>
      <c r="H722" s="5">
        <v>2016</v>
      </c>
      <c r="I722" s="5">
        <v>23081</v>
      </c>
    </row>
    <row r="723" spans="1:9" hidden="1" x14ac:dyDescent="0.85">
      <c r="A723" s="5" t="s">
        <v>247</v>
      </c>
      <c r="B723" s="5">
        <v>2012</v>
      </c>
      <c r="C723" s="5" t="s">
        <v>723</v>
      </c>
      <c r="D723" s="5" t="s">
        <v>713</v>
      </c>
      <c r="E723" s="5">
        <v>21</v>
      </c>
      <c r="F723" s="5" t="s">
        <v>722</v>
      </c>
      <c r="G723" s="5" t="s">
        <v>721</v>
      </c>
      <c r="H723" s="5">
        <v>2016</v>
      </c>
      <c r="I723" s="5">
        <v>19843</v>
      </c>
    </row>
    <row r="724" spans="1:9" hidden="1" x14ac:dyDescent="0.85">
      <c r="A724" s="5" t="s">
        <v>247</v>
      </c>
      <c r="B724" s="5">
        <v>2012</v>
      </c>
      <c r="C724" s="5" t="s">
        <v>723</v>
      </c>
      <c r="D724" s="5" t="s">
        <v>713</v>
      </c>
      <c r="E724" s="5">
        <v>22</v>
      </c>
      <c r="F724" s="5" t="s">
        <v>722</v>
      </c>
      <c r="G724" s="5" t="s">
        <v>721</v>
      </c>
      <c r="H724" s="5">
        <v>2016</v>
      </c>
      <c r="I724" s="5">
        <v>23293</v>
      </c>
    </row>
    <row r="725" spans="1:9" hidden="1" x14ac:dyDescent="0.85">
      <c r="A725" s="5" t="s">
        <v>247</v>
      </c>
      <c r="B725" s="5">
        <v>2012</v>
      </c>
      <c r="C725" s="5" t="s">
        <v>723</v>
      </c>
      <c r="D725" s="5" t="s">
        <v>713</v>
      </c>
      <c r="E725" s="5">
        <v>23</v>
      </c>
      <c r="F725" s="5" t="s">
        <v>722</v>
      </c>
      <c r="G725" s="5" t="s">
        <v>721</v>
      </c>
      <c r="H725" s="5">
        <v>2016</v>
      </c>
      <c r="I725" s="5">
        <v>21851</v>
      </c>
    </row>
    <row r="726" spans="1:9" hidden="1" x14ac:dyDescent="0.85">
      <c r="A726" s="5" t="s">
        <v>247</v>
      </c>
      <c r="B726" s="5">
        <v>2012</v>
      </c>
      <c r="C726" s="5" t="s">
        <v>723</v>
      </c>
      <c r="D726" s="5" t="s">
        <v>713</v>
      </c>
      <c r="E726" s="5">
        <v>24</v>
      </c>
      <c r="F726" s="5" t="s">
        <v>722</v>
      </c>
      <c r="G726" s="5" t="s">
        <v>721</v>
      </c>
      <c r="H726" s="5">
        <v>2016</v>
      </c>
      <c r="I726" s="5">
        <v>22200</v>
      </c>
    </row>
    <row r="727" spans="1:9" hidden="1" x14ac:dyDescent="0.85">
      <c r="A727" s="5" t="s">
        <v>247</v>
      </c>
      <c r="B727" s="5">
        <v>2012</v>
      </c>
      <c r="C727" s="5" t="s">
        <v>723</v>
      </c>
      <c r="D727" s="5" t="s">
        <v>713</v>
      </c>
      <c r="E727" s="5">
        <v>25</v>
      </c>
      <c r="F727" s="5" t="s">
        <v>722</v>
      </c>
      <c r="G727" s="5" t="s">
        <v>721</v>
      </c>
      <c r="H727" s="5">
        <v>2016</v>
      </c>
      <c r="I727" s="5">
        <v>20989</v>
      </c>
    </row>
    <row r="728" spans="1:9" hidden="1" x14ac:dyDescent="0.85">
      <c r="A728" s="5" t="s">
        <v>247</v>
      </c>
      <c r="B728" s="5">
        <v>2012</v>
      </c>
      <c r="C728" s="5" t="s">
        <v>723</v>
      </c>
      <c r="D728" s="5" t="s">
        <v>713</v>
      </c>
      <c r="E728" s="5">
        <v>26</v>
      </c>
      <c r="F728" s="5" t="s">
        <v>722</v>
      </c>
      <c r="G728" s="5" t="s">
        <v>721</v>
      </c>
      <c r="H728" s="5">
        <v>2016</v>
      </c>
      <c r="I728" s="5">
        <v>19620</v>
      </c>
    </row>
    <row r="729" spans="1:9" hidden="1" x14ac:dyDescent="0.85">
      <c r="A729" s="5" t="s">
        <v>247</v>
      </c>
      <c r="B729" s="5">
        <v>2012</v>
      </c>
      <c r="C729" s="5" t="s">
        <v>723</v>
      </c>
      <c r="D729" s="5" t="s">
        <v>713</v>
      </c>
      <c r="E729" s="5">
        <v>27</v>
      </c>
      <c r="F729" s="5" t="s">
        <v>722</v>
      </c>
      <c r="G729" s="5" t="s">
        <v>721</v>
      </c>
      <c r="H729" s="5">
        <v>2016</v>
      </c>
      <c r="I729" s="5">
        <v>19283</v>
      </c>
    </row>
    <row r="730" spans="1:9" hidden="1" x14ac:dyDescent="0.85">
      <c r="A730" s="5" t="s">
        <v>247</v>
      </c>
      <c r="B730" s="5">
        <v>2012</v>
      </c>
      <c r="C730" s="5" t="s">
        <v>723</v>
      </c>
      <c r="D730" s="5" t="s">
        <v>713</v>
      </c>
      <c r="E730" s="5">
        <v>28</v>
      </c>
      <c r="F730" s="5" t="s">
        <v>722</v>
      </c>
      <c r="G730" s="5" t="s">
        <v>721</v>
      </c>
      <c r="H730" s="5">
        <v>2016</v>
      </c>
      <c r="I730" s="5">
        <v>19160</v>
      </c>
    </row>
    <row r="731" spans="1:9" hidden="1" x14ac:dyDescent="0.85">
      <c r="A731" s="5" t="s">
        <v>247</v>
      </c>
      <c r="B731" s="5">
        <v>2012</v>
      </c>
      <c r="C731" s="5" t="s">
        <v>723</v>
      </c>
      <c r="D731" s="5" t="s">
        <v>713</v>
      </c>
      <c r="E731" s="5">
        <v>29</v>
      </c>
      <c r="F731" s="5" t="s">
        <v>722</v>
      </c>
      <c r="G731" s="5" t="s">
        <v>721</v>
      </c>
      <c r="H731" s="5">
        <v>2016</v>
      </c>
      <c r="I731" s="5">
        <v>16196</v>
      </c>
    </row>
    <row r="732" spans="1:9" hidden="1" x14ac:dyDescent="0.85">
      <c r="A732" s="5" t="s">
        <v>247</v>
      </c>
      <c r="B732" s="5">
        <v>2012</v>
      </c>
      <c r="C732" s="5" t="s">
        <v>723</v>
      </c>
      <c r="D732" s="5" t="s">
        <v>713</v>
      </c>
      <c r="E732" s="5">
        <v>30</v>
      </c>
      <c r="F732" s="5" t="s">
        <v>722</v>
      </c>
      <c r="G732" s="5" t="s">
        <v>721</v>
      </c>
      <c r="H732" s="5">
        <v>2016</v>
      </c>
      <c r="I732" s="5">
        <v>19453</v>
      </c>
    </row>
    <row r="733" spans="1:9" hidden="1" x14ac:dyDescent="0.85">
      <c r="A733" s="5" t="s">
        <v>247</v>
      </c>
      <c r="B733" s="5">
        <v>2012</v>
      </c>
      <c r="C733" s="5" t="s">
        <v>723</v>
      </c>
      <c r="D733" s="5" t="s">
        <v>713</v>
      </c>
      <c r="E733" s="5">
        <v>31</v>
      </c>
      <c r="F733" s="5" t="s">
        <v>722</v>
      </c>
      <c r="G733" s="5" t="s">
        <v>721</v>
      </c>
      <c r="H733" s="5">
        <v>2016</v>
      </c>
      <c r="I733" s="5">
        <v>12637</v>
      </c>
    </row>
    <row r="734" spans="1:9" hidden="1" x14ac:dyDescent="0.85">
      <c r="A734" s="5" t="s">
        <v>247</v>
      </c>
      <c r="B734" s="5">
        <v>2012</v>
      </c>
      <c r="C734" s="5" t="s">
        <v>723</v>
      </c>
      <c r="D734" s="5" t="s">
        <v>713</v>
      </c>
      <c r="E734" s="5">
        <v>32</v>
      </c>
      <c r="F734" s="5" t="s">
        <v>722</v>
      </c>
      <c r="G734" s="5" t="s">
        <v>721</v>
      </c>
      <c r="H734" s="5">
        <v>2016</v>
      </c>
      <c r="I734" s="5">
        <v>15346</v>
      </c>
    </row>
    <row r="735" spans="1:9" hidden="1" x14ac:dyDescent="0.85">
      <c r="A735" s="5" t="s">
        <v>247</v>
      </c>
      <c r="B735" s="5">
        <v>2012</v>
      </c>
      <c r="C735" s="5" t="s">
        <v>723</v>
      </c>
      <c r="D735" s="5" t="s">
        <v>713</v>
      </c>
      <c r="E735" s="5">
        <v>33</v>
      </c>
      <c r="F735" s="5" t="s">
        <v>722</v>
      </c>
      <c r="G735" s="5" t="s">
        <v>721</v>
      </c>
      <c r="H735" s="5">
        <v>2016</v>
      </c>
      <c r="I735" s="5">
        <v>11962</v>
      </c>
    </row>
    <row r="736" spans="1:9" hidden="1" x14ac:dyDescent="0.85">
      <c r="A736" s="5" t="s">
        <v>247</v>
      </c>
      <c r="B736" s="5">
        <v>2012</v>
      </c>
      <c r="C736" s="5" t="s">
        <v>723</v>
      </c>
      <c r="D736" s="5" t="s">
        <v>713</v>
      </c>
      <c r="E736" s="5">
        <v>34</v>
      </c>
      <c r="F736" s="5" t="s">
        <v>722</v>
      </c>
      <c r="G736" s="5" t="s">
        <v>721</v>
      </c>
      <c r="H736" s="5">
        <v>2016</v>
      </c>
      <c r="I736" s="5">
        <v>11639</v>
      </c>
    </row>
    <row r="737" spans="1:9" hidden="1" x14ac:dyDescent="0.85">
      <c r="A737" s="5" t="s">
        <v>247</v>
      </c>
      <c r="B737" s="5">
        <v>2012</v>
      </c>
      <c r="C737" s="5" t="s">
        <v>723</v>
      </c>
      <c r="D737" s="5" t="s">
        <v>713</v>
      </c>
      <c r="E737" s="5">
        <v>35</v>
      </c>
      <c r="F737" s="5" t="s">
        <v>722</v>
      </c>
      <c r="G737" s="5" t="s">
        <v>721</v>
      </c>
      <c r="H737" s="5">
        <v>2016</v>
      </c>
      <c r="I737" s="5">
        <v>10559</v>
      </c>
    </row>
    <row r="738" spans="1:9" hidden="1" x14ac:dyDescent="0.85">
      <c r="A738" s="5" t="s">
        <v>247</v>
      </c>
      <c r="B738" s="5">
        <v>2012</v>
      </c>
      <c r="C738" s="5" t="s">
        <v>723</v>
      </c>
      <c r="D738" s="5" t="s">
        <v>713</v>
      </c>
      <c r="E738" s="5">
        <v>36</v>
      </c>
      <c r="F738" s="5" t="s">
        <v>722</v>
      </c>
      <c r="G738" s="5" t="s">
        <v>721</v>
      </c>
      <c r="H738" s="5">
        <v>2016</v>
      </c>
      <c r="I738" s="5">
        <v>9146</v>
      </c>
    </row>
    <row r="739" spans="1:9" hidden="1" x14ac:dyDescent="0.85">
      <c r="A739" s="5" t="s">
        <v>247</v>
      </c>
      <c r="B739" s="5">
        <v>2012</v>
      </c>
      <c r="C739" s="5" t="s">
        <v>723</v>
      </c>
      <c r="D739" s="5" t="s">
        <v>713</v>
      </c>
      <c r="E739" s="5">
        <v>37</v>
      </c>
      <c r="F739" s="5" t="s">
        <v>722</v>
      </c>
      <c r="G739" s="5" t="s">
        <v>721</v>
      </c>
      <c r="H739" s="5">
        <v>2016</v>
      </c>
      <c r="I739" s="5">
        <v>9165</v>
      </c>
    </row>
    <row r="740" spans="1:9" hidden="1" x14ac:dyDescent="0.85">
      <c r="A740" s="5" t="s">
        <v>247</v>
      </c>
      <c r="B740" s="5">
        <v>2012</v>
      </c>
      <c r="C740" s="5" t="s">
        <v>723</v>
      </c>
      <c r="D740" s="5" t="s">
        <v>713</v>
      </c>
      <c r="E740" s="5">
        <v>38</v>
      </c>
      <c r="F740" s="5" t="s">
        <v>722</v>
      </c>
      <c r="G740" s="5" t="s">
        <v>721</v>
      </c>
      <c r="H740" s="5">
        <v>2016</v>
      </c>
      <c r="I740" s="5">
        <v>8928</v>
      </c>
    </row>
    <row r="741" spans="1:9" hidden="1" x14ac:dyDescent="0.85">
      <c r="A741" s="5" t="s">
        <v>247</v>
      </c>
      <c r="B741" s="5">
        <v>2012</v>
      </c>
      <c r="C741" s="5" t="s">
        <v>723</v>
      </c>
      <c r="D741" s="5" t="s">
        <v>713</v>
      </c>
      <c r="E741" s="5">
        <v>39</v>
      </c>
      <c r="F741" s="5" t="s">
        <v>722</v>
      </c>
      <c r="G741" s="5" t="s">
        <v>721</v>
      </c>
      <c r="H741" s="5">
        <v>2016</v>
      </c>
      <c r="I741" s="5">
        <v>8028</v>
      </c>
    </row>
    <row r="742" spans="1:9" hidden="1" x14ac:dyDescent="0.85">
      <c r="A742" s="5" t="s">
        <v>247</v>
      </c>
      <c r="B742" s="5">
        <v>2012</v>
      </c>
      <c r="C742" s="5" t="s">
        <v>723</v>
      </c>
      <c r="D742" s="5" t="s">
        <v>713</v>
      </c>
      <c r="E742" s="5">
        <v>40</v>
      </c>
      <c r="F742" s="5" t="s">
        <v>722</v>
      </c>
      <c r="G742" s="5" t="s">
        <v>721</v>
      </c>
      <c r="H742" s="5">
        <v>2016</v>
      </c>
      <c r="I742" s="5">
        <v>8296</v>
      </c>
    </row>
    <row r="743" spans="1:9" hidden="1" x14ac:dyDescent="0.85">
      <c r="A743" s="5" t="s">
        <v>247</v>
      </c>
      <c r="B743" s="5">
        <v>2012</v>
      </c>
      <c r="C743" s="5" t="s">
        <v>723</v>
      </c>
      <c r="D743" s="5" t="s">
        <v>713</v>
      </c>
      <c r="E743" s="5">
        <v>41</v>
      </c>
      <c r="F743" s="5" t="s">
        <v>722</v>
      </c>
      <c r="G743" s="5" t="s">
        <v>721</v>
      </c>
      <c r="H743" s="5">
        <v>2016</v>
      </c>
      <c r="I743" s="5">
        <v>5485</v>
      </c>
    </row>
    <row r="744" spans="1:9" hidden="1" x14ac:dyDescent="0.85">
      <c r="A744" s="5" t="s">
        <v>247</v>
      </c>
      <c r="B744" s="5">
        <v>2012</v>
      </c>
      <c r="C744" s="5" t="s">
        <v>723</v>
      </c>
      <c r="D744" s="5" t="s">
        <v>713</v>
      </c>
      <c r="E744" s="5">
        <v>42</v>
      </c>
      <c r="F744" s="5" t="s">
        <v>722</v>
      </c>
      <c r="G744" s="5" t="s">
        <v>721</v>
      </c>
      <c r="H744" s="5">
        <v>2016</v>
      </c>
      <c r="I744" s="5">
        <v>6965</v>
      </c>
    </row>
    <row r="745" spans="1:9" hidden="1" x14ac:dyDescent="0.85">
      <c r="A745" s="5" t="s">
        <v>247</v>
      </c>
      <c r="B745" s="5">
        <v>2012</v>
      </c>
      <c r="C745" s="5" t="s">
        <v>723</v>
      </c>
      <c r="D745" s="5" t="s">
        <v>713</v>
      </c>
      <c r="E745" s="5">
        <v>43</v>
      </c>
      <c r="F745" s="5" t="s">
        <v>722</v>
      </c>
      <c r="G745" s="5" t="s">
        <v>721</v>
      </c>
      <c r="H745" s="5">
        <v>2016</v>
      </c>
      <c r="I745" s="5">
        <v>5587</v>
      </c>
    </row>
    <row r="746" spans="1:9" hidden="1" x14ac:dyDescent="0.85">
      <c r="A746" s="5" t="s">
        <v>247</v>
      </c>
      <c r="B746" s="5">
        <v>2012</v>
      </c>
      <c r="C746" s="5" t="s">
        <v>723</v>
      </c>
      <c r="D746" s="5" t="s">
        <v>713</v>
      </c>
      <c r="E746" s="5">
        <v>44</v>
      </c>
      <c r="F746" s="5" t="s">
        <v>722</v>
      </c>
      <c r="G746" s="5" t="s">
        <v>721</v>
      </c>
      <c r="H746" s="5">
        <v>2016</v>
      </c>
      <c r="I746" s="5">
        <v>5730</v>
      </c>
    </row>
    <row r="747" spans="1:9" hidden="1" x14ac:dyDescent="0.85">
      <c r="A747" s="5" t="s">
        <v>247</v>
      </c>
      <c r="B747" s="5">
        <v>2012</v>
      </c>
      <c r="C747" s="5" t="s">
        <v>723</v>
      </c>
      <c r="D747" s="5" t="s">
        <v>713</v>
      </c>
      <c r="E747" s="5">
        <v>45</v>
      </c>
      <c r="F747" s="5" t="s">
        <v>722</v>
      </c>
      <c r="G747" s="5" t="s">
        <v>721</v>
      </c>
      <c r="H747" s="5">
        <v>2016</v>
      </c>
      <c r="I747" s="5">
        <v>4842</v>
      </c>
    </row>
    <row r="748" spans="1:9" hidden="1" x14ac:dyDescent="0.85">
      <c r="A748" s="5" t="s">
        <v>247</v>
      </c>
      <c r="B748" s="5">
        <v>2012</v>
      </c>
      <c r="C748" s="5" t="s">
        <v>723</v>
      </c>
      <c r="D748" s="5" t="s">
        <v>713</v>
      </c>
      <c r="E748" s="5">
        <v>46</v>
      </c>
      <c r="F748" s="5" t="s">
        <v>722</v>
      </c>
      <c r="G748" s="5" t="s">
        <v>721</v>
      </c>
      <c r="H748" s="5">
        <v>2016</v>
      </c>
      <c r="I748" s="5">
        <v>4532</v>
      </c>
    </row>
    <row r="749" spans="1:9" hidden="1" x14ac:dyDescent="0.85">
      <c r="A749" s="5" t="s">
        <v>247</v>
      </c>
      <c r="B749" s="5">
        <v>2012</v>
      </c>
      <c r="C749" s="5" t="s">
        <v>723</v>
      </c>
      <c r="D749" s="5" t="s">
        <v>713</v>
      </c>
      <c r="E749" s="5">
        <v>47</v>
      </c>
      <c r="F749" s="5" t="s">
        <v>722</v>
      </c>
      <c r="G749" s="5" t="s">
        <v>721</v>
      </c>
      <c r="H749" s="5">
        <v>2016</v>
      </c>
      <c r="I749" s="5">
        <v>4525</v>
      </c>
    </row>
    <row r="750" spans="1:9" hidden="1" x14ac:dyDescent="0.85">
      <c r="A750" s="5" t="s">
        <v>247</v>
      </c>
      <c r="B750" s="5">
        <v>2012</v>
      </c>
      <c r="C750" s="5" t="s">
        <v>723</v>
      </c>
      <c r="D750" s="5" t="s">
        <v>713</v>
      </c>
      <c r="E750" s="5">
        <v>48</v>
      </c>
      <c r="F750" s="5" t="s">
        <v>722</v>
      </c>
      <c r="G750" s="5" t="s">
        <v>721</v>
      </c>
      <c r="H750" s="5">
        <v>2016</v>
      </c>
      <c r="I750" s="5">
        <v>4655</v>
      </c>
    </row>
    <row r="751" spans="1:9" hidden="1" x14ac:dyDescent="0.85">
      <c r="A751" s="5" t="s">
        <v>247</v>
      </c>
      <c r="B751" s="5">
        <v>2012</v>
      </c>
      <c r="C751" s="5" t="s">
        <v>723</v>
      </c>
      <c r="D751" s="5" t="s">
        <v>713</v>
      </c>
      <c r="E751" s="5">
        <v>49</v>
      </c>
      <c r="F751" s="5" t="s">
        <v>722</v>
      </c>
      <c r="G751" s="5" t="s">
        <v>721</v>
      </c>
      <c r="H751" s="5">
        <v>2016</v>
      </c>
      <c r="I751" s="5">
        <v>4054</v>
      </c>
    </row>
    <row r="752" spans="1:9" hidden="1" x14ac:dyDescent="0.85">
      <c r="A752" s="5" t="s">
        <v>247</v>
      </c>
      <c r="B752" s="5">
        <v>2012</v>
      </c>
      <c r="C752" s="5" t="s">
        <v>723</v>
      </c>
      <c r="D752" s="5" t="s">
        <v>713</v>
      </c>
      <c r="E752" s="5">
        <v>50</v>
      </c>
      <c r="F752" s="5" t="s">
        <v>722</v>
      </c>
      <c r="G752" s="5" t="s">
        <v>721</v>
      </c>
      <c r="H752" s="5">
        <v>2016</v>
      </c>
      <c r="I752" s="5">
        <v>4917</v>
      </c>
    </row>
    <row r="753" spans="1:9" hidden="1" x14ac:dyDescent="0.85">
      <c r="A753" s="5" t="s">
        <v>247</v>
      </c>
      <c r="B753" s="5">
        <v>2012</v>
      </c>
      <c r="C753" s="5" t="s">
        <v>723</v>
      </c>
      <c r="D753" s="5" t="s">
        <v>713</v>
      </c>
      <c r="E753" s="5">
        <v>51</v>
      </c>
      <c r="F753" s="5" t="s">
        <v>722</v>
      </c>
      <c r="G753" s="5" t="s">
        <v>721</v>
      </c>
      <c r="H753" s="5">
        <v>2016</v>
      </c>
      <c r="I753" s="5">
        <v>2968</v>
      </c>
    </row>
    <row r="754" spans="1:9" hidden="1" x14ac:dyDescent="0.85">
      <c r="A754" s="5" t="s">
        <v>247</v>
      </c>
      <c r="B754" s="5">
        <v>2012</v>
      </c>
      <c r="C754" s="5" t="s">
        <v>723</v>
      </c>
      <c r="D754" s="5" t="s">
        <v>713</v>
      </c>
      <c r="E754" s="5">
        <v>52</v>
      </c>
      <c r="F754" s="5" t="s">
        <v>722</v>
      </c>
      <c r="G754" s="5" t="s">
        <v>721</v>
      </c>
      <c r="H754" s="5">
        <v>2016</v>
      </c>
      <c r="I754" s="5">
        <v>4100</v>
      </c>
    </row>
    <row r="755" spans="1:9" hidden="1" x14ac:dyDescent="0.85">
      <c r="A755" s="5" t="s">
        <v>247</v>
      </c>
      <c r="B755" s="5">
        <v>2012</v>
      </c>
      <c r="C755" s="5" t="s">
        <v>723</v>
      </c>
      <c r="D755" s="5" t="s">
        <v>713</v>
      </c>
      <c r="E755" s="5">
        <v>53</v>
      </c>
      <c r="F755" s="5" t="s">
        <v>722</v>
      </c>
      <c r="G755" s="5" t="s">
        <v>721</v>
      </c>
      <c r="H755" s="5">
        <v>2016</v>
      </c>
      <c r="I755" s="5">
        <v>3837</v>
      </c>
    </row>
    <row r="756" spans="1:9" hidden="1" x14ac:dyDescent="0.85">
      <c r="A756" s="5" t="s">
        <v>247</v>
      </c>
      <c r="B756" s="5">
        <v>2012</v>
      </c>
      <c r="C756" s="5" t="s">
        <v>723</v>
      </c>
      <c r="D756" s="5" t="s">
        <v>713</v>
      </c>
      <c r="E756" s="5">
        <v>54</v>
      </c>
      <c r="F756" s="5" t="s">
        <v>722</v>
      </c>
      <c r="G756" s="5" t="s">
        <v>721</v>
      </c>
      <c r="H756" s="5">
        <v>2016</v>
      </c>
      <c r="I756" s="5">
        <v>3262</v>
      </c>
    </row>
    <row r="757" spans="1:9" hidden="1" x14ac:dyDescent="0.85">
      <c r="A757" s="5" t="s">
        <v>247</v>
      </c>
      <c r="B757" s="5">
        <v>2012</v>
      </c>
      <c r="C757" s="5" t="s">
        <v>723</v>
      </c>
      <c r="D757" s="5" t="s">
        <v>713</v>
      </c>
      <c r="E757" s="5">
        <v>55</v>
      </c>
      <c r="F757" s="5" t="s">
        <v>722</v>
      </c>
      <c r="G757" s="5" t="s">
        <v>721</v>
      </c>
      <c r="H757" s="5">
        <v>2016</v>
      </c>
      <c r="I757" s="5">
        <v>2903</v>
      </c>
    </row>
    <row r="758" spans="1:9" hidden="1" x14ac:dyDescent="0.85">
      <c r="A758" s="5" t="s">
        <v>247</v>
      </c>
      <c r="B758" s="5">
        <v>2012</v>
      </c>
      <c r="C758" s="5" t="s">
        <v>723</v>
      </c>
      <c r="D758" s="5" t="s">
        <v>713</v>
      </c>
      <c r="E758" s="5">
        <v>56</v>
      </c>
      <c r="F758" s="5" t="s">
        <v>722</v>
      </c>
      <c r="G758" s="5" t="s">
        <v>721</v>
      </c>
      <c r="H758" s="5">
        <v>2016</v>
      </c>
      <c r="I758" s="5">
        <v>2911</v>
      </c>
    </row>
    <row r="759" spans="1:9" hidden="1" x14ac:dyDescent="0.85">
      <c r="A759" s="5" t="s">
        <v>247</v>
      </c>
      <c r="B759" s="5">
        <v>2012</v>
      </c>
      <c r="C759" s="5" t="s">
        <v>723</v>
      </c>
      <c r="D759" s="5" t="s">
        <v>713</v>
      </c>
      <c r="E759" s="5">
        <v>57</v>
      </c>
      <c r="F759" s="5" t="s">
        <v>722</v>
      </c>
      <c r="G759" s="5" t="s">
        <v>721</v>
      </c>
      <c r="H759" s="5">
        <v>2016</v>
      </c>
      <c r="I759" s="5">
        <v>2467</v>
      </c>
    </row>
    <row r="760" spans="1:9" hidden="1" x14ac:dyDescent="0.85">
      <c r="A760" s="5" t="s">
        <v>247</v>
      </c>
      <c r="B760" s="5">
        <v>2012</v>
      </c>
      <c r="C760" s="5" t="s">
        <v>723</v>
      </c>
      <c r="D760" s="5" t="s">
        <v>713</v>
      </c>
      <c r="E760" s="5">
        <v>58</v>
      </c>
      <c r="F760" s="5" t="s">
        <v>722</v>
      </c>
      <c r="G760" s="5" t="s">
        <v>721</v>
      </c>
      <c r="H760" s="5">
        <v>2016</v>
      </c>
      <c r="I760" s="5">
        <v>2424</v>
      </c>
    </row>
    <row r="761" spans="1:9" hidden="1" x14ac:dyDescent="0.85">
      <c r="A761" s="5" t="s">
        <v>247</v>
      </c>
      <c r="B761" s="5">
        <v>2012</v>
      </c>
      <c r="C761" s="5" t="s">
        <v>723</v>
      </c>
      <c r="D761" s="5" t="s">
        <v>713</v>
      </c>
      <c r="E761" s="5">
        <v>59</v>
      </c>
      <c r="F761" s="5" t="s">
        <v>722</v>
      </c>
      <c r="G761" s="5" t="s">
        <v>721</v>
      </c>
      <c r="H761" s="5">
        <v>2016</v>
      </c>
      <c r="I761" s="5">
        <v>2102</v>
      </c>
    </row>
    <row r="762" spans="1:9" hidden="1" x14ac:dyDescent="0.85">
      <c r="A762" s="5" t="s">
        <v>247</v>
      </c>
      <c r="B762" s="5">
        <v>2012</v>
      </c>
      <c r="C762" s="5" t="s">
        <v>723</v>
      </c>
      <c r="D762" s="5" t="s">
        <v>713</v>
      </c>
      <c r="E762" s="5">
        <v>60</v>
      </c>
      <c r="F762" s="5" t="s">
        <v>722</v>
      </c>
      <c r="G762" s="5" t="s">
        <v>721</v>
      </c>
      <c r="H762" s="5">
        <v>2016</v>
      </c>
      <c r="I762" s="5">
        <v>2827</v>
      </c>
    </row>
    <row r="763" spans="1:9" hidden="1" x14ac:dyDescent="0.85">
      <c r="A763" s="5" t="s">
        <v>247</v>
      </c>
      <c r="B763" s="5">
        <v>2012</v>
      </c>
      <c r="C763" s="5" t="s">
        <v>723</v>
      </c>
      <c r="D763" s="5" t="s">
        <v>713</v>
      </c>
      <c r="E763" s="5">
        <v>61</v>
      </c>
      <c r="F763" s="5" t="s">
        <v>722</v>
      </c>
      <c r="G763" s="5" t="s">
        <v>721</v>
      </c>
      <c r="H763" s="5">
        <v>2016</v>
      </c>
      <c r="I763" s="5">
        <v>1448</v>
      </c>
    </row>
    <row r="764" spans="1:9" hidden="1" x14ac:dyDescent="0.85">
      <c r="A764" s="5" t="s">
        <v>247</v>
      </c>
      <c r="B764" s="5">
        <v>2012</v>
      </c>
      <c r="C764" s="5" t="s">
        <v>723</v>
      </c>
      <c r="D764" s="5" t="s">
        <v>713</v>
      </c>
      <c r="E764" s="5">
        <v>62</v>
      </c>
      <c r="F764" s="5" t="s">
        <v>722</v>
      </c>
      <c r="G764" s="5" t="s">
        <v>721</v>
      </c>
      <c r="H764" s="5">
        <v>2016</v>
      </c>
      <c r="I764" s="5">
        <v>1999</v>
      </c>
    </row>
    <row r="765" spans="1:9" hidden="1" x14ac:dyDescent="0.85">
      <c r="A765" s="5" t="s">
        <v>247</v>
      </c>
      <c r="B765" s="5">
        <v>2012</v>
      </c>
      <c r="C765" s="5" t="s">
        <v>723</v>
      </c>
      <c r="D765" s="5" t="s">
        <v>713</v>
      </c>
      <c r="E765" s="5">
        <v>63</v>
      </c>
      <c r="F765" s="5" t="s">
        <v>722</v>
      </c>
      <c r="G765" s="5" t="s">
        <v>721</v>
      </c>
      <c r="H765" s="5">
        <v>2016</v>
      </c>
      <c r="I765" s="5">
        <v>1464</v>
      </c>
    </row>
    <row r="766" spans="1:9" hidden="1" x14ac:dyDescent="0.85">
      <c r="A766" s="5" t="s">
        <v>247</v>
      </c>
      <c r="B766" s="5">
        <v>2012</v>
      </c>
      <c r="C766" s="5" t="s">
        <v>723</v>
      </c>
      <c r="D766" s="5" t="s">
        <v>713</v>
      </c>
      <c r="E766" s="5">
        <v>64</v>
      </c>
      <c r="F766" s="5" t="s">
        <v>722</v>
      </c>
      <c r="G766" s="5" t="s">
        <v>721</v>
      </c>
      <c r="H766" s="5">
        <v>2016</v>
      </c>
      <c r="I766" s="5">
        <v>1567</v>
      </c>
    </row>
    <row r="767" spans="1:9" hidden="1" x14ac:dyDescent="0.85">
      <c r="A767" s="5" t="s">
        <v>247</v>
      </c>
      <c r="B767" s="5">
        <v>2012</v>
      </c>
      <c r="C767" s="5" t="s">
        <v>723</v>
      </c>
      <c r="D767" s="5" t="s">
        <v>713</v>
      </c>
      <c r="E767" s="5">
        <v>65</v>
      </c>
      <c r="F767" s="5" t="s">
        <v>722</v>
      </c>
      <c r="G767" s="5" t="s">
        <v>721</v>
      </c>
      <c r="H767" s="5">
        <v>2016</v>
      </c>
      <c r="I767" s="5">
        <v>1361</v>
      </c>
    </row>
    <row r="768" spans="1:9" hidden="1" x14ac:dyDescent="0.85">
      <c r="A768" s="5" t="s">
        <v>247</v>
      </c>
      <c r="B768" s="5">
        <v>2012</v>
      </c>
      <c r="C768" s="5" t="s">
        <v>723</v>
      </c>
      <c r="D768" s="5" t="s">
        <v>713</v>
      </c>
      <c r="E768" s="5">
        <v>66</v>
      </c>
      <c r="F768" s="5" t="s">
        <v>722</v>
      </c>
      <c r="G768" s="5" t="s">
        <v>721</v>
      </c>
      <c r="H768" s="5">
        <v>2016</v>
      </c>
      <c r="I768" s="5">
        <v>1357</v>
      </c>
    </row>
    <row r="769" spans="1:9" hidden="1" x14ac:dyDescent="0.85">
      <c r="A769" s="5" t="s">
        <v>247</v>
      </c>
      <c r="B769" s="5">
        <v>2012</v>
      </c>
      <c r="C769" s="5" t="s">
        <v>723</v>
      </c>
      <c r="D769" s="5" t="s">
        <v>713</v>
      </c>
      <c r="E769" s="5">
        <v>67</v>
      </c>
      <c r="F769" s="5" t="s">
        <v>722</v>
      </c>
      <c r="G769" s="5" t="s">
        <v>721</v>
      </c>
      <c r="H769" s="5">
        <v>2016</v>
      </c>
      <c r="I769" s="5">
        <v>1433</v>
      </c>
    </row>
    <row r="770" spans="1:9" hidden="1" x14ac:dyDescent="0.85">
      <c r="A770" s="5" t="s">
        <v>247</v>
      </c>
      <c r="B770" s="5">
        <v>2012</v>
      </c>
      <c r="C770" s="5" t="s">
        <v>723</v>
      </c>
      <c r="D770" s="5" t="s">
        <v>713</v>
      </c>
      <c r="E770" s="5">
        <v>68</v>
      </c>
      <c r="F770" s="5" t="s">
        <v>722</v>
      </c>
      <c r="G770" s="5" t="s">
        <v>721</v>
      </c>
      <c r="H770" s="5">
        <v>2016</v>
      </c>
      <c r="I770" s="5">
        <v>1174</v>
      </c>
    </row>
    <row r="771" spans="1:9" hidden="1" x14ac:dyDescent="0.85">
      <c r="A771" s="5" t="s">
        <v>247</v>
      </c>
      <c r="B771" s="5">
        <v>2012</v>
      </c>
      <c r="C771" s="5" t="s">
        <v>723</v>
      </c>
      <c r="D771" s="5" t="s">
        <v>713</v>
      </c>
      <c r="E771" s="5">
        <v>69</v>
      </c>
      <c r="F771" s="5" t="s">
        <v>722</v>
      </c>
      <c r="G771" s="5" t="s">
        <v>721</v>
      </c>
      <c r="H771" s="5">
        <v>2016</v>
      </c>
      <c r="I771" s="5">
        <v>816</v>
      </c>
    </row>
    <row r="772" spans="1:9" hidden="1" x14ac:dyDescent="0.85">
      <c r="A772" s="5" t="s">
        <v>247</v>
      </c>
      <c r="B772" s="5">
        <v>2012</v>
      </c>
      <c r="C772" s="5" t="s">
        <v>723</v>
      </c>
      <c r="D772" s="5" t="s">
        <v>713</v>
      </c>
      <c r="E772" s="5">
        <v>70</v>
      </c>
      <c r="F772" s="5" t="s">
        <v>722</v>
      </c>
      <c r="G772" s="5" t="s">
        <v>721</v>
      </c>
      <c r="H772" s="5">
        <v>2016</v>
      </c>
      <c r="I772" s="5">
        <v>1773</v>
      </c>
    </row>
    <row r="773" spans="1:9" hidden="1" x14ac:dyDescent="0.85">
      <c r="A773" s="5" t="s">
        <v>247</v>
      </c>
      <c r="B773" s="5">
        <v>2012</v>
      </c>
      <c r="C773" s="5" t="s">
        <v>723</v>
      </c>
      <c r="D773" s="5" t="s">
        <v>713</v>
      </c>
      <c r="E773" s="5">
        <v>71</v>
      </c>
      <c r="F773" s="5" t="s">
        <v>722</v>
      </c>
      <c r="G773" s="5" t="s">
        <v>721</v>
      </c>
      <c r="H773" s="5">
        <v>2016</v>
      </c>
      <c r="I773" s="5">
        <v>735</v>
      </c>
    </row>
    <row r="774" spans="1:9" hidden="1" x14ac:dyDescent="0.85">
      <c r="A774" s="5" t="s">
        <v>247</v>
      </c>
      <c r="B774" s="5">
        <v>2012</v>
      </c>
      <c r="C774" s="5" t="s">
        <v>723</v>
      </c>
      <c r="D774" s="5" t="s">
        <v>713</v>
      </c>
      <c r="E774" s="5">
        <v>72</v>
      </c>
      <c r="F774" s="5" t="s">
        <v>722</v>
      </c>
      <c r="G774" s="5" t="s">
        <v>721</v>
      </c>
      <c r="H774" s="5">
        <v>2016</v>
      </c>
      <c r="I774" s="5">
        <v>1343</v>
      </c>
    </row>
    <row r="775" spans="1:9" hidden="1" x14ac:dyDescent="0.85">
      <c r="A775" s="5" t="s">
        <v>247</v>
      </c>
      <c r="B775" s="5">
        <v>2012</v>
      </c>
      <c r="C775" s="5" t="s">
        <v>723</v>
      </c>
      <c r="D775" s="5" t="s">
        <v>713</v>
      </c>
      <c r="E775" s="5">
        <v>73</v>
      </c>
      <c r="F775" s="5" t="s">
        <v>722</v>
      </c>
      <c r="G775" s="5" t="s">
        <v>721</v>
      </c>
      <c r="H775" s="5">
        <v>2016</v>
      </c>
      <c r="I775" s="5">
        <v>760</v>
      </c>
    </row>
    <row r="776" spans="1:9" hidden="1" x14ac:dyDescent="0.85">
      <c r="A776" s="5" t="s">
        <v>247</v>
      </c>
      <c r="B776" s="5">
        <v>2012</v>
      </c>
      <c r="C776" s="5" t="s">
        <v>723</v>
      </c>
      <c r="D776" s="5" t="s">
        <v>713</v>
      </c>
      <c r="E776" s="5">
        <v>74</v>
      </c>
      <c r="F776" s="5" t="s">
        <v>722</v>
      </c>
      <c r="G776" s="5" t="s">
        <v>721</v>
      </c>
      <c r="H776" s="5">
        <v>2016</v>
      </c>
      <c r="I776" s="5">
        <v>803</v>
      </c>
    </row>
    <row r="777" spans="1:9" hidden="1" x14ac:dyDescent="0.85">
      <c r="A777" s="5" t="s">
        <v>247</v>
      </c>
      <c r="B777" s="5">
        <v>2012</v>
      </c>
      <c r="C777" s="5" t="s">
        <v>723</v>
      </c>
      <c r="D777" s="5" t="s">
        <v>713</v>
      </c>
      <c r="E777" s="5">
        <v>75</v>
      </c>
      <c r="F777" s="5" t="s">
        <v>722</v>
      </c>
      <c r="G777" s="5" t="s">
        <v>721</v>
      </c>
      <c r="H777" s="5">
        <v>2016</v>
      </c>
      <c r="I777" s="5">
        <v>897</v>
      </c>
    </row>
    <row r="778" spans="1:9" hidden="1" x14ac:dyDescent="0.85">
      <c r="A778" s="5" t="s">
        <v>247</v>
      </c>
      <c r="B778" s="5">
        <v>2012</v>
      </c>
      <c r="C778" s="5" t="s">
        <v>723</v>
      </c>
      <c r="D778" s="5" t="s">
        <v>713</v>
      </c>
      <c r="E778" s="5">
        <v>76</v>
      </c>
      <c r="F778" s="5" t="s">
        <v>722</v>
      </c>
      <c r="G778" s="5" t="s">
        <v>721</v>
      </c>
      <c r="H778" s="5">
        <v>2016</v>
      </c>
      <c r="I778" s="5">
        <v>966</v>
      </c>
    </row>
    <row r="779" spans="1:9" hidden="1" x14ac:dyDescent="0.85">
      <c r="A779" s="5" t="s">
        <v>247</v>
      </c>
      <c r="B779" s="5">
        <v>2012</v>
      </c>
      <c r="C779" s="5" t="s">
        <v>723</v>
      </c>
      <c r="D779" s="5" t="s">
        <v>713</v>
      </c>
      <c r="E779" s="5">
        <v>77</v>
      </c>
      <c r="F779" s="5" t="s">
        <v>722</v>
      </c>
      <c r="G779" s="5" t="s">
        <v>721</v>
      </c>
      <c r="H779" s="5">
        <v>2016</v>
      </c>
      <c r="I779" s="5">
        <v>782</v>
      </c>
    </row>
    <row r="780" spans="1:9" hidden="1" x14ac:dyDescent="0.85">
      <c r="A780" s="5" t="s">
        <v>247</v>
      </c>
      <c r="B780" s="5">
        <v>2012</v>
      </c>
      <c r="C780" s="5" t="s">
        <v>723</v>
      </c>
      <c r="D780" s="5" t="s">
        <v>713</v>
      </c>
      <c r="E780" s="5">
        <v>78</v>
      </c>
      <c r="F780" s="5" t="s">
        <v>722</v>
      </c>
      <c r="G780" s="5" t="s">
        <v>721</v>
      </c>
      <c r="H780" s="5">
        <v>2016</v>
      </c>
      <c r="I780" s="5">
        <v>554</v>
      </c>
    </row>
    <row r="781" spans="1:9" hidden="1" x14ac:dyDescent="0.85">
      <c r="A781" s="5" t="s">
        <v>247</v>
      </c>
      <c r="B781" s="5">
        <v>2012</v>
      </c>
      <c r="C781" s="5" t="s">
        <v>723</v>
      </c>
      <c r="D781" s="5" t="s">
        <v>713</v>
      </c>
      <c r="E781" s="5">
        <v>79</v>
      </c>
      <c r="F781" s="5" t="s">
        <v>722</v>
      </c>
      <c r="G781" s="5" t="s">
        <v>721</v>
      </c>
      <c r="H781" s="5">
        <v>2016</v>
      </c>
      <c r="I781" s="5">
        <v>518</v>
      </c>
    </row>
    <row r="782" spans="1:9" hidden="1" x14ac:dyDescent="0.85">
      <c r="A782" s="5" t="s">
        <v>247</v>
      </c>
      <c r="B782" s="5">
        <v>2012</v>
      </c>
      <c r="C782" s="5" t="s">
        <v>723</v>
      </c>
      <c r="D782" s="5" t="s">
        <v>713</v>
      </c>
      <c r="E782" s="5">
        <v>80</v>
      </c>
      <c r="F782" s="5" t="s">
        <v>722</v>
      </c>
      <c r="G782" s="5" t="s">
        <v>721</v>
      </c>
      <c r="H782" s="5">
        <v>2016</v>
      </c>
      <c r="I782" s="5">
        <v>895</v>
      </c>
    </row>
    <row r="783" spans="1:9" hidden="1" x14ac:dyDescent="0.85">
      <c r="A783" s="5" t="s">
        <v>247</v>
      </c>
      <c r="B783" s="5">
        <v>2012</v>
      </c>
      <c r="C783" s="5" t="s">
        <v>723</v>
      </c>
      <c r="D783" s="5" t="s">
        <v>713</v>
      </c>
      <c r="E783" s="5">
        <v>81</v>
      </c>
      <c r="F783" s="5" t="s">
        <v>722</v>
      </c>
      <c r="G783" s="5" t="s">
        <v>721</v>
      </c>
      <c r="H783" s="5">
        <v>2016</v>
      </c>
      <c r="I783" s="5">
        <v>411</v>
      </c>
    </row>
    <row r="784" spans="1:9" hidden="1" x14ac:dyDescent="0.85">
      <c r="A784" s="5" t="s">
        <v>247</v>
      </c>
      <c r="B784" s="5">
        <v>2012</v>
      </c>
      <c r="C784" s="5" t="s">
        <v>723</v>
      </c>
      <c r="D784" s="5" t="s">
        <v>713</v>
      </c>
      <c r="E784" s="5">
        <v>82</v>
      </c>
      <c r="F784" s="5" t="s">
        <v>722</v>
      </c>
      <c r="G784" s="5" t="s">
        <v>721</v>
      </c>
      <c r="H784" s="5">
        <v>2016</v>
      </c>
      <c r="I784" s="5">
        <v>839</v>
      </c>
    </row>
    <row r="785" spans="1:9" hidden="1" x14ac:dyDescent="0.85">
      <c r="A785" s="5" t="s">
        <v>247</v>
      </c>
      <c r="B785" s="5">
        <v>2012</v>
      </c>
      <c r="C785" s="5" t="s">
        <v>723</v>
      </c>
      <c r="D785" s="5" t="s">
        <v>713</v>
      </c>
      <c r="E785" s="5">
        <v>83</v>
      </c>
      <c r="F785" s="5" t="s">
        <v>722</v>
      </c>
      <c r="G785" s="5" t="s">
        <v>721</v>
      </c>
      <c r="H785" s="5">
        <v>2016</v>
      </c>
      <c r="I785" s="5">
        <v>274</v>
      </c>
    </row>
    <row r="786" spans="1:9" hidden="1" x14ac:dyDescent="0.85">
      <c r="A786" s="5" t="s">
        <v>247</v>
      </c>
      <c r="B786" s="5">
        <v>2012</v>
      </c>
      <c r="C786" s="5" t="s">
        <v>723</v>
      </c>
      <c r="D786" s="5" t="s">
        <v>713</v>
      </c>
      <c r="E786" s="5">
        <v>84</v>
      </c>
      <c r="F786" s="5" t="s">
        <v>722</v>
      </c>
      <c r="G786" s="5" t="s">
        <v>721</v>
      </c>
      <c r="H786" s="5">
        <v>2016</v>
      </c>
      <c r="I786" s="5">
        <v>304</v>
      </c>
    </row>
    <row r="787" spans="1:9" hidden="1" x14ac:dyDescent="0.85">
      <c r="A787" s="5" t="s">
        <v>247</v>
      </c>
      <c r="B787" s="5">
        <v>2012</v>
      </c>
      <c r="C787" s="5" t="s">
        <v>723</v>
      </c>
      <c r="D787" s="5" t="s">
        <v>713</v>
      </c>
      <c r="E787" s="5">
        <v>85</v>
      </c>
      <c r="F787" s="5" t="s">
        <v>722</v>
      </c>
      <c r="G787" s="5" t="s">
        <v>721</v>
      </c>
      <c r="H787" s="5">
        <v>2016</v>
      </c>
      <c r="I787" s="5">
        <v>314</v>
      </c>
    </row>
    <row r="788" spans="1:9" hidden="1" x14ac:dyDescent="0.85">
      <c r="A788" s="5" t="s">
        <v>247</v>
      </c>
      <c r="B788" s="5">
        <v>2012</v>
      </c>
      <c r="C788" s="5" t="s">
        <v>723</v>
      </c>
      <c r="D788" s="5" t="s">
        <v>713</v>
      </c>
      <c r="E788" s="5">
        <v>86</v>
      </c>
      <c r="F788" s="5" t="s">
        <v>722</v>
      </c>
      <c r="G788" s="5" t="s">
        <v>721</v>
      </c>
      <c r="H788" s="5">
        <v>2016</v>
      </c>
      <c r="I788" s="5">
        <v>314</v>
      </c>
    </row>
    <row r="789" spans="1:9" hidden="1" x14ac:dyDescent="0.85">
      <c r="A789" s="5" t="s">
        <v>247</v>
      </c>
      <c r="B789" s="5">
        <v>2012</v>
      </c>
      <c r="C789" s="5" t="s">
        <v>723</v>
      </c>
      <c r="D789" s="5" t="s">
        <v>713</v>
      </c>
      <c r="E789" s="5">
        <v>87</v>
      </c>
      <c r="F789" s="5" t="s">
        <v>722</v>
      </c>
      <c r="G789" s="5" t="s">
        <v>721</v>
      </c>
      <c r="H789" s="5">
        <v>2016</v>
      </c>
      <c r="I789" s="5">
        <v>266</v>
      </c>
    </row>
    <row r="790" spans="1:9" hidden="1" x14ac:dyDescent="0.85">
      <c r="A790" s="5" t="s">
        <v>247</v>
      </c>
      <c r="B790" s="5">
        <v>2012</v>
      </c>
      <c r="C790" s="5" t="s">
        <v>723</v>
      </c>
      <c r="D790" s="5" t="s">
        <v>713</v>
      </c>
      <c r="E790" s="5">
        <v>88</v>
      </c>
      <c r="F790" s="5" t="s">
        <v>722</v>
      </c>
      <c r="G790" s="5" t="s">
        <v>721</v>
      </c>
      <c r="H790" s="5">
        <v>2016</v>
      </c>
      <c r="I790" s="5">
        <v>198</v>
      </c>
    </row>
    <row r="791" spans="1:9" hidden="1" x14ac:dyDescent="0.85">
      <c r="A791" s="5" t="s">
        <v>247</v>
      </c>
      <c r="B791" s="5">
        <v>2012</v>
      </c>
      <c r="C791" s="5" t="s">
        <v>723</v>
      </c>
      <c r="D791" s="5" t="s">
        <v>713</v>
      </c>
      <c r="E791" s="5">
        <v>89</v>
      </c>
      <c r="F791" s="5" t="s">
        <v>722</v>
      </c>
      <c r="G791" s="5" t="s">
        <v>721</v>
      </c>
      <c r="H791" s="5">
        <v>2016</v>
      </c>
      <c r="I791" s="5">
        <v>121</v>
      </c>
    </row>
    <row r="792" spans="1:9" hidden="1" x14ac:dyDescent="0.85">
      <c r="A792" s="5" t="s">
        <v>247</v>
      </c>
      <c r="B792" s="5">
        <v>2012</v>
      </c>
      <c r="C792" s="5" t="s">
        <v>723</v>
      </c>
      <c r="D792" s="5" t="s">
        <v>713</v>
      </c>
      <c r="E792" s="5">
        <v>90</v>
      </c>
      <c r="F792" s="5" t="s">
        <v>722</v>
      </c>
      <c r="G792" s="5" t="s">
        <v>721</v>
      </c>
      <c r="H792" s="5">
        <v>2016</v>
      </c>
      <c r="I792" s="5">
        <v>273</v>
      </c>
    </row>
    <row r="793" spans="1:9" hidden="1" x14ac:dyDescent="0.85">
      <c r="A793" s="5" t="s">
        <v>247</v>
      </c>
      <c r="B793" s="5">
        <v>2012</v>
      </c>
      <c r="C793" s="5" t="s">
        <v>723</v>
      </c>
      <c r="D793" s="5" t="s">
        <v>713</v>
      </c>
      <c r="E793" s="5">
        <v>91</v>
      </c>
      <c r="F793" s="5" t="s">
        <v>722</v>
      </c>
      <c r="G793" s="5" t="s">
        <v>721</v>
      </c>
      <c r="H793" s="5">
        <v>2016</v>
      </c>
      <c r="I793" s="5">
        <v>106</v>
      </c>
    </row>
    <row r="794" spans="1:9" hidden="1" x14ac:dyDescent="0.85">
      <c r="A794" s="5" t="s">
        <v>247</v>
      </c>
      <c r="B794" s="5">
        <v>2012</v>
      </c>
      <c r="C794" s="5" t="s">
        <v>723</v>
      </c>
      <c r="D794" s="5" t="s">
        <v>713</v>
      </c>
      <c r="E794" s="5">
        <v>92</v>
      </c>
      <c r="F794" s="5" t="s">
        <v>722</v>
      </c>
      <c r="G794" s="5" t="s">
        <v>721</v>
      </c>
      <c r="H794" s="5">
        <v>2016</v>
      </c>
      <c r="I794" s="5">
        <v>298</v>
      </c>
    </row>
    <row r="795" spans="1:9" hidden="1" x14ac:dyDescent="0.85">
      <c r="A795" s="5" t="s">
        <v>247</v>
      </c>
      <c r="B795" s="5">
        <v>2012</v>
      </c>
      <c r="C795" s="5" t="s">
        <v>723</v>
      </c>
      <c r="D795" s="5" t="s">
        <v>713</v>
      </c>
      <c r="E795" s="5">
        <v>93</v>
      </c>
      <c r="F795" s="5" t="s">
        <v>722</v>
      </c>
      <c r="G795" s="5" t="s">
        <v>721</v>
      </c>
      <c r="H795" s="5">
        <v>2016</v>
      </c>
      <c r="I795" s="5">
        <v>55</v>
      </c>
    </row>
    <row r="796" spans="1:9" hidden="1" x14ac:dyDescent="0.85">
      <c r="A796" s="5" t="s">
        <v>247</v>
      </c>
      <c r="B796" s="5">
        <v>2012</v>
      </c>
      <c r="C796" s="5" t="s">
        <v>723</v>
      </c>
      <c r="D796" s="5" t="s">
        <v>713</v>
      </c>
      <c r="E796" s="5">
        <v>94</v>
      </c>
      <c r="F796" s="5" t="s">
        <v>722</v>
      </c>
      <c r="G796" s="5" t="s">
        <v>721</v>
      </c>
      <c r="H796" s="5">
        <v>2016</v>
      </c>
      <c r="I796" s="5">
        <v>71</v>
      </c>
    </row>
    <row r="797" spans="1:9" hidden="1" x14ac:dyDescent="0.85">
      <c r="A797" s="5" t="s">
        <v>247</v>
      </c>
      <c r="B797" s="5">
        <v>2012</v>
      </c>
      <c r="C797" s="5" t="s">
        <v>723</v>
      </c>
      <c r="D797" s="5" t="s">
        <v>713</v>
      </c>
      <c r="E797" s="5">
        <v>95</v>
      </c>
      <c r="F797" s="5" t="s">
        <v>722</v>
      </c>
      <c r="G797" s="5" t="s">
        <v>721</v>
      </c>
      <c r="H797" s="5">
        <v>2016</v>
      </c>
      <c r="I797" s="5">
        <v>58</v>
      </c>
    </row>
    <row r="798" spans="1:9" hidden="1" x14ac:dyDescent="0.85">
      <c r="A798" s="5" t="s">
        <v>247</v>
      </c>
      <c r="B798" s="5">
        <v>2012</v>
      </c>
      <c r="C798" s="5" t="s">
        <v>723</v>
      </c>
      <c r="D798" s="5" t="s">
        <v>713</v>
      </c>
      <c r="E798" s="5">
        <v>96</v>
      </c>
      <c r="F798" s="5" t="s">
        <v>722</v>
      </c>
      <c r="G798" s="5" t="s">
        <v>721</v>
      </c>
      <c r="H798" s="5">
        <v>2016</v>
      </c>
      <c r="I798" s="5">
        <v>81</v>
      </c>
    </row>
    <row r="799" spans="1:9" hidden="1" x14ac:dyDescent="0.85">
      <c r="A799" s="5" t="s">
        <v>247</v>
      </c>
      <c r="B799" s="5">
        <v>2012</v>
      </c>
      <c r="C799" s="5" t="s">
        <v>723</v>
      </c>
      <c r="D799" s="5" t="s">
        <v>713</v>
      </c>
      <c r="E799" s="5">
        <v>97</v>
      </c>
      <c r="F799" s="5" t="s">
        <v>722</v>
      </c>
      <c r="G799" s="5" t="s">
        <v>721</v>
      </c>
      <c r="H799" s="5">
        <v>2016</v>
      </c>
      <c r="I799" s="5">
        <v>40</v>
      </c>
    </row>
    <row r="800" spans="1:9" hidden="1" x14ac:dyDescent="0.85">
      <c r="A800" s="5" t="s">
        <v>247</v>
      </c>
      <c r="B800" s="5">
        <v>2012</v>
      </c>
      <c r="C800" s="5" t="s">
        <v>723</v>
      </c>
      <c r="D800" s="5" t="s">
        <v>713</v>
      </c>
      <c r="E800" s="5">
        <v>98</v>
      </c>
      <c r="F800" s="5" t="s">
        <v>722</v>
      </c>
      <c r="G800" s="5" t="s">
        <v>721</v>
      </c>
      <c r="H800" s="5">
        <v>2016</v>
      </c>
      <c r="I800" s="5">
        <v>56</v>
      </c>
    </row>
    <row r="801" spans="1:9" hidden="1" x14ac:dyDescent="0.85">
      <c r="A801" s="5" t="s">
        <v>247</v>
      </c>
      <c r="B801" s="5">
        <v>2012</v>
      </c>
      <c r="C801" s="5" t="s">
        <v>723</v>
      </c>
      <c r="D801" s="5" t="s">
        <v>713</v>
      </c>
      <c r="E801" s="5">
        <v>99</v>
      </c>
      <c r="F801" s="5" t="s">
        <v>722</v>
      </c>
      <c r="G801" s="5" t="s">
        <v>721</v>
      </c>
      <c r="H801" s="5">
        <v>2016</v>
      </c>
      <c r="I801" s="5">
        <v>27</v>
      </c>
    </row>
    <row r="802" spans="1:9" hidden="1" x14ac:dyDescent="0.85">
      <c r="A802" s="5" t="s">
        <v>247</v>
      </c>
      <c r="B802" s="5">
        <v>2012</v>
      </c>
      <c r="C802" s="5" t="s">
        <v>723</v>
      </c>
      <c r="D802" s="5" t="s">
        <v>712</v>
      </c>
      <c r="E802" s="5">
        <v>0</v>
      </c>
      <c r="F802" s="5" t="s">
        <v>722</v>
      </c>
      <c r="G802" s="5" t="s">
        <v>721</v>
      </c>
      <c r="H802" s="5">
        <v>2016</v>
      </c>
      <c r="I802" s="5">
        <v>24927</v>
      </c>
    </row>
    <row r="803" spans="1:9" hidden="1" x14ac:dyDescent="0.85">
      <c r="A803" s="5" t="s">
        <v>247</v>
      </c>
      <c r="B803" s="5">
        <v>2012</v>
      </c>
      <c r="C803" s="5" t="s">
        <v>723</v>
      </c>
      <c r="D803" s="5" t="s">
        <v>712</v>
      </c>
      <c r="E803" s="5">
        <v>1</v>
      </c>
      <c r="F803" s="5" t="s">
        <v>722</v>
      </c>
      <c r="G803" s="5" t="s">
        <v>721</v>
      </c>
      <c r="H803" s="5">
        <v>2016</v>
      </c>
      <c r="I803" s="5">
        <v>23107</v>
      </c>
    </row>
    <row r="804" spans="1:9" hidden="1" x14ac:dyDescent="0.85">
      <c r="A804" s="5" t="s">
        <v>247</v>
      </c>
      <c r="B804" s="5">
        <v>2012</v>
      </c>
      <c r="C804" s="5" t="s">
        <v>723</v>
      </c>
      <c r="D804" s="5" t="s">
        <v>712</v>
      </c>
      <c r="E804" s="5">
        <v>2</v>
      </c>
      <c r="F804" s="5" t="s">
        <v>722</v>
      </c>
      <c r="G804" s="5" t="s">
        <v>721</v>
      </c>
      <c r="H804" s="5">
        <v>2016</v>
      </c>
      <c r="I804" s="5">
        <v>21349</v>
      </c>
    </row>
    <row r="805" spans="1:9" hidden="1" x14ac:dyDescent="0.85">
      <c r="A805" s="5" t="s">
        <v>247</v>
      </c>
      <c r="B805" s="5">
        <v>2012</v>
      </c>
      <c r="C805" s="5" t="s">
        <v>723</v>
      </c>
      <c r="D805" s="5" t="s">
        <v>712</v>
      </c>
      <c r="E805" s="5">
        <v>3</v>
      </c>
      <c r="F805" s="5" t="s">
        <v>722</v>
      </c>
      <c r="G805" s="5" t="s">
        <v>721</v>
      </c>
      <c r="H805" s="5">
        <v>2016</v>
      </c>
      <c r="I805" s="5">
        <v>22302</v>
      </c>
    </row>
    <row r="806" spans="1:9" hidden="1" x14ac:dyDescent="0.85">
      <c r="A806" s="5" t="s">
        <v>247</v>
      </c>
      <c r="B806" s="5">
        <v>2012</v>
      </c>
      <c r="C806" s="5" t="s">
        <v>723</v>
      </c>
      <c r="D806" s="5" t="s">
        <v>712</v>
      </c>
      <c r="E806" s="5">
        <v>4</v>
      </c>
      <c r="F806" s="5" t="s">
        <v>722</v>
      </c>
      <c r="G806" s="5" t="s">
        <v>721</v>
      </c>
      <c r="H806" s="5">
        <v>2016</v>
      </c>
      <c r="I806" s="5">
        <v>22127</v>
      </c>
    </row>
    <row r="807" spans="1:9" hidden="1" x14ac:dyDescent="0.85">
      <c r="A807" s="5" t="s">
        <v>247</v>
      </c>
      <c r="B807" s="5">
        <v>2012</v>
      </c>
      <c r="C807" s="5" t="s">
        <v>723</v>
      </c>
      <c r="D807" s="5" t="s">
        <v>712</v>
      </c>
      <c r="E807" s="5">
        <v>5</v>
      </c>
      <c r="F807" s="5" t="s">
        <v>722</v>
      </c>
      <c r="G807" s="5" t="s">
        <v>721</v>
      </c>
      <c r="H807" s="5">
        <v>2016</v>
      </c>
      <c r="I807" s="5">
        <v>21500</v>
      </c>
    </row>
    <row r="808" spans="1:9" hidden="1" x14ac:dyDescent="0.85">
      <c r="A808" s="5" t="s">
        <v>247</v>
      </c>
      <c r="B808" s="5">
        <v>2012</v>
      </c>
      <c r="C808" s="5" t="s">
        <v>723</v>
      </c>
      <c r="D808" s="5" t="s">
        <v>712</v>
      </c>
      <c r="E808" s="5">
        <v>6</v>
      </c>
      <c r="F808" s="5" t="s">
        <v>722</v>
      </c>
      <c r="G808" s="5" t="s">
        <v>721</v>
      </c>
      <c r="H808" s="5">
        <v>2016</v>
      </c>
      <c r="I808" s="5">
        <v>21132</v>
      </c>
    </row>
    <row r="809" spans="1:9" hidden="1" x14ac:dyDescent="0.85">
      <c r="A809" s="5" t="s">
        <v>247</v>
      </c>
      <c r="B809" s="5">
        <v>2012</v>
      </c>
      <c r="C809" s="5" t="s">
        <v>723</v>
      </c>
      <c r="D809" s="5" t="s">
        <v>712</v>
      </c>
      <c r="E809" s="5">
        <v>7</v>
      </c>
      <c r="F809" s="5" t="s">
        <v>722</v>
      </c>
      <c r="G809" s="5" t="s">
        <v>721</v>
      </c>
      <c r="H809" s="5">
        <v>2016</v>
      </c>
      <c r="I809" s="5">
        <v>20245</v>
      </c>
    </row>
    <row r="810" spans="1:9" hidden="1" x14ac:dyDescent="0.85">
      <c r="A810" s="5" t="s">
        <v>247</v>
      </c>
      <c r="B810" s="5">
        <v>2012</v>
      </c>
      <c r="C810" s="5" t="s">
        <v>723</v>
      </c>
      <c r="D810" s="5" t="s">
        <v>712</v>
      </c>
      <c r="E810" s="5">
        <v>8</v>
      </c>
      <c r="F810" s="5" t="s">
        <v>722</v>
      </c>
      <c r="G810" s="5" t="s">
        <v>721</v>
      </c>
      <c r="H810" s="5">
        <v>2016</v>
      </c>
      <c r="I810" s="5">
        <v>19295</v>
      </c>
    </row>
    <row r="811" spans="1:9" hidden="1" x14ac:dyDescent="0.85">
      <c r="A811" s="5" t="s">
        <v>247</v>
      </c>
      <c r="B811" s="5">
        <v>2012</v>
      </c>
      <c r="C811" s="5" t="s">
        <v>723</v>
      </c>
      <c r="D811" s="5" t="s">
        <v>712</v>
      </c>
      <c r="E811" s="5">
        <v>9</v>
      </c>
      <c r="F811" s="5" t="s">
        <v>722</v>
      </c>
      <c r="G811" s="5" t="s">
        <v>721</v>
      </c>
      <c r="H811" s="5">
        <v>2016</v>
      </c>
      <c r="I811" s="5">
        <v>18865</v>
      </c>
    </row>
    <row r="812" spans="1:9" hidden="1" x14ac:dyDescent="0.85">
      <c r="A812" s="5" t="s">
        <v>247</v>
      </c>
      <c r="B812" s="5">
        <v>2012</v>
      </c>
      <c r="C812" s="5" t="s">
        <v>723</v>
      </c>
      <c r="D812" s="5" t="s">
        <v>712</v>
      </c>
      <c r="E812" s="5">
        <v>10</v>
      </c>
      <c r="F812" s="5" t="s">
        <v>722</v>
      </c>
      <c r="G812" s="5" t="s">
        <v>721</v>
      </c>
      <c r="H812" s="5">
        <v>2016</v>
      </c>
      <c r="I812" s="5">
        <v>19083</v>
      </c>
    </row>
    <row r="813" spans="1:9" hidden="1" x14ac:dyDescent="0.85">
      <c r="A813" s="5" t="s">
        <v>247</v>
      </c>
      <c r="B813" s="5">
        <v>2012</v>
      </c>
      <c r="C813" s="5" t="s">
        <v>723</v>
      </c>
      <c r="D813" s="5" t="s">
        <v>712</v>
      </c>
      <c r="E813" s="5">
        <v>11</v>
      </c>
      <c r="F813" s="5" t="s">
        <v>722</v>
      </c>
      <c r="G813" s="5" t="s">
        <v>721</v>
      </c>
      <c r="H813" s="5">
        <v>2016</v>
      </c>
      <c r="I813" s="5">
        <v>15968</v>
      </c>
    </row>
    <row r="814" spans="1:9" hidden="1" x14ac:dyDescent="0.85">
      <c r="A814" s="5" t="s">
        <v>247</v>
      </c>
      <c r="B814" s="5">
        <v>2012</v>
      </c>
      <c r="C814" s="5" t="s">
        <v>723</v>
      </c>
      <c r="D814" s="5" t="s">
        <v>712</v>
      </c>
      <c r="E814" s="5">
        <v>12</v>
      </c>
      <c r="F814" s="5" t="s">
        <v>722</v>
      </c>
      <c r="G814" s="5" t="s">
        <v>721</v>
      </c>
      <c r="H814" s="5">
        <v>2016</v>
      </c>
      <c r="I814" s="5">
        <v>20511</v>
      </c>
    </row>
    <row r="815" spans="1:9" hidden="1" x14ac:dyDescent="0.85">
      <c r="A815" s="5" t="s">
        <v>247</v>
      </c>
      <c r="B815" s="5">
        <v>2012</v>
      </c>
      <c r="C815" s="5" t="s">
        <v>723</v>
      </c>
      <c r="D815" s="5" t="s">
        <v>712</v>
      </c>
      <c r="E815" s="5">
        <v>13</v>
      </c>
      <c r="F815" s="5" t="s">
        <v>722</v>
      </c>
      <c r="G815" s="5" t="s">
        <v>721</v>
      </c>
      <c r="H815" s="5">
        <v>2016</v>
      </c>
      <c r="I815" s="5">
        <v>15458</v>
      </c>
    </row>
    <row r="816" spans="1:9" hidden="1" x14ac:dyDescent="0.85">
      <c r="A816" s="5" t="s">
        <v>247</v>
      </c>
      <c r="B816" s="5">
        <v>2012</v>
      </c>
      <c r="C816" s="5" t="s">
        <v>723</v>
      </c>
      <c r="D816" s="5" t="s">
        <v>712</v>
      </c>
      <c r="E816" s="5">
        <v>14</v>
      </c>
      <c r="F816" s="5" t="s">
        <v>722</v>
      </c>
      <c r="G816" s="5" t="s">
        <v>721</v>
      </c>
      <c r="H816" s="5">
        <v>2016</v>
      </c>
      <c r="I816" s="5">
        <v>15772</v>
      </c>
    </row>
    <row r="817" spans="1:9" hidden="1" x14ac:dyDescent="0.85">
      <c r="A817" s="5" t="s">
        <v>247</v>
      </c>
      <c r="B817" s="5">
        <v>2012</v>
      </c>
      <c r="C817" s="5" t="s">
        <v>723</v>
      </c>
      <c r="D817" s="5" t="s">
        <v>712</v>
      </c>
      <c r="E817" s="5">
        <v>15</v>
      </c>
      <c r="F817" s="5" t="s">
        <v>722</v>
      </c>
      <c r="G817" s="5" t="s">
        <v>721</v>
      </c>
      <c r="H817" s="5">
        <v>2016</v>
      </c>
      <c r="I817" s="5">
        <v>16290</v>
      </c>
    </row>
    <row r="818" spans="1:9" hidden="1" x14ac:dyDescent="0.85">
      <c r="A818" s="5" t="s">
        <v>247</v>
      </c>
      <c r="B818" s="5">
        <v>2012</v>
      </c>
      <c r="C818" s="5" t="s">
        <v>723</v>
      </c>
      <c r="D818" s="5" t="s">
        <v>712</v>
      </c>
      <c r="E818" s="5">
        <v>16</v>
      </c>
      <c r="F818" s="5" t="s">
        <v>722</v>
      </c>
      <c r="G818" s="5" t="s">
        <v>721</v>
      </c>
      <c r="H818" s="5">
        <v>2016</v>
      </c>
      <c r="I818" s="5">
        <v>17988</v>
      </c>
    </row>
    <row r="819" spans="1:9" hidden="1" x14ac:dyDescent="0.85">
      <c r="A819" s="5" t="s">
        <v>247</v>
      </c>
      <c r="B819" s="5">
        <v>2012</v>
      </c>
      <c r="C819" s="5" t="s">
        <v>723</v>
      </c>
      <c r="D819" s="5" t="s">
        <v>712</v>
      </c>
      <c r="E819" s="5">
        <v>17</v>
      </c>
      <c r="F819" s="5" t="s">
        <v>722</v>
      </c>
      <c r="G819" s="5" t="s">
        <v>721</v>
      </c>
      <c r="H819" s="5">
        <v>2016</v>
      </c>
      <c r="I819" s="5">
        <v>16032</v>
      </c>
    </row>
    <row r="820" spans="1:9" hidden="1" x14ac:dyDescent="0.85">
      <c r="A820" s="5" t="s">
        <v>247</v>
      </c>
      <c r="B820" s="5">
        <v>2012</v>
      </c>
      <c r="C820" s="5" t="s">
        <v>723</v>
      </c>
      <c r="D820" s="5" t="s">
        <v>712</v>
      </c>
      <c r="E820" s="5">
        <v>18</v>
      </c>
      <c r="F820" s="5" t="s">
        <v>722</v>
      </c>
      <c r="G820" s="5" t="s">
        <v>721</v>
      </c>
      <c r="H820" s="5">
        <v>2016</v>
      </c>
      <c r="I820" s="5">
        <v>20981</v>
      </c>
    </row>
    <row r="821" spans="1:9" hidden="1" x14ac:dyDescent="0.85">
      <c r="A821" s="5" t="s">
        <v>247</v>
      </c>
      <c r="B821" s="5">
        <v>2012</v>
      </c>
      <c r="C821" s="5" t="s">
        <v>723</v>
      </c>
      <c r="D821" s="5" t="s">
        <v>712</v>
      </c>
      <c r="E821" s="5">
        <v>19</v>
      </c>
      <c r="F821" s="5" t="s">
        <v>722</v>
      </c>
      <c r="G821" s="5" t="s">
        <v>721</v>
      </c>
      <c r="H821" s="5">
        <v>2016</v>
      </c>
      <c r="I821" s="5">
        <v>17789</v>
      </c>
    </row>
    <row r="822" spans="1:9" hidden="1" x14ac:dyDescent="0.85">
      <c r="A822" s="5" t="s">
        <v>247</v>
      </c>
      <c r="B822" s="5">
        <v>2012</v>
      </c>
      <c r="C822" s="5" t="s">
        <v>723</v>
      </c>
      <c r="D822" s="5" t="s">
        <v>712</v>
      </c>
      <c r="E822" s="5">
        <v>20</v>
      </c>
      <c r="F822" s="5" t="s">
        <v>722</v>
      </c>
      <c r="G822" s="5" t="s">
        <v>721</v>
      </c>
      <c r="H822" s="5">
        <v>2016</v>
      </c>
      <c r="I822" s="5">
        <v>22328</v>
      </c>
    </row>
    <row r="823" spans="1:9" hidden="1" x14ac:dyDescent="0.85">
      <c r="A823" s="5" t="s">
        <v>247</v>
      </c>
      <c r="B823" s="5">
        <v>2012</v>
      </c>
      <c r="C823" s="5" t="s">
        <v>723</v>
      </c>
      <c r="D823" s="5" t="s">
        <v>712</v>
      </c>
      <c r="E823" s="5">
        <v>21</v>
      </c>
      <c r="F823" s="5" t="s">
        <v>722</v>
      </c>
      <c r="G823" s="5" t="s">
        <v>721</v>
      </c>
      <c r="H823" s="5">
        <v>2016</v>
      </c>
      <c r="I823" s="5">
        <v>19840</v>
      </c>
    </row>
    <row r="824" spans="1:9" hidden="1" x14ac:dyDescent="0.85">
      <c r="A824" s="5" t="s">
        <v>247</v>
      </c>
      <c r="B824" s="5">
        <v>2012</v>
      </c>
      <c r="C824" s="5" t="s">
        <v>723</v>
      </c>
      <c r="D824" s="5" t="s">
        <v>712</v>
      </c>
      <c r="E824" s="5">
        <v>22</v>
      </c>
      <c r="F824" s="5" t="s">
        <v>722</v>
      </c>
      <c r="G824" s="5" t="s">
        <v>721</v>
      </c>
      <c r="H824" s="5">
        <v>2016</v>
      </c>
      <c r="I824" s="5">
        <v>25237</v>
      </c>
    </row>
    <row r="825" spans="1:9" hidden="1" x14ac:dyDescent="0.85">
      <c r="A825" s="5" t="s">
        <v>247</v>
      </c>
      <c r="B825" s="5">
        <v>2012</v>
      </c>
      <c r="C825" s="5" t="s">
        <v>723</v>
      </c>
      <c r="D825" s="5" t="s">
        <v>712</v>
      </c>
      <c r="E825" s="5">
        <v>23</v>
      </c>
      <c r="F825" s="5" t="s">
        <v>722</v>
      </c>
      <c r="G825" s="5" t="s">
        <v>721</v>
      </c>
      <c r="H825" s="5">
        <v>2016</v>
      </c>
      <c r="I825" s="5">
        <v>23629</v>
      </c>
    </row>
    <row r="826" spans="1:9" hidden="1" x14ac:dyDescent="0.85">
      <c r="A826" s="5" t="s">
        <v>247</v>
      </c>
      <c r="B826" s="5">
        <v>2012</v>
      </c>
      <c r="C826" s="5" t="s">
        <v>723</v>
      </c>
      <c r="D826" s="5" t="s">
        <v>712</v>
      </c>
      <c r="E826" s="5">
        <v>24</v>
      </c>
      <c r="F826" s="5" t="s">
        <v>722</v>
      </c>
      <c r="G826" s="5" t="s">
        <v>721</v>
      </c>
      <c r="H826" s="5">
        <v>2016</v>
      </c>
      <c r="I826" s="5">
        <v>25101</v>
      </c>
    </row>
    <row r="827" spans="1:9" hidden="1" x14ac:dyDescent="0.85">
      <c r="A827" s="5" t="s">
        <v>247</v>
      </c>
      <c r="B827" s="5">
        <v>2012</v>
      </c>
      <c r="C827" s="5" t="s">
        <v>723</v>
      </c>
      <c r="D827" s="5" t="s">
        <v>712</v>
      </c>
      <c r="E827" s="5">
        <v>25</v>
      </c>
      <c r="F827" s="5" t="s">
        <v>722</v>
      </c>
      <c r="G827" s="5" t="s">
        <v>721</v>
      </c>
      <c r="H827" s="5">
        <v>2016</v>
      </c>
      <c r="I827" s="5">
        <v>24489</v>
      </c>
    </row>
    <row r="828" spans="1:9" hidden="1" x14ac:dyDescent="0.85">
      <c r="A828" s="5" t="s">
        <v>247</v>
      </c>
      <c r="B828" s="5">
        <v>2012</v>
      </c>
      <c r="C828" s="5" t="s">
        <v>723</v>
      </c>
      <c r="D828" s="5" t="s">
        <v>712</v>
      </c>
      <c r="E828" s="5">
        <v>26</v>
      </c>
      <c r="F828" s="5" t="s">
        <v>722</v>
      </c>
      <c r="G828" s="5" t="s">
        <v>721</v>
      </c>
      <c r="H828" s="5">
        <v>2016</v>
      </c>
      <c r="I828" s="5">
        <v>23186</v>
      </c>
    </row>
    <row r="829" spans="1:9" hidden="1" x14ac:dyDescent="0.85">
      <c r="A829" s="5" t="s">
        <v>247</v>
      </c>
      <c r="B829" s="5">
        <v>2012</v>
      </c>
      <c r="C829" s="5" t="s">
        <v>723</v>
      </c>
      <c r="D829" s="5" t="s">
        <v>712</v>
      </c>
      <c r="E829" s="5">
        <v>27</v>
      </c>
      <c r="F829" s="5" t="s">
        <v>722</v>
      </c>
      <c r="G829" s="5" t="s">
        <v>721</v>
      </c>
      <c r="H829" s="5">
        <v>2016</v>
      </c>
      <c r="I829" s="5">
        <v>24237</v>
      </c>
    </row>
    <row r="830" spans="1:9" hidden="1" x14ac:dyDescent="0.85">
      <c r="A830" s="5" t="s">
        <v>247</v>
      </c>
      <c r="B830" s="5">
        <v>2012</v>
      </c>
      <c r="C830" s="5" t="s">
        <v>723</v>
      </c>
      <c r="D830" s="5" t="s">
        <v>712</v>
      </c>
      <c r="E830" s="5">
        <v>28</v>
      </c>
      <c r="F830" s="5" t="s">
        <v>722</v>
      </c>
      <c r="G830" s="5" t="s">
        <v>721</v>
      </c>
      <c r="H830" s="5">
        <v>2016</v>
      </c>
      <c r="I830" s="5">
        <v>23653</v>
      </c>
    </row>
    <row r="831" spans="1:9" hidden="1" x14ac:dyDescent="0.85">
      <c r="A831" s="5" t="s">
        <v>247</v>
      </c>
      <c r="B831" s="5">
        <v>2012</v>
      </c>
      <c r="C831" s="5" t="s">
        <v>723</v>
      </c>
      <c r="D831" s="5" t="s">
        <v>712</v>
      </c>
      <c r="E831" s="5">
        <v>29</v>
      </c>
      <c r="F831" s="5" t="s">
        <v>722</v>
      </c>
      <c r="G831" s="5" t="s">
        <v>721</v>
      </c>
      <c r="H831" s="5">
        <v>2016</v>
      </c>
      <c r="I831" s="5">
        <v>20166</v>
      </c>
    </row>
    <row r="832" spans="1:9" hidden="1" x14ac:dyDescent="0.85">
      <c r="A832" s="5" t="s">
        <v>247</v>
      </c>
      <c r="B832" s="5">
        <v>2012</v>
      </c>
      <c r="C832" s="5" t="s">
        <v>723</v>
      </c>
      <c r="D832" s="5" t="s">
        <v>712</v>
      </c>
      <c r="E832" s="5">
        <v>30</v>
      </c>
      <c r="F832" s="5" t="s">
        <v>722</v>
      </c>
      <c r="G832" s="5" t="s">
        <v>721</v>
      </c>
      <c r="H832" s="5">
        <v>2016</v>
      </c>
      <c r="I832" s="5">
        <v>25216</v>
      </c>
    </row>
    <row r="833" spans="1:9" hidden="1" x14ac:dyDescent="0.85">
      <c r="A833" s="5" t="s">
        <v>247</v>
      </c>
      <c r="B833" s="5">
        <v>2012</v>
      </c>
      <c r="C833" s="5" t="s">
        <v>723</v>
      </c>
      <c r="D833" s="5" t="s">
        <v>712</v>
      </c>
      <c r="E833" s="5">
        <v>31</v>
      </c>
      <c r="F833" s="5" t="s">
        <v>722</v>
      </c>
      <c r="G833" s="5" t="s">
        <v>721</v>
      </c>
      <c r="H833" s="5">
        <v>2016</v>
      </c>
      <c r="I833" s="5">
        <v>16432</v>
      </c>
    </row>
    <row r="834" spans="1:9" hidden="1" x14ac:dyDescent="0.85">
      <c r="A834" s="5" t="s">
        <v>247</v>
      </c>
      <c r="B834" s="5">
        <v>2012</v>
      </c>
      <c r="C834" s="5" t="s">
        <v>723</v>
      </c>
      <c r="D834" s="5" t="s">
        <v>712</v>
      </c>
      <c r="E834" s="5">
        <v>32</v>
      </c>
      <c r="F834" s="5" t="s">
        <v>722</v>
      </c>
      <c r="G834" s="5" t="s">
        <v>721</v>
      </c>
      <c r="H834" s="5">
        <v>2016</v>
      </c>
      <c r="I834" s="5">
        <v>19831</v>
      </c>
    </row>
    <row r="835" spans="1:9" hidden="1" x14ac:dyDescent="0.85">
      <c r="A835" s="5" t="s">
        <v>247</v>
      </c>
      <c r="B835" s="5">
        <v>2012</v>
      </c>
      <c r="C835" s="5" t="s">
        <v>723</v>
      </c>
      <c r="D835" s="5" t="s">
        <v>712</v>
      </c>
      <c r="E835" s="5">
        <v>33</v>
      </c>
      <c r="F835" s="5" t="s">
        <v>722</v>
      </c>
      <c r="G835" s="5" t="s">
        <v>721</v>
      </c>
      <c r="H835" s="5">
        <v>2016</v>
      </c>
      <c r="I835" s="5">
        <v>14371</v>
      </c>
    </row>
    <row r="836" spans="1:9" hidden="1" x14ac:dyDescent="0.85">
      <c r="A836" s="5" t="s">
        <v>247</v>
      </c>
      <c r="B836" s="5">
        <v>2012</v>
      </c>
      <c r="C836" s="5" t="s">
        <v>723</v>
      </c>
      <c r="D836" s="5" t="s">
        <v>712</v>
      </c>
      <c r="E836" s="5">
        <v>34</v>
      </c>
      <c r="F836" s="5" t="s">
        <v>722</v>
      </c>
      <c r="G836" s="5" t="s">
        <v>721</v>
      </c>
      <c r="H836" s="5">
        <v>2016</v>
      </c>
      <c r="I836" s="5">
        <v>13067</v>
      </c>
    </row>
    <row r="837" spans="1:9" hidden="1" x14ac:dyDescent="0.85">
      <c r="A837" s="5" t="s">
        <v>247</v>
      </c>
      <c r="B837" s="5">
        <v>2012</v>
      </c>
      <c r="C837" s="5" t="s">
        <v>723</v>
      </c>
      <c r="D837" s="5" t="s">
        <v>712</v>
      </c>
      <c r="E837" s="5">
        <v>35</v>
      </c>
      <c r="F837" s="5" t="s">
        <v>722</v>
      </c>
      <c r="G837" s="5" t="s">
        <v>721</v>
      </c>
      <c r="H837" s="5">
        <v>2016</v>
      </c>
      <c r="I837" s="5">
        <v>12909</v>
      </c>
    </row>
    <row r="838" spans="1:9" hidden="1" x14ac:dyDescent="0.85">
      <c r="A838" s="5" t="s">
        <v>247</v>
      </c>
      <c r="B838" s="5">
        <v>2012</v>
      </c>
      <c r="C838" s="5" t="s">
        <v>723</v>
      </c>
      <c r="D838" s="5" t="s">
        <v>712</v>
      </c>
      <c r="E838" s="5">
        <v>36</v>
      </c>
      <c r="F838" s="5" t="s">
        <v>722</v>
      </c>
      <c r="G838" s="5" t="s">
        <v>721</v>
      </c>
      <c r="H838" s="5">
        <v>2016</v>
      </c>
      <c r="I838" s="5">
        <v>10413</v>
      </c>
    </row>
    <row r="839" spans="1:9" hidden="1" x14ac:dyDescent="0.85">
      <c r="A839" s="5" t="s">
        <v>247</v>
      </c>
      <c r="B839" s="5">
        <v>2012</v>
      </c>
      <c r="C839" s="5" t="s">
        <v>723</v>
      </c>
      <c r="D839" s="5" t="s">
        <v>712</v>
      </c>
      <c r="E839" s="5">
        <v>37</v>
      </c>
      <c r="F839" s="5" t="s">
        <v>722</v>
      </c>
      <c r="G839" s="5" t="s">
        <v>721</v>
      </c>
      <c r="H839" s="5">
        <v>2016</v>
      </c>
      <c r="I839" s="5">
        <v>10828</v>
      </c>
    </row>
    <row r="840" spans="1:9" hidden="1" x14ac:dyDescent="0.85">
      <c r="A840" s="5" t="s">
        <v>247</v>
      </c>
      <c r="B840" s="5">
        <v>2012</v>
      </c>
      <c r="C840" s="5" t="s">
        <v>723</v>
      </c>
      <c r="D840" s="5" t="s">
        <v>712</v>
      </c>
      <c r="E840" s="5">
        <v>38</v>
      </c>
      <c r="F840" s="5" t="s">
        <v>722</v>
      </c>
      <c r="G840" s="5" t="s">
        <v>721</v>
      </c>
      <c r="H840" s="5">
        <v>2016</v>
      </c>
      <c r="I840" s="5">
        <v>10217</v>
      </c>
    </row>
    <row r="841" spans="1:9" hidden="1" x14ac:dyDescent="0.85">
      <c r="A841" s="5" t="s">
        <v>247</v>
      </c>
      <c r="B841" s="5">
        <v>2012</v>
      </c>
      <c r="C841" s="5" t="s">
        <v>723</v>
      </c>
      <c r="D841" s="5" t="s">
        <v>712</v>
      </c>
      <c r="E841" s="5">
        <v>39</v>
      </c>
      <c r="F841" s="5" t="s">
        <v>722</v>
      </c>
      <c r="G841" s="5" t="s">
        <v>721</v>
      </c>
      <c r="H841" s="5">
        <v>2016</v>
      </c>
      <c r="I841" s="5">
        <v>9136</v>
      </c>
    </row>
    <row r="842" spans="1:9" hidden="1" x14ac:dyDescent="0.85">
      <c r="A842" s="5" t="s">
        <v>247</v>
      </c>
      <c r="B842" s="5">
        <v>2012</v>
      </c>
      <c r="C842" s="5" t="s">
        <v>723</v>
      </c>
      <c r="D842" s="5" t="s">
        <v>712</v>
      </c>
      <c r="E842" s="5">
        <v>40</v>
      </c>
      <c r="F842" s="5" t="s">
        <v>722</v>
      </c>
      <c r="G842" s="5" t="s">
        <v>721</v>
      </c>
      <c r="H842" s="5">
        <v>2016</v>
      </c>
      <c r="I842" s="5">
        <v>10222</v>
      </c>
    </row>
    <row r="843" spans="1:9" hidden="1" x14ac:dyDescent="0.85">
      <c r="A843" s="5" t="s">
        <v>247</v>
      </c>
      <c r="B843" s="5">
        <v>2012</v>
      </c>
      <c r="C843" s="5" t="s">
        <v>723</v>
      </c>
      <c r="D843" s="5" t="s">
        <v>712</v>
      </c>
      <c r="E843" s="5">
        <v>41</v>
      </c>
      <c r="F843" s="5" t="s">
        <v>722</v>
      </c>
      <c r="G843" s="5" t="s">
        <v>721</v>
      </c>
      <c r="H843" s="5">
        <v>2016</v>
      </c>
      <c r="I843" s="5">
        <v>6744</v>
      </c>
    </row>
    <row r="844" spans="1:9" hidden="1" x14ac:dyDescent="0.85">
      <c r="A844" s="5" t="s">
        <v>247</v>
      </c>
      <c r="B844" s="5">
        <v>2012</v>
      </c>
      <c r="C844" s="5" t="s">
        <v>723</v>
      </c>
      <c r="D844" s="5" t="s">
        <v>712</v>
      </c>
      <c r="E844" s="5">
        <v>42</v>
      </c>
      <c r="F844" s="5" t="s">
        <v>722</v>
      </c>
      <c r="G844" s="5" t="s">
        <v>721</v>
      </c>
      <c r="H844" s="5">
        <v>2016</v>
      </c>
      <c r="I844" s="5">
        <v>8818</v>
      </c>
    </row>
    <row r="845" spans="1:9" hidden="1" x14ac:dyDescent="0.85">
      <c r="A845" s="5" t="s">
        <v>247</v>
      </c>
      <c r="B845" s="5">
        <v>2012</v>
      </c>
      <c r="C845" s="5" t="s">
        <v>723</v>
      </c>
      <c r="D845" s="5" t="s">
        <v>712</v>
      </c>
      <c r="E845" s="5">
        <v>43</v>
      </c>
      <c r="F845" s="5" t="s">
        <v>722</v>
      </c>
      <c r="G845" s="5" t="s">
        <v>721</v>
      </c>
      <c r="H845" s="5">
        <v>2016</v>
      </c>
      <c r="I845" s="5">
        <v>6739</v>
      </c>
    </row>
    <row r="846" spans="1:9" hidden="1" x14ac:dyDescent="0.85">
      <c r="A846" s="5" t="s">
        <v>247</v>
      </c>
      <c r="B846" s="5">
        <v>2012</v>
      </c>
      <c r="C846" s="5" t="s">
        <v>723</v>
      </c>
      <c r="D846" s="5" t="s">
        <v>712</v>
      </c>
      <c r="E846" s="5">
        <v>44</v>
      </c>
      <c r="F846" s="5" t="s">
        <v>722</v>
      </c>
      <c r="G846" s="5" t="s">
        <v>721</v>
      </c>
      <c r="H846" s="5">
        <v>2016</v>
      </c>
      <c r="I846" s="5">
        <v>7104</v>
      </c>
    </row>
    <row r="847" spans="1:9" hidden="1" x14ac:dyDescent="0.85">
      <c r="A847" s="5" t="s">
        <v>247</v>
      </c>
      <c r="B847" s="5">
        <v>2012</v>
      </c>
      <c r="C847" s="5" t="s">
        <v>723</v>
      </c>
      <c r="D847" s="5" t="s">
        <v>712</v>
      </c>
      <c r="E847" s="5">
        <v>45</v>
      </c>
      <c r="F847" s="5" t="s">
        <v>722</v>
      </c>
      <c r="G847" s="5" t="s">
        <v>721</v>
      </c>
      <c r="H847" s="5">
        <v>2016</v>
      </c>
      <c r="I847" s="5">
        <v>6231</v>
      </c>
    </row>
    <row r="848" spans="1:9" hidden="1" x14ac:dyDescent="0.85">
      <c r="A848" s="5" t="s">
        <v>247</v>
      </c>
      <c r="B848" s="5">
        <v>2012</v>
      </c>
      <c r="C848" s="5" t="s">
        <v>723</v>
      </c>
      <c r="D848" s="5" t="s">
        <v>712</v>
      </c>
      <c r="E848" s="5">
        <v>46</v>
      </c>
      <c r="F848" s="5" t="s">
        <v>722</v>
      </c>
      <c r="G848" s="5" t="s">
        <v>721</v>
      </c>
      <c r="H848" s="5">
        <v>2016</v>
      </c>
      <c r="I848" s="5">
        <v>5615</v>
      </c>
    </row>
    <row r="849" spans="1:9" hidden="1" x14ac:dyDescent="0.85">
      <c r="A849" s="5" t="s">
        <v>247</v>
      </c>
      <c r="B849" s="5">
        <v>2012</v>
      </c>
      <c r="C849" s="5" t="s">
        <v>723</v>
      </c>
      <c r="D849" s="5" t="s">
        <v>712</v>
      </c>
      <c r="E849" s="5">
        <v>47</v>
      </c>
      <c r="F849" s="5" t="s">
        <v>722</v>
      </c>
      <c r="G849" s="5" t="s">
        <v>721</v>
      </c>
      <c r="H849" s="5">
        <v>2016</v>
      </c>
      <c r="I849" s="5">
        <v>5514</v>
      </c>
    </row>
    <row r="850" spans="1:9" hidden="1" x14ac:dyDescent="0.85">
      <c r="A850" s="5" t="s">
        <v>247</v>
      </c>
      <c r="B850" s="5">
        <v>2012</v>
      </c>
      <c r="C850" s="5" t="s">
        <v>723</v>
      </c>
      <c r="D850" s="5" t="s">
        <v>712</v>
      </c>
      <c r="E850" s="5">
        <v>48</v>
      </c>
      <c r="F850" s="5" t="s">
        <v>722</v>
      </c>
      <c r="G850" s="5" t="s">
        <v>721</v>
      </c>
      <c r="H850" s="5">
        <v>2016</v>
      </c>
      <c r="I850" s="5">
        <v>5576</v>
      </c>
    </row>
    <row r="851" spans="1:9" hidden="1" x14ac:dyDescent="0.85">
      <c r="A851" s="5" t="s">
        <v>247</v>
      </c>
      <c r="B851" s="5">
        <v>2012</v>
      </c>
      <c r="C851" s="5" t="s">
        <v>723</v>
      </c>
      <c r="D851" s="5" t="s">
        <v>712</v>
      </c>
      <c r="E851" s="5">
        <v>49</v>
      </c>
      <c r="F851" s="5" t="s">
        <v>722</v>
      </c>
      <c r="G851" s="5" t="s">
        <v>721</v>
      </c>
      <c r="H851" s="5">
        <v>2016</v>
      </c>
      <c r="I851" s="5">
        <v>4900</v>
      </c>
    </row>
    <row r="852" spans="1:9" hidden="1" x14ac:dyDescent="0.85">
      <c r="A852" s="5" t="s">
        <v>247</v>
      </c>
      <c r="B852" s="5">
        <v>2012</v>
      </c>
      <c r="C852" s="5" t="s">
        <v>723</v>
      </c>
      <c r="D852" s="5" t="s">
        <v>712</v>
      </c>
      <c r="E852" s="5">
        <v>50</v>
      </c>
      <c r="F852" s="5" t="s">
        <v>722</v>
      </c>
      <c r="G852" s="5" t="s">
        <v>721</v>
      </c>
      <c r="H852" s="5">
        <v>2016</v>
      </c>
      <c r="I852" s="5">
        <v>5881</v>
      </c>
    </row>
    <row r="853" spans="1:9" hidden="1" x14ac:dyDescent="0.85">
      <c r="A853" s="5" t="s">
        <v>247</v>
      </c>
      <c r="B853" s="5">
        <v>2012</v>
      </c>
      <c r="C853" s="5" t="s">
        <v>723</v>
      </c>
      <c r="D853" s="5" t="s">
        <v>712</v>
      </c>
      <c r="E853" s="5">
        <v>51</v>
      </c>
      <c r="F853" s="5" t="s">
        <v>722</v>
      </c>
      <c r="G853" s="5" t="s">
        <v>721</v>
      </c>
      <c r="H853" s="5">
        <v>2016</v>
      </c>
      <c r="I853" s="5">
        <v>3537</v>
      </c>
    </row>
    <row r="854" spans="1:9" hidden="1" x14ac:dyDescent="0.85">
      <c r="A854" s="5" t="s">
        <v>247</v>
      </c>
      <c r="B854" s="5">
        <v>2012</v>
      </c>
      <c r="C854" s="5" t="s">
        <v>723</v>
      </c>
      <c r="D854" s="5" t="s">
        <v>712</v>
      </c>
      <c r="E854" s="5">
        <v>52</v>
      </c>
      <c r="F854" s="5" t="s">
        <v>722</v>
      </c>
      <c r="G854" s="5" t="s">
        <v>721</v>
      </c>
      <c r="H854" s="5">
        <v>2016</v>
      </c>
      <c r="I854" s="5">
        <v>4912</v>
      </c>
    </row>
    <row r="855" spans="1:9" hidden="1" x14ac:dyDescent="0.85">
      <c r="A855" s="5" t="s">
        <v>247</v>
      </c>
      <c r="B855" s="5">
        <v>2012</v>
      </c>
      <c r="C855" s="5" t="s">
        <v>723</v>
      </c>
      <c r="D855" s="5" t="s">
        <v>712</v>
      </c>
      <c r="E855" s="5">
        <v>53</v>
      </c>
      <c r="F855" s="5" t="s">
        <v>722</v>
      </c>
      <c r="G855" s="5" t="s">
        <v>721</v>
      </c>
      <c r="H855" s="5">
        <v>2016</v>
      </c>
      <c r="I855" s="5">
        <v>4181</v>
      </c>
    </row>
    <row r="856" spans="1:9" hidden="1" x14ac:dyDescent="0.85">
      <c r="A856" s="5" t="s">
        <v>247</v>
      </c>
      <c r="B856" s="5">
        <v>2012</v>
      </c>
      <c r="C856" s="5" t="s">
        <v>723</v>
      </c>
      <c r="D856" s="5" t="s">
        <v>712</v>
      </c>
      <c r="E856" s="5">
        <v>54</v>
      </c>
      <c r="F856" s="5" t="s">
        <v>722</v>
      </c>
      <c r="G856" s="5" t="s">
        <v>721</v>
      </c>
      <c r="H856" s="5">
        <v>2016</v>
      </c>
      <c r="I856" s="5">
        <v>3816</v>
      </c>
    </row>
    <row r="857" spans="1:9" hidden="1" x14ac:dyDescent="0.85">
      <c r="A857" s="5" t="s">
        <v>247</v>
      </c>
      <c r="B857" s="5">
        <v>2012</v>
      </c>
      <c r="C857" s="5" t="s">
        <v>723</v>
      </c>
      <c r="D857" s="5" t="s">
        <v>712</v>
      </c>
      <c r="E857" s="5">
        <v>55</v>
      </c>
      <c r="F857" s="5" t="s">
        <v>722</v>
      </c>
      <c r="G857" s="5" t="s">
        <v>721</v>
      </c>
      <c r="H857" s="5">
        <v>2016</v>
      </c>
      <c r="I857" s="5">
        <v>3326</v>
      </c>
    </row>
    <row r="858" spans="1:9" hidden="1" x14ac:dyDescent="0.85">
      <c r="A858" s="5" t="s">
        <v>247</v>
      </c>
      <c r="B858" s="5">
        <v>2012</v>
      </c>
      <c r="C858" s="5" t="s">
        <v>723</v>
      </c>
      <c r="D858" s="5" t="s">
        <v>712</v>
      </c>
      <c r="E858" s="5">
        <v>56</v>
      </c>
      <c r="F858" s="5" t="s">
        <v>722</v>
      </c>
      <c r="G858" s="5" t="s">
        <v>721</v>
      </c>
      <c r="H858" s="5">
        <v>2016</v>
      </c>
      <c r="I858" s="5">
        <v>3031</v>
      </c>
    </row>
    <row r="859" spans="1:9" hidden="1" x14ac:dyDescent="0.85">
      <c r="A859" s="5" t="s">
        <v>247</v>
      </c>
      <c r="B859" s="5">
        <v>2012</v>
      </c>
      <c r="C859" s="5" t="s">
        <v>723</v>
      </c>
      <c r="D859" s="5" t="s">
        <v>712</v>
      </c>
      <c r="E859" s="5">
        <v>57</v>
      </c>
      <c r="F859" s="5" t="s">
        <v>722</v>
      </c>
      <c r="G859" s="5" t="s">
        <v>721</v>
      </c>
      <c r="H859" s="5">
        <v>2016</v>
      </c>
      <c r="I859" s="5">
        <v>2770</v>
      </c>
    </row>
    <row r="860" spans="1:9" hidden="1" x14ac:dyDescent="0.85">
      <c r="A860" s="5" t="s">
        <v>247</v>
      </c>
      <c r="B860" s="5">
        <v>2012</v>
      </c>
      <c r="C860" s="5" t="s">
        <v>723</v>
      </c>
      <c r="D860" s="5" t="s">
        <v>712</v>
      </c>
      <c r="E860" s="5">
        <v>58</v>
      </c>
      <c r="F860" s="5" t="s">
        <v>722</v>
      </c>
      <c r="G860" s="5" t="s">
        <v>721</v>
      </c>
      <c r="H860" s="5">
        <v>2016</v>
      </c>
      <c r="I860" s="5">
        <v>2656</v>
      </c>
    </row>
    <row r="861" spans="1:9" hidden="1" x14ac:dyDescent="0.85">
      <c r="A861" s="5" t="s">
        <v>247</v>
      </c>
      <c r="B861" s="5">
        <v>2012</v>
      </c>
      <c r="C861" s="5" t="s">
        <v>723</v>
      </c>
      <c r="D861" s="5" t="s">
        <v>712</v>
      </c>
      <c r="E861" s="5">
        <v>59</v>
      </c>
      <c r="F861" s="5" t="s">
        <v>722</v>
      </c>
      <c r="G861" s="5" t="s">
        <v>721</v>
      </c>
      <c r="H861" s="5">
        <v>2016</v>
      </c>
      <c r="I861" s="5">
        <v>2214</v>
      </c>
    </row>
    <row r="862" spans="1:9" hidden="1" x14ac:dyDescent="0.85">
      <c r="A862" s="5" t="s">
        <v>247</v>
      </c>
      <c r="B862" s="5">
        <v>2012</v>
      </c>
      <c r="C862" s="5" t="s">
        <v>723</v>
      </c>
      <c r="D862" s="5" t="s">
        <v>712</v>
      </c>
      <c r="E862" s="5">
        <v>60</v>
      </c>
      <c r="F862" s="5" t="s">
        <v>722</v>
      </c>
      <c r="G862" s="5" t="s">
        <v>721</v>
      </c>
      <c r="H862" s="5">
        <v>2016</v>
      </c>
      <c r="I862" s="5">
        <v>2975</v>
      </c>
    </row>
    <row r="863" spans="1:9" hidden="1" x14ac:dyDescent="0.85">
      <c r="A863" s="5" t="s">
        <v>247</v>
      </c>
      <c r="B863" s="5">
        <v>2012</v>
      </c>
      <c r="C863" s="5" t="s">
        <v>723</v>
      </c>
      <c r="D863" s="5" t="s">
        <v>712</v>
      </c>
      <c r="E863" s="5">
        <v>61</v>
      </c>
      <c r="F863" s="5" t="s">
        <v>722</v>
      </c>
      <c r="G863" s="5" t="s">
        <v>721</v>
      </c>
      <c r="H863" s="5">
        <v>2016</v>
      </c>
      <c r="I863" s="5">
        <v>1424</v>
      </c>
    </row>
    <row r="864" spans="1:9" hidden="1" x14ac:dyDescent="0.85">
      <c r="A864" s="5" t="s">
        <v>247</v>
      </c>
      <c r="B864" s="5">
        <v>2012</v>
      </c>
      <c r="C864" s="5" t="s">
        <v>723</v>
      </c>
      <c r="D864" s="5" t="s">
        <v>712</v>
      </c>
      <c r="E864" s="5">
        <v>62</v>
      </c>
      <c r="F864" s="5" t="s">
        <v>722</v>
      </c>
      <c r="G864" s="5" t="s">
        <v>721</v>
      </c>
      <c r="H864" s="5">
        <v>2016</v>
      </c>
      <c r="I864" s="5">
        <v>2175</v>
      </c>
    </row>
    <row r="865" spans="1:9" hidden="1" x14ac:dyDescent="0.85">
      <c r="A865" s="5" t="s">
        <v>247</v>
      </c>
      <c r="B865" s="5">
        <v>2012</v>
      </c>
      <c r="C865" s="5" t="s">
        <v>723</v>
      </c>
      <c r="D865" s="5" t="s">
        <v>712</v>
      </c>
      <c r="E865" s="5">
        <v>63</v>
      </c>
      <c r="F865" s="5" t="s">
        <v>722</v>
      </c>
      <c r="G865" s="5" t="s">
        <v>721</v>
      </c>
      <c r="H865" s="5">
        <v>2016</v>
      </c>
      <c r="I865" s="5">
        <v>1372</v>
      </c>
    </row>
    <row r="866" spans="1:9" hidden="1" x14ac:dyDescent="0.85">
      <c r="A866" s="5" t="s">
        <v>247</v>
      </c>
      <c r="B866" s="5">
        <v>2012</v>
      </c>
      <c r="C866" s="5" t="s">
        <v>723</v>
      </c>
      <c r="D866" s="5" t="s">
        <v>712</v>
      </c>
      <c r="E866" s="5">
        <v>64</v>
      </c>
      <c r="F866" s="5" t="s">
        <v>722</v>
      </c>
      <c r="G866" s="5" t="s">
        <v>721</v>
      </c>
      <c r="H866" s="5">
        <v>2016</v>
      </c>
      <c r="I866" s="5">
        <v>1397</v>
      </c>
    </row>
    <row r="867" spans="1:9" hidden="1" x14ac:dyDescent="0.85">
      <c r="A867" s="5" t="s">
        <v>247</v>
      </c>
      <c r="B867" s="5">
        <v>2012</v>
      </c>
      <c r="C867" s="5" t="s">
        <v>723</v>
      </c>
      <c r="D867" s="5" t="s">
        <v>712</v>
      </c>
      <c r="E867" s="5">
        <v>65</v>
      </c>
      <c r="F867" s="5" t="s">
        <v>722</v>
      </c>
      <c r="G867" s="5" t="s">
        <v>721</v>
      </c>
      <c r="H867" s="5">
        <v>2016</v>
      </c>
      <c r="I867" s="5">
        <v>1244</v>
      </c>
    </row>
    <row r="868" spans="1:9" hidden="1" x14ac:dyDescent="0.85">
      <c r="A868" s="5" t="s">
        <v>247</v>
      </c>
      <c r="B868" s="5">
        <v>2012</v>
      </c>
      <c r="C868" s="5" t="s">
        <v>723</v>
      </c>
      <c r="D868" s="5" t="s">
        <v>712</v>
      </c>
      <c r="E868" s="5">
        <v>66</v>
      </c>
      <c r="F868" s="5" t="s">
        <v>722</v>
      </c>
      <c r="G868" s="5" t="s">
        <v>721</v>
      </c>
      <c r="H868" s="5">
        <v>2016</v>
      </c>
      <c r="I868" s="5">
        <v>944</v>
      </c>
    </row>
    <row r="869" spans="1:9" hidden="1" x14ac:dyDescent="0.85">
      <c r="A869" s="5" t="s">
        <v>247</v>
      </c>
      <c r="B869" s="5">
        <v>2012</v>
      </c>
      <c r="C869" s="5" t="s">
        <v>723</v>
      </c>
      <c r="D869" s="5" t="s">
        <v>712</v>
      </c>
      <c r="E869" s="5">
        <v>67</v>
      </c>
      <c r="F869" s="5" t="s">
        <v>722</v>
      </c>
      <c r="G869" s="5" t="s">
        <v>721</v>
      </c>
      <c r="H869" s="5">
        <v>2016</v>
      </c>
      <c r="I869" s="5">
        <v>1046</v>
      </c>
    </row>
    <row r="870" spans="1:9" hidden="1" x14ac:dyDescent="0.85">
      <c r="A870" s="5" t="s">
        <v>247</v>
      </c>
      <c r="B870" s="5">
        <v>2012</v>
      </c>
      <c r="C870" s="5" t="s">
        <v>723</v>
      </c>
      <c r="D870" s="5" t="s">
        <v>712</v>
      </c>
      <c r="E870" s="5">
        <v>68</v>
      </c>
      <c r="F870" s="5" t="s">
        <v>722</v>
      </c>
      <c r="G870" s="5" t="s">
        <v>721</v>
      </c>
      <c r="H870" s="5">
        <v>2016</v>
      </c>
      <c r="I870" s="5">
        <v>781</v>
      </c>
    </row>
    <row r="871" spans="1:9" hidden="1" x14ac:dyDescent="0.85">
      <c r="A871" s="5" t="s">
        <v>247</v>
      </c>
      <c r="B871" s="5">
        <v>2012</v>
      </c>
      <c r="C871" s="5" t="s">
        <v>723</v>
      </c>
      <c r="D871" s="5" t="s">
        <v>712</v>
      </c>
      <c r="E871" s="5">
        <v>69</v>
      </c>
      <c r="F871" s="5" t="s">
        <v>722</v>
      </c>
      <c r="G871" s="5" t="s">
        <v>721</v>
      </c>
      <c r="H871" s="5">
        <v>2016</v>
      </c>
      <c r="I871" s="5">
        <v>649</v>
      </c>
    </row>
    <row r="872" spans="1:9" hidden="1" x14ac:dyDescent="0.85">
      <c r="A872" s="5" t="s">
        <v>247</v>
      </c>
      <c r="B872" s="5">
        <v>2012</v>
      </c>
      <c r="C872" s="5" t="s">
        <v>723</v>
      </c>
      <c r="D872" s="5" t="s">
        <v>712</v>
      </c>
      <c r="E872" s="5">
        <v>70</v>
      </c>
      <c r="F872" s="5" t="s">
        <v>722</v>
      </c>
      <c r="G872" s="5" t="s">
        <v>721</v>
      </c>
      <c r="H872" s="5">
        <v>2016</v>
      </c>
      <c r="I872" s="5">
        <v>1138</v>
      </c>
    </row>
    <row r="873" spans="1:9" hidden="1" x14ac:dyDescent="0.85">
      <c r="A873" s="5" t="s">
        <v>247</v>
      </c>
      <c r="B873" s="5">
        <v>2012</v>
      </c>
      <c r="C873" s="5" t="s">
        <v>723</v>
      </c>
      <c r="D873" s="5" t="s">
        <v>712</v>
      </c>
      <c r="E873" s="5">
        <v>71</v>
      </c>
      <c r="F873" s="5" t="s">
        <v>722</v>
      </c>
      <c r="G873" s="5" t="s">
        <v>721</v>
      </c>
      <c r="H873" s="5">
        <v>2016</v>
      </c>
      <c r="I873" s="5">
        <v>487</v>
      </c>
    </row>
    <row r="874" spans="1:9" hidden="1" x14ac:dyDescent="0.85">
      <c r="A874" s="5" t="s">
        <v>247</v>
      </c>
      <c r="B874" s="5">
        <v>2012</v>
      </c>
      <c r="C874" s="5" t="s">
        <v>723</v>
      </c>
      <c r="D874" s="5" t="s">
        <v>712</v>
      </c>
      <c r="E874" s="5">
        <v>72</v>
      </c>
      <c r="F874" s="5" t="s">
        <v>722</v>
      </c>
      <c r="G874" s="5" t="s">
        <v>721</v>
      </c>
      <c r="H874" s="5">
        <v>2016</v>
      </c>
      <c r="I874" s="5">
        <v>963</v>
      </c>
    </row>
    <row r="875" spans="1:9" hidden="1" x14ac:dyDescent="0.85">
      <c r="A875" s="5" t="s">
        <v>247</v>
      </c>
      <c r="B875" s="5">
        <v>2012</v>
      </c>
      <c r="C875" s="5" t="s">
        <v>723</v>
      </c>
      <c r="D875" s="5" t="s">
        <v>712</v>
      </c>
      <c r="E875" s="5">
        <v>73</v>
      </c>
      <c r="F875" s="5" t="s">
        <v>722</v>
      </c>
      <c r="G875" s="5" t="s">
        <v>721</v>
      </c>
      <c r="H875" s="5">
        <v>2016</v>
      </c>
      <c r="I875" s="5">
        <v>578</v>
      </c>
    </row>
    <row r="876" spans="1:9" hidden="1" x14ac:dyDescent="0.85">
      <c r="A876" s="5" t="s">
        <v>247</v>
      </c>
      <c r="B876" s="5">
        <v>2012</v>
      </c>
      <c r="C876" s="5" t="s">
        <v>723</v>
      </c>
      <c r="D876" s="5" t="s">
        <v>712</v>
      </c>
      <c r="E876" s="5">
        <v>74</v>
      </c>
      <c r="F876" s="5" t="s">
        <v>722</v>
      </c>
      <c r="G876" s="5" t="s">
        <v>721</v>
      </c>
      <c r="H876" s="5">
        <v>2016</v>
      </c>
      <c r="I876" s="5">
        <v>557</v>
      </c>
    </row>
    <row r="877" spans="1:9" hidden="1" x14ac:dyDescent="0.85">
      <c r="A877" s="5" t="s">
        <v>247</v>
      </c>
      <c r="B877" s="5">
        <v>2012</v>
      </c>
      <c r="C877" s="5" t="s">
        <v>723</v>
      </c>
      <c r="D877" s="5" t="s">
        <v>712</v>
      </c>
      <c r="E877" s="5">
        <v>75</v>
      </c>
      <c r="F877" s="5" t="s">
        <v>722</v>
      </c>
      <c r="G877" s="5" t="s">
        <v>721</v>
      </c>
      <c r="H877" s="5">
        <v>2016</v>
      </c>
      <c r="I877" s="5">
        <v>542</v>
      </c>
    </row>
    <row r="878" spans="1:9" hidden="1" x14ac:dyDescent="0.85">
      <c r="A878" s="5" t="s">
        <v>247</v>
      </c>
      <c r="B878" s="5">
        <v>2012</v>
      </c>
      <c r="C878" s="5" t="s">
        <v>723</v>
      </c>
      <c r="D878" s="5" t="s">
        <v>712</v>
      </c>
      <c r="E878" s="5">
        <v>76</v>
      </c>
      <c r="F878" s="5" t="s">
        <v>722</v>
      </c>
      <c r="G878" s="5" t="s">
        <v>721</v>
      </c>
      <c r="H878" s="5">
        <v>2016</v>
      </c>
      <c r="I878" s="5">
        <v>539</v>
      </c>
    </row>
    <row r="879" spans="1:9" hidden="1" x14ac:dyDescent="0.85">
      <c r="A879" s="5" t="s">
        <v>247</v>
      </c>
      <c r="B879" s="5">
        <v>2012</v>
      </c>
      <c r="C879" s="5" t="s">
        <v>723</v>
      </c>
      <c r="D879" s="5" t="s">
        <v>712</v>
      </c>
      <c r="E879" s="5">
        <v>77</v>
      </c>
      <c r="F879" s="5" t="s">
        <v>722</v>
      </c>
      <c r="G879" s="5" t="s">
        <v>721</v>
      </c>
      <c r="H879" s="5">
        <v>2016</v>
      </c>
      <c r="I879" s="5">
        <v>537</v>
      </c>
    </row>
    <row r="880" spans="1:9" hidden="1" x14ac:dyDescent="0.85">
      <c r="A880" s="5" t="s">
        <v>247</v>
      </c>
      <c r="B880" s="5">
        <v>2012</v>
      </c>
      <c r="C880" s="5" t="s">
        <v>723</v>
      </c>
      <c r="D880" s="5" t="s">
        <v>712</v>
      </c>
      <c r="E880" s="5">
        <v>78</v>
      </c>
      <c r="F880" s="5" t="s">
        <v>722</v>
      </c>
      <c r="G880" s="5" t="s">
        <v>721</v>
      </c>
      <c r="H880" s="5">
        <v>2016</v>
      </c>
      <c r="I880" s="5">
        <v>428</v>
      </c>
    </row>
    <row r="881" spans="1:9" hidden="1" x14ac:dyDescent="0.85">
      <c r="A881" s="5" t="s">
        <v>247</v>
      </c>
      <c r="B881" s="5">
        <v>2012</v>
      </c>
      <c r="C881" s="5" t="s">
        <v>723</v>
      </c>
      <c r="D881" s="5" t="s">
        <v>712</v>
      </c>
      <c r="E881" s="5">
        <v>79</v>
      </c>
      <c r="F881" s="5" t="s">
        <v>722</v>
      </c>
      <c r="G881" s="5" t="s">
        <v>721</v>
      </c>
      <c r="H881" s="5">
        <v>2016</v>
      </c>
      <c r="I881" s="5">
        <v>371</v>
      </c>
    </row>
    <row r="882" spans="1:9" hidden="1" x14ac:dyDescent="0.85">
      <c r="A882" s="5" t="s">
        <v>247</v>
      </c>
      <c r="B882" s="5">
        <v>2012</v>
      </c>
      <c r="C882" s="5" t="s">
        <v>723</v>
      </c>
      <c r="D882" s="5" t="s">
        <v>712</v>
      </c>
      <c r="E882" s="5">
        <v>80</v>
      </c>
      <c r="F882" s="5" t="s">
        <v>722</v>
      </c>
      <c r="G882" s="5" t="s">
        <v>721</v>
      </c>
      <c r="H882" s="5">
        <v>2016</v>
      </c>
      <c r="I882" s="5">
        <v>473</v>
      </c>
    </row>
    <row r="883" spans="1:9" hidden="1" x14ac:dyDescent="0.85">
      <c r="A883" s="5" t="s">
        <v>247</v>
      </c>
      <c r="B883" s="5">
        <v>2012</v>
      </c>
      <c r="C883" s="5" t="s">
        <v>723</v>
      </c>
      <c r="D883" s="5" t="s">
        <v>712</v>
      </c>
      <c r="E883" s="5">
        <v>81</v>
      </c>
      <c r="F883" s="5" t="s">
        <v>722</v>
      </c>
      <c r="G883" s="5" t="s">
        <v>721</v>
      </c>
      <c r="H883" s="5">
        <v>2016</v>
      </c>
      <c r="I883" s="5">
        <v>289</v>
      </c>
    </row>
    <row r="884" spans="1:9" hidden="1" x14ac:dyDescent="0.85">
      <c r="A884" s="5" t="s">
        <v>247</v>
      </c>
      <c r="B884" s="5">
        <v>2012</v>
      </c>
      <c r="C884" s="5" t="s">
        <v>723</v>
      </c>
      <c r="D884" s="5" t="s">
        <v>712</v>
      </c>
      <c r="E884" s="5">
        <v>82</v>
      </c>
      <c r="F884" s="5" t="s">
        <v>722</v>
      </c>
      <c r="G884" s="5" t="s">
        <v>721</v>
      </c>
      <c r="H884" s="5">
        <v>2016</v>
      </c>
      <c r="I884" s="5">
        <v>490</v>
      </c>
    </row>
    <row r="885" spans="1:9" hidden="1" x14ac:dyDescent="0.85">
      <c r="A885" s="5" t="s">
        <v>247</v>
      </c>
      <c r="B885" s="5">
        <v>2012</v>
      </c>
      <c r="C885" s="5" t="s">
        <v>723</v>
      </c>
      <c r="D885" s="5" t="s">
        <v>712</v>
      </c>
      <c r="E885" s="5">
        <v>83</v>
      </c>
      <c r="F885" s="5" t="s">
        <v>722</v>
      </c>
      <c r="G885" s="5" t="s">
        <v>721</v>
      </c>
      <c r="H885" s="5">
        <v>2016</v>
      </c>
      <c r="I885" s="5">
        <v>166</v>
      </c>
    </row>
    <row r="886" spans="1:9" hidden="1" x14ac:dyDescent="0.85">
      <c r="A886" s="5" t="s">
        <v>247</v>
      </c>
      <c r="B886" s="5">
        <v>2012</v>
      </c>
      <c r="C886" s="5" t="s">
        <v>723</v>
      </c>
      <c r="D886" s="5" t="s">
        <v>712</v>
      </c>
      <c r="E886" s="5">
        <v>84</v>
      </c>
      <c r="F886" s="5" t="s">
        <v>722</v>
      </c>
      <c r="G886" s="5" t="s">
        <v>721</v>
      </c>
      <c r="H886" s="5">
        <v>2016</v>
      </c>
      <c r="I886" s="5">
        <v>208</v>
      </c>
    </row>
    <row r="887" spans="1:9" hidden="1" x14ac:dyDescent="0.85">
      <c r="A887" s="5" t="s">
        <v>247</v>
      </c>
      <c r="B887" s="5">
        <v>2012</v>
      </c>
      <c r="C887" s="5" t="s">
        <v>723</v>
      </c>
      <c r="D887" s="5" t="s">
        <v>712</v>
      </c>
      <c r="E887" s="5">
        <v>85</v>
      </c>
      <c r="F887" s="5" t="s">
        <v>722</v>
      </c>
      <c r="G887" s="5" t="s">
        <v>721</v>
      </c>
      <c r="H887" s="5">
        <v>2016</v>
      </c>
      <c r="I887" s="5">
        <v>169</v>
      </c>
    </row>
    <row r="888" spans="1:9" hidden="1" x14ac:dyDescent="0.85">
      <c r="A888" s="5" t="s">
        <v>247</v>
      </c>
      <c r="B888" s="5">
        <v>2012</v>
      </c>
      <c r="C888" s="5" t="s">
        <v>723</v>
      </c>
      <c r="D888" s="5" t="s">
        <v>712</v>
      </c>
      <c r="E888" s="5">
        <v>86</v>
      </c>
      <c r="F888" s="5" t="s">
        <v>722</v>
      </c>
      <c r="G888" s="5" t="s">
        <v>721</v>
      </c>
      <c r="H888" s="5">
        <v>2016</v>
      </c>
      <c r="I888" s="5">
        <v>130</v>
      </c>
    </row>
    <row r="889" spans="1:9" hidden="1" x14ac:dyDescent="0.85">
      <c r="A889" s="5" t="s">
        <v>247</v>
      </c>
      <c r="B889" s="5">
        <v>2012</v>
      </c>
      <c r="C889" s="5" t="s">
        <v>723</v>
      </c>
      <c r="D889" s="5" t="s">
        <v>712</v>
      </c>
      <c r="E889" s="5">
        <v>87</v>
      </c>
      <c r="F889" s="5" t="s">
        <v>722</v>
      </c>
      <c r="G889" s="5" t="s">
        <v>721</v>
      </c>
      <c r="H889" s="5">
        <v>2016</v>
      </c>
      <c r="I889" s="5">
        <v>162</v>
      </c>
    </row>
    <row r="890" spans="1:9" hidden="1" x14ac:dyDescent="0.85">
      <c r="A890" s="5" t="s">
        <v>247</v>
      </c>
      <c r="B890" s="5">
        <v>2012</v>
      </c>
      <c r="C890" s="5" t="s">
        <v>723</v>
      </c>
      <c r="D890" s="5" t="s">
        <v>712</v>
      </c>
      <c r="E890" s="5">
        <v>88</v>
      </c>
      <c r="F890" s="5" t="s">
        <v>722</v>
      </c>
      <c r="G890" s="5" t="s">
        <v>721</v>
      </c>
      <c r="H890" s="5">
        <v>2016</v>
      </c>
      <c r="I890" s="5">
        <v>106</v>
      </c>
    </row>
    <row r="891" spans="1:9" hidden="1" x14ac:dyDescent="0.85">
      <c r="A891" s="5" t="s">
        <v>247</v>
      </c>
      <c r="B891" s="5">
        <v>2012</v>
      </c>
      <c r="C891" s="5" t="s">
        <v>723</v>
      </c>
      <c r="D891" s="5" t="s">
        <v>712</v>
      </c>
      <c r="E891" s="5">
        <v>89</v>
      </c>
      <c r="F891" s="5" t="s">
        <v>722</v>
      </c>
      <c r="G891" s="5" t="s">
        <v>721</v>
      </c>
      <c r="H891" s="5">
        <v>2016</v>
      </c>
      <c r="I891" s="5">
        <v>64</v>
      </c>
    </row>
    <row r="892" spans="1:9" hidden="1" x14ac:dyDescent="0.85">
      <c r="A892" s="5" t="s">
        <v>247</v>
      </c>
      <c r="B892" s="5">
        <v>2012</v>
      </c>
      <c r="C892" s="5" t="s">
        <v>723</v>
      </c>
      <c r="D892" s="5" t="s">
        <v>712</v>
      </c>
      <c r="E892" s="5">
        <v>90</v>
      </c>
      <c r="F892" s="5" t="s">
        <v>722</v>
      </c>
      <c r="G892" s="5" t="s">
        <v>721</v>
      </c>
      <c r="H892" s="5">
        <v>2016</v>
      </c>
      <c r="I892" s="5">
        <v>123</v>
      </c>
    </row>
    <row r="893" spans="1:9" hidden="1" x14ac:dyDescent="0.85">
      <c r="A893" s="5" t="s">
        <v>247</v>
      </c>
      <c r="B893" s="5">
        <v>2012</v>
      </c>
      <c r="C893" s="5" t="s">
        <v>723</v>
      </c>
      <c r="D893" s="5" t="s">
        <v>712</v>
      </c>
      <c r="E893" s="5">
        <v>91</v>
      </c>
      <c r="F893" s="5" t="s">
        <v>722</v>
      </c>
      <c r="G893" s="5" t="s">
        <v>721</v>
      </c>
      <c r="H893" s="5">
        <v>2016</v>
      </c>
      <c r="I893" s="5">
        <v>69</v>
      </c>
    </row>
    <row r="894" spans="1:9" hidden="1" x14ac:dyDescent="0.85">
      <c r="A894" s="5" t="s">
        <v>247</v>
      </c>
      <c r="B894" s="5">
        <v>2012</v>
      </c>
      <c r="C894" s="5" t="s">
        <v>723</v>
      </c>
      <c r="D894" s="5" t="s">
        <v>712</v>
      </c>
      <c r="E894" s="5">
        <v>92</v>
      </c>
      <c r="F894" s="5" t="s">
        <v>722</v>
      </c>
      <c r="G894" s="5" t="s">
        <v>721</v>
      </c>
      <c r="H894" s="5">
        <v>2016</v>
      </c>
      <c r="I894" s="5">
        <v>136</v>
      </c>
    </row>
    <row r="895" spans="1:9" hidden="1" x14ac:dyDescent="0.85">
      <c r="A895" s="5" t="s">
        <v>247</v>
      </c>
      <c r="B895" s="5">
        <v>2012</v>
      </c>
      <c r="C895" s="5" t="s">
        <v>723</v>
      </c>
      <c r="D895" s="5" t="s">
        <v>712</v>
      </c>
      <c r="E895" s="5">
        <v>93</v>
      </c>
      <c r="F895" s="5" t="s">
        <v>722</v>
      </c>
      <c r="G895" s="5" t="s">
        <v>721</v>
      </c>
      <c r="H895" s="5">
        <v>2016</v>
      </c>
      <c r="I895" s="5">
        <v>32</v>
      </c>
    </row>
    <row r="896" spans="1:9" hidden="1" x14ac:dyDescent="0.85">
      <c r="A896" s="5" t="s">
        <v>247</v>
      </c>
      <c r="B896" s="5">
        <v>2012</v>
      </c>
      <c r="C896" s="5" t="s">
        <v>723</v>
      </c>
      <c r="D896" s="5" t="s">
        <v>712</v>
      </c>
      <c r="E896" s="5">
        <v>94</v>
      </c>
      <c r="F896" s="5" t="s">
        <v>722</v>
      </c>
      <c r="G896" s="5" t="s">
        <v>721</v>
      </c>
      <c r="H896" s="5">
        <v>2016</v>
      </c>
      <c r="I896" s="5">
        <v>35</v>
      </c>
    </row>
    <row r="897" spans="1:9" hidden="1" x14ac:dyDescent="0.85">
      <c r="A897" s="5" t="s">
        <v>247</v>
      </c>
      <c r="B897" s="5">
        <v>2012</v>
      </c>
      <c r="C897" s="5" t="s">
        <v>723</v>
      </c>
      <c r="D897" s="5" t="s">
        <v>712</v>
      </c>
      <c r="E897" s="5">
        <v>95</v>
      </c>
      <c r="F897" s="5" t="s">
        <v>722</v>
      </c>
      <c r="G897" s="5" t="s">
        <v>721</v>
      </c>
      <c r="H897" s="5">
        <v>2016</v>
      </c>
      <c r="I897" s="5">
        <v>16</v>
      </c>
    </row>
    <row r="898" spans="1:9" hidden="1" x14ac:dyDescent="0.85">
      <c r="A898" s="5" t="s">
        <v>247</v>
      </c>
      <c r="B898" s="5">
        <v>2012</v>
      </c>
      <c r="C898" s="5" t="s">
        <v>723</v>
      </c>
      <c r="D898" s="5" t="s">
        <v>712</v>
      </c>
      <c r="E898" s="5">
        <v>96</v>
      </c>
      <c r="F898" s="5" t="s">
        <v>722</v>
      </c>
      <c r="G898" s="5" t="s">
        <v>721</v>
      </c>
      <c r="H898" s="5">
        <v>2016</v>
      </c>
      <c r="I898" s="5">
        <v>29</v>
      </c>
    </row>
    <row r="899" spans="1:9" hidden="1" x14ac:dyDescent="0.85">
      <c r="A899" s="5" t="s">
        <v>247</v>
      </c>
      <c r="B899" s="5">
        <v>2012</v>
      </c>
      <c r="C899" s="5" t="s">
        <v>723</v>
      </c>
      <c r="D899" s="5" t="s">
        <v>712</v>
      </c>
      <c r="E899" s="5">
        <v>97</v>
      </c>
      <c r="F899" s="5" t="s">
        <v>722</v>
      </c>
      <c r="G899" s="5" t="s">
        <v>721</v>
      </c>
      <c r="H899" s="5">
        <v>2016</v>
      </c>
      <c r="I899" s="5">
        <v>17</v>
      </c>
    </row>
    <row r="900" spans="1:9" hidden="1" x14ac:dyDescent="0.85">
      <c r="A900" s="5" t="s">
        <v>247</v>
      </c>
      <c r="B900" s="5">
        <v>2012</v>
      </c>
      <c r="C900" s="5" t="s">
        <v>723</v>
      </c>
      <c r="D900" s="5" t="s">
        <v>712</v>
      </c>
      <c r="E900" s="5">
        <v>98</v>
      </c>
      <c r="F900" s="5" t="s">
        <v>722</v>
      </c>
      <c r="G900" s="5" t="s">
        <v>721</v>
      </c>
      <c r="H900" s="5">
        <v>2016</v>
      </c>
      <c r="I900" s="5">
        <v>21</v>
      </c>
    </row>
    <row r="901" spans="1:9" hidden="1" x14ac:dyDescent="0.85">
      <c r="A901" s="5" t="s">
        <v>247</v>
      </c>
      <c r="B901" s="5">
        <v>2012</v>
      </c>
      <c r="C901" s="5" t="s">
        <v>723</v>
      </c>
      <c r="D901" s="5" t="s">
        <v>712</v>
      </c>
      <c r="E901" s="5">
        <v>99</v>
      </c>
      <c r="F901" s="5" t="s">
        <v>722</v>
      </c>
      <c r="G901" s="5" t="s">
        <v>721</v>
      </c>
      <c r="H901" s="5">
        <v>2016</v>
      </c>
      <c r="I901" s="5">
        <v>7</v>
      </c>
    </row>
  </sheetData>
  <phoneticPr fontId="3"/>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852D-9F71-4A85-ACBA-FCE9BB71B3CF}">
  <dimension ref="A1:J1045"/>
  <sheetViews>
    <sheetView workbookViewId="0">
      <selection activeCell="L8" sqref="L8"/>
    </sheetView>
  </sheetViews>
  <sheetFormatPr defaultRowHeight="17.7" x14ac:dyDescent="0.85"/>
  <cols>
    <col min="1" max="1" width="15.046875" style="5" customWidth="1"/>
    <col min="2" max="5" width="8.76171875" style="5"/>
    <col min="6" max="6" width="12.47265625" style="5" customWidth="1"/>
    <col min="7" max="7" width="10.33203125" style="5" customWidth="1"/>
    <col min="8" max="8" width="12.234375" style="5" customWidth="1"/>
    <col min="9" max="9" width="8.76171875" style="5"/>
    <col min="10" max="10" width="15.7109375" style="5" customWidth="1"/>
    <col min="11" max="16384" width="8.76171875" style="5"/>
  </cols>
  <sheetData>
    <row r="1" spans="1:10" x14ac:dyDescent="0.85">
      <c r="A1" s="5" t="s">
        <v>755</v>
      </c>
      <c r="B1" s="5" t="s">
        <v>734</v>
      </c>
      <c r="C1" s="5" t="s">
        <v>733</v>
      </c>
      <c r="D1" s="5" t="s">
        <v>732</v>
      </c>
      <c r="E1" s="5" t="s">
        <v>731</v>
      </c>
      <c r="F1" s="5" t="s">
        <v>730</v>
      </c>
      <c r="G1" s="5" t="s">
        <v>729</v>
      </c>
      <c r="H1" s="5" t="s">
        <v>728</v>
      </c>
      <c r="I1" s="5" t="s">
        <v>727</v>
      </c>
      <c r="J1" s="5" t="s">
        <v>726</v>
      </c>
    </row>
    <row r="2" spans="1:10" x14ac:dyDescent="0.85">
      <c r="A2" s="5" t="s">
        <v>147</v>
      </c>
      <c r="B2" s="5">
        <v>2007</v>
      </c>
      <c r="C2" s="5" t="s">
        <v>724</v>
      </c>
      <c r="D2" s="5" t="s">
        <v>714</v>
      </c>
      <c r="E2" s="5" t="s">
        <v>724</v>
      </c>
      <c r="F2" s="5" t="s">
        <v>736</v>
      </c>
      <c r="G2" s="5" t="s">
        <v>721</v>
      </c>
      <c r="H2" s="5">
        <v>2009</v>
      </c>
      <c r="I2" s="5">
        <v>73750932</v>
      </c>
    </row>
    <row r="3" spans="1:10" x14ac:dyDescent="0.85">
      <c r="A3" s="5" t="s">
        <v>147</v>
      </c>
      <c r="B3" s="5">
        <v>2007</v>
      </c>
      <c r="C3" s="5" t="s">
        <v>724</v>
      </c>
      <c r="D3" s="5" t="s">
        <v>714</v>
      </c>
      <c r="E3" s="5">
        <v>0</v>
      </c>
      <c r="F3" s="5" t="s">
        <v>736</v>
      </c>
      <c r="G3" s="5" t="s">
        <v>721</v>
      </c>
      <c r="H3" s="5">
        <v>2009</v>
      </c>
      <c r="I3" s="5">
        <v>1775454</v>
      </c>
    </row>
    <row r="4" spans="1:10" x14ac:dyDescent="0.85">
      <c r="A4" s="5" t="s">
        <v>147</v>
      </c>
      <c r="B4" s="5">
        <v>2007</v>
      </c>
      <c r="C4" s="5" t="s">
        <v>724</v>
      </c>
      <c r="D4" s="5" t="s">
        <v>714</v>
      </c>
      <c r="E4" s="5" t="s">
        <v>754</v>
      </c>
      <c r="F4" s="5" t="s">
        <v>736</v>
      </c>
      <c r="G4" s="5" t="s">
        <v>721</v>
      </c>
      <c r="H4" s="5">
        <v>2009</v>
      </c>
      <c r="I4" s="5">
        <v>10797022</v>
      </c>
    </row>
    <row r="5" spans="1:10" x14ac:dyDescent="0.85">
      <c r="A5" s="5" t="s">
        <v>147</v>
      </c>
      <c r="B5" s="5">
        <v>2007</v>
      </c>
      <c r="C5" s="5" t="s">
        <v>724</v>
      </c>
      <c r="D5" s="5" t="s">
        <v>714</v>
      </c>
      <c r="E5" s="5">
        <v>1</v>
      </c>
      <c r="F5" s="5" t="s">
        <v>736</v>
      </c>
      <c r="G5" s="5" t="s">
        <v>721</v>
      </c>
      <c r="H5" s="5">
        <v>2009</v>
      </c>
      <c r="I5" s="5">
        <v>1964606</v>
      </c>
    </row>
    <row r="6" spans="1:10" x14ac:dyDescent="0.85">
      <c r="A6" s="5" t="s">
        <v>147</v>
      </c>
      <c r="B6" s="5">
        <v>2007</v>
      </c>
      <c r="C6" s="5" t="s">
        <v>724</v>
      </c>
      <c r="D6" s="5" t="s">
        <v>714</v>
      </c>
      <c r="E6" s="5">
        <v>2</v>
      </c>
      <c r="F6" s="5" t="s">
        <v>736</v>
      </c>
      <c r="G6" s="5" t="s">
        <v>721</v>
      </c>
      <c r="H6" s="5">
        <v>2009</v>
      </c>
      <c r="I6" s="5">
        <v>2294205</v>
      </c>
    </row>
    <row r="7" spans="1:10" x14ac:dyDescent="0.85">
      <c r="A7" s="5" t="s">
        <v>147</v>
      </c>
      <c r="B7" s="5">
        <v>2007</v>
      </c>
      <c r="C7" s="5" t="s">
        <v>724</v>
      </c>
      <c r="D7" s="5" t="s">
        <v>714</v>
      </c>
      <c r="E7" s="5">
        <v>3</v>
      </c>
      <c r="F7" s="5" t="s">
        <v>736</v>
      </c>
      <c r="G7" s="5" t="s">
        <v>721</v>
      </c>
      <c r="H7" s="5">
        <v>2009</v>
      </c>
      <c r="I7" s="5">
        <v>2263614</v>
      </c>
    </row>
    <row r="8" spans="1:10" x14ac:dyDescent="0.85">
      <c r="A8" s="5" t="s">
        <v>147</v>
      </c>
      <c r="B8" s="5">
        <v>2007</v>
      </c>
      <c r="C8" s="5" t="s">
        <v>724</v>
      </c>
      <c r="D8" s="5" t="s">
        <v>714</v>
      </c>
      <c r="E8" s="5">
        <v>4</v>
      </c>
      <c r="F8" s="5" t="s">
        <v>736</v>
      </c>
      <c r="G8" s="5" t="s">
        <v>721</v>
      </c>
      <c r="H8" s="5">
        <v>2009</v>
      </c>
      <c r="I8" s="5">
        <v>2499143</v>
      </c>
    </row>
    <row r="9" spans="1:10" x14ac:dyDescent="0.85">
      <c r="A9" s="5" t="s">
        <v>147</v>
      </c>
      <c r="B9" s="5">
        <v>2007</v>
      </c>
      <c r="C9" s="5" t="s">
        <v>724</v>
      </c>
      <c r="D9" s="5" t="s">
        <v>714</v>
      </c>
      <c r="E9" s="5">
        <v>5</v>
      </c>
      <c r="F9" s="5" t="s">
        <v>736</v>
      </c>
      <c r="G9" s="5" t="s">
        <v>721</v>
      </c>
      <c r="H9" s="5">
        <v>2009</v>
      </c>
      <c r="I9" s="5">
        <v>2384687</v>
      </c>
    </row>
    <row r="10" spans="1:10" x14ac:dyDescent="0.85">
      <c r="A10" s="5" t="s">
        <v>147</v>
      </c>
      <c r="B10" s="5">
        <v>2007</v>
      </c>
      <c r="C10" s="5" t="s">
        <v>724</v>
      </c>
      <c r="D10" s="5" t="s">
        <v>714</v>
      </c>
      <c r="E10" s="6">
        <v>43960</v>
      </c>
      <c r="F10" s="5" t="s">
        <v>736</v>
      </c>
      <c r="G10" s="5" t="s">
        <v>721</v>
      </c>
      <c r="H10" s="5">
        <v>2009</v>
      </c>
      <c r="I10" s="5">
        <v>11981764</v>
      </c>
    </row>
    <row r="11" spans="1:10" x14ac:dyDescent="0.85">
      <c r="A11" s="5" t="s">
        <v>147</v>
      </c>
      <c r="B11" s="5">
        <v>2007</v>
      </c>
      <c r="C11" s="5" t="s">
        <v>724</v>
      </c>
      <c r="D11" s="5" t="s">
        <v>714</v>
      </c>
      <c r="E11" s="5">
        <v>6</v>
      </c>
      <c r="F11" s="5" t="s">
        <v>736</v>
      </c>
      <c r="G11" s="5" t="s">
        <v>721</v>
      </c>
      <c r="H11" s="5">
        <v>2009</v>
      </c>
      <c r="I11" s="5">
        <v>2556493</v>
      </c>
    </row>
    <row r="12" spans="1:10" x14ac:dyDescent="0.85">
      <c r="A12" s="5" t="s">
        <v>147</v>
      </c>
      <c r="B12" s="5">
        <v>2007</v>
      </c>
      <c r="C12" s="5" t="s">
        <v>724</v>
      </c>
      <c r="D12" s="5" t="s">
        <v>714</v>
      </c>
      <c r="E12" s="5">
        <v>7</v>
      </c>
      <c r="F12" s="5" t="s">
        <v>736</v>
      </c>
      <c r="G12" s="5" t="s">
        <v>721</v>
      </c>
      <c r="H12" s="5">
        <v>2009</v>
      </c>
      <c r="I12" s="5">
        <v>2347491</v>
      </c>
    </row>
    <row r="13" spans="1:10" x14ac:dyDescent="0.85">
      <c r="A13" s="5" t="s">
        <v>147</v>
      </c>
      <c r="B13" s="5">
        <v>2007</v>
      </c>
      <c r="C13" s="5" t="s">
        <v>724</v>
      </c>
      <c r="D13" s="5" t="s">
        <v>714</v>
      </c>
      <c r="E13" s="5">
        <v>8</v>
      </c>
      <c r="F13" s="5" t="s">
        <v>736</v>
      </c>
      <c r="G13" s="5" t="s">
        <v>721</v>
      </c>
      <c r="H13" s="5">
        <v>2009</v>
      </c>
      <c r="I13" s="5">
        <v>2745235</v>
      </c>
    </row>
    <row r="14" spans="1:10" x14ac:dyDescent="0.85">
      <c r="A14" s="5" t="s">
        <v>147</v>
      </c>
      <c r="B14" s="5">
        <v>2007</v>
      </c>
      <c r="C14" s="5" t="s">
        <v>724</v>
      </c>
      <c r="D14" s="5" t="s">
        <v>714</v>
      </c>
      <c r="E14" s="5">
        <v>9</v>
      </c>
      <c r="F14" s="5" t="s">
        <v>736</v>
      </c>
      <c r="G14" s="5" t="s">
        <v>721</v>
      </c>
      <c r="H14" s="5">
        <v>2009</v>
      </c>
      <c r="I14" s="5">
        <v>1947858</v>
      </c>
    </row>
    <row r="15" spans="1:10" x14ac:dyDescent="0.85">
      <c r="A15" s="5" t="s">
        <v>147</v>
      </c>
      <c r="B15" s="5">
        <v>2007</v>
      </c>
      <c r="C15" s="5" t="s">
        <v>724</v>
      </c>
      <c r="D15" s="5" t="s">
        <v>714</v>
      </c>
      <c r="E15" s="5">
        <v>10</v>
      </c>
      <c r="F15" s="5" t="s">
        <v>736</v>
      </c>
      <c r="G15" s="5" t="s">
        <v>721</v>
      </c>
      <c r="H15" s="5">
        <v>2009</v>
      </c>
      <c r="I15" s="5">
        <v>3013773</v>
      </c>
    </row>
    <row r="16" spans="1:10" x14ac:dyDescent="0.85">
      <c r="A16" s="5" t="s">
        <v>147</v>
      </c>
      <c r="B16" s="5">
        <v>2007</v>
      </c>
      <c r="C16" s="5" t="s">
        <v>724</v>
      </c>
      <c r="D16" s="5" t="s">
        <v>714</v>
      </c>
      <c r="E16" s="6">
        <v>44118</v>
      </c>
      <c r="F16" s="5" t="s">
        <v>736</v>
      </c>
      <c r="G16" s="5" t="s">
        <v>721</v>
      </c>
      <c r="H16" s="5">
        <v>2009</v>
      </c>
      <c r="I16" s="5">
        <v>10412237</v>
      </c>
    </row>
    <row r="17" spans="1:9" x14ac:dyDescent="0.85">
      <c r="A17" s="5" t="s">
        <v>147</v>
      </c>
      <c r="B17" s="5">
        <v>2007</v>
      </c>
      <c r="C17" s="5" t="s">
        <v>724</v>
      </c>
      <c r="D17" s="5" t="s">
        <v>714</v>
      </c>
      <c r="E17" s="5">
        <v>11</v>
      </c>
      <c r="F17" s="5" t="s">
        <v>736</v>
      </c>
      <c r="G17" s="5" t="s">
        <v>721</v>
      </c>
      <c r="H17" s="5">
        <v>2009</v>
      </c>
      <c r="I17" s="5">
        <v>1276652</v>
      </c>
    </row>
    <row r="18" spans="1:9" x14ac:dyDescent="0.85">
      <c r="A18" s="5" t="s">
        <v>147</v>
      </c>
      <c r="B18" s="5">
        <v>2007</v>
      </c>
      <c r="C18" s="5" t="s">
        <v>724</v>
      </c>
      <c r="D18" s="5" t="s">
        <v>714</v>
      </c>
      <c r="E18" s="5">
        <v>12</v>
      </c>
      <c r="F18" s="5" t="s">
        <v>736</v>
      </c>
      <c r="G18" s="5" t="s">
        <v>721</v>
      </c>
      <c r="H18" s="5">
        <v>2009</v>
      </c>
      <c r="I18" s="5">
        <v>2599349</v>
      </c>
    </row>
    <row r="19" spans="1:9" x14ac:dyDescent="0.85">
      <c r="A19" s="5" t="s">
        <v>147</v>
      </c>
      <c r="B19" s="5">
        <v>2007</v>
      </c>
      <c r="C19" s="5" t="s">
        <v>724</v>
      </c>
      <c r="D19" s="5" t="s">
        <v>714</v>
      </c>
      <c r="E19" s="5">
        <v>13</v>
      </c>
      <c r="F19" s="5" t="s">
        <v>736</v>
      </c>
      <c r="G19" s="5" t="s">
        <v>721</v>
      </c>
      <c r="H19" s="5">
        <v>2009</v>
      </c>
      <c r="I19" s="5">
        <v>1683073</v>
      </c>
    </row>
    <row r="20" spans="1:9" x14ac:dyDescent="0.85">
      <c r="A20" s="5" t="s">
        <v>147</v>
      </c>
      <c r="B20" s="5">
        <v>2007</v>
      </c>
      <c r="C20" s="5" t="s">
        <v>724</v>
      </c>
      <c r="D20" s="5" t="s">
        <v>714</v>
      </c>
      <c r="E20" s="5">
        <v>14</v>
      </c>
      <c r="F20" s="5" t="s">
        <v>736</v>
      </c>
      <c r="G20" s="5" t="s">
        <v>721</v>
      </c>
      <c r="H20" s="5">
        <v>2009</v>
      </c>
      <c r="I20" s="5">
        <v>1839390</v>
      </c>
    </row>
    <row r="21" spans="1:9" x14ac:dyDescent="0.85">
      <c r="A21" s="5" t="s">
        <v>147</v>
      </c>
      <c r="B21" s="5">
        <v>2007</v>
      </c>
      <c r="C21" s="5" t="s">
        <v>724</v>
      </c>
      <c r="D21" s="5" t="s">
        <v>714</v>
      </c>
      <c r="E21" s="5">
        <v>15</v>
      </c>
      <c r="F21" s="5" t="s">
        <v>736</v>
      </c>
      <c r="G21" s="5" t="s">
        <v>721</v>
      </c>
      <c r="H21" s="5">
        <v>2009</v>
      </c>
      <c r="I21" s="5">
        <v>2116008</v>
      </c>
    </row>
    <row r="22" spans="1:9" x14ac:dyDescent="0.85">
      <c r="A22" s="5" t="s">
        <v>147</v>
      </c>
      <c r="B22" s="5">
        <v>2007</v>
      </c>
      <c r="C22" s="5" t="s">
        <v>724</v>
      </c>
      <c r="D22" s="5" t="s">
        <v>714</v>
      </c>
      <c r="E22" s="5" t="s">
        <v>753</v>
      </c>
      <c r="F22" s="5" t="s">
        <v>736</v>
      </c>
      <c r="G22" s="5" t="s">
        <v>721</v>
      </c>
      <c r="H22" s="5">
        <v>2009</v>
      </c>
      <c r="I22" s="5">
        <v>8748048</v>
      </c>
    </row>
    <row r="23" spans="1:9" x14ac:dyDescent="0.85">
      <c r="A23" s="5" t="s">
        <v>147</v>
      </c>
      <c r="B23" s="5">
        <v>2007</v>
      </c>
      <c r="C23" s="5" t="s">
        <v>724</v>
      </c>
      <c r="D23" s="5" t="s">
        <v>714</v>
      </c>
      <c r="E23" s="5">
        <v>16</v>
      </c>
      <c r="F23" s="5" t="s">
        <v>736</v>
      </c>
      <c r="G23" s="5" t="s">
        <v>721</v>
      </c>
      <c r="H23" s="5">
        <v>2009</v>
      </c>
      <c r="I23" s="5">
        <v>1878943</v>
      </c>
    </row>
    <row r="24" spans="1:9" x14ac:dyDescent="0.85">
      <c r="A24" s="5" t="s">
        <v>147</v>
      </c>
      <c r="B24" s="5">
        <v>2007</v>
      </c>
      <c r="C24" s="5" t="s">
        <v>724</v>
      </c>
      <c r="D24" s="5" t="s">
        <v>714</v>
      </c>
      <c r="E24" s="5">
        <v>17</v>
      </c>
      <c r="F24" s="5" t="s">
        <v>736</v>
      </c>
      <c r="G24" s="5" t="s">
        <v>721</v>
      </c>
      <c r="H24" s="5">
        <v>2009</v>
      </c>
      <c r="I24" s="5">
        <v>1220875</v>
      </c>
    </row>
    <row r="25" spans="1:9" x14ac:dyDescent="0.85">
      <c r="A25" s="5" t="s">
        <v>147</v>
      </c>
      <c r="B25" s="5">
        <v>2007</v>
      </c>
      <c r="C25" s="5" t="s">
        <v>724</v>
      </c>
      <c r="D25" s="5" t="s">
        <v>714</v>
      </c>
      <c r="E25" s="5">
        <v>18</v>
      </c>
      <c r="F25" s="5" t="s">
        <v>736</v>
      </c>
      <c r="G25" s="5" t="s">
        <v>721</v>
      </c>
      <c r="H25" s="5">
        <v>2009</v>
      </c>
      <c r="I25" s="5">
        <v>2560410</v>
      </c>
    </row>
    <row r="26" spans="1:9" x14ac:dyDescent="0.85">
      <c r="A26" s="5" t="s">
        <v>147</v>
      </c>
      <c r="B26" s="5">
        <v>2007</v>
      </c>
      <c r="C26" s="5" t="s">
        <v>724</v>
      </c>
      <c r="D26" s="5" t="s">
        <v>714</v>
      </c>
      <c r="E26" s="5">
        <v>19</v>
      </c>
      <c r="F26" s="5" t="s">
        <v>736</v>
      </c>
      <c r="G26" s="5" t="s">
        <v>721</v>
      </c>
      <c r="H26" s="5">
        <v>2009</v>
      </c>
      <c r="I26" s="5">
        <v>971812</v>
      </c>
    </row>
    <row r="27" spans="1:9" x14ac:dyDescent="0.85">
      <c r="A27" s="5" t="s">
        <v>147</v>
      </c>
      <c r="B27" s="5">
        <v>2007</v>
      </c>
      <c r="C27" s="5" t="s">
        <v>724</v>
      </c>
      <c r="D27" s="5" t="s">
        <v>714</v>
      </c>
      <c r="E27" s="5">
        <v>20</v>
      </c>
      <c r="F27" s="5" t="s">
        <v>736</v>
      </c>
      <c r="G27" s="5" t="s">
        <v>721</v>
      </c>
      <c r="H27" s="5">
        <v>2009</v>
      </c>
      <c r="I27" s="5">
        <v>2692594</v>
      </c>
    </row>
    <row r="28" spans="1:9" x14ac:dyDescent="0.85">
      <c r="A28" s="5" t="s">
        <v>147</v>
      </c>
      <c r="B28" s="5">
        <v>2007</v>
      </c>
      <c r="C28" s="5" t="s">
        <v>724</v>
      </c>
      <c r="D28" s="5" t="s">
        <v>714</v>
      </c>
      <c r="E28" s="5" t="s">
        <v>752</v>
      </c>
      <c r="F28" s="5" t="s">
        <v>736</v>
      </c>
      <c r="G28" s="5" t="s">
        <v>721</v>
      </c>
      <c r="H28" s="5">
        <v>2009</v>
      </c>
      <c r="I28" s="5">
        <v>6402085</v>
      </c>
    </row>
    <row r="29" spans="1:9" x14ac:dyDescent="0.85">
      <c r="A29" s="5" t="s">
        <v>147</v>
      </c>
      <c r="B29" s="5">
        <v>2007</v>
      </c>
      <c r="C29" s="5" t="s">
        <v>724</v>
      </c>
      <c r="D29" s="5" t="s">
        <v>714</v>
      </c>
      <c r="E29" s="5">
        <v>21</v>
      </c>
      <c r="F29" s="5" t="s">
        <v>736</v>
      </c>
      <c r="G29" s="5" t="s">
        <v>721</v>
      </c>
      <c r="H29" s="5">
        <v>2009</v>
      </c>
      <c r="I29" s="5">
        <v>647292</v>
      </c>
    </row>
    <row r="30" spans="1:9" x14ac:dyDescent="0.85">
      <c r="A30" s="5" t="s">
        <v>147</v>
      </c>
      <c r="B30" s="5">
        <v>2007</v>
      </c>
      <c r="C30" s="5" t="s">
        <v>724</v>
      </c>
      <c r="D30" s="5" t="s">
        <v>714</v>
      </c>
      <c r="E30" s="5">
        <v>22</v>
      </c>
      <c r="F30" s="5" t="s">
        <v>736</v>
      </c>
      <c r="G30" s="5" t="s">
        <v>721</v>
      </c>
      <c r="H30" s="5">
        <v>2009</v>
      </c>
      <c r="I30" s="5">
        <v>1425008</v>
      </c>
    </row>
    <row r="31" spans="1:9" x14ac:dyDescent="0.85">
      <c r="A31" s="5" t="s">
        <v>147</v>
      </c>
      <c r="B31" s="5">
        <v>2007</v>
      </c>
      <c r="C31" s="5" t="s">
        <v>724</v>
      </c>
      <c r="D31" s="5" t="s">
        <v>714</v>
      </c>
      <c r="E31" s="5">
        <v>23</v>
      </c>
      <c r="F31" s="5" t="s">
        <v>736</v>
      </c>
      <c r="G31" s="5" t="s">
        <v>721</v>
      </c>
      <c r="H31" s="5">
        <v>2009</v>
      </c>
      <c r="I31" s="5">
        <v>833534</v>
      </c>
    </row>
    <row r="32" spans="1:9" x14ac:dyDescent="0.85">
      <c r="A32" s="5" t="s">
        <v>147</v>
      </c>
      <c r="B32" s="5">
        <v>2007</v>
      </c>
      <c r="C32" s="5" t="s">
        <v>724</v>
      </c>
      <c r="D32" s="5" t="s">
        <v>714</v>
      </c>
      <c r="E32" s="5">
        <v>24</v>
      </c>
      <c r="F32" s="5" t="s">
        <v>736</v>
      </c>
      <c r="G32" s="5" t="s">
        <v>721</v>
      </c>
      <c r="H32" s="5">
        <v>2009</v>
      </c>
      <c r="I32" s="5">
        <v>803657</v>
      </c>
    </row>
    <row r="33" spans="1:9" x14ac:dyDescent="0.85">
      <c r="A33" s="5" t="s">
        <v>147</v>
      </c>
      <c r="B33" s="5">
        <v>2007</v>
      </c>
      <c r="C33" s="5" t="s">
        <v>724</v>
      </c>
      <c r="D33" s="5" t="s">
        <v>714</v>
      </c>
      <c r="E33" s="5">
        <v>25</v>
      </c>
      <c r="F33" s="5" t="s">
        <v>736</v>
      </c>
      <c r="G33" s="5" t="s">
        <v>721</v>
      </c>
      <c r="H33" s="5">
        <v>2009</v>
      </c>
      <c r="I33" s="5">
        <v>2289426</v>
      </c>
    </row>
    <row r="34" spans="1:9" x14ac:dyDescent="0.85">
      <c r="A34" s="5" t="s">
        <v>147</v>
      </c>
      <c r="B34" s="5">
        <v>2007</v>
      </c>
      <c r="C34" s="5" t="s">
        <v>724</v>
      </c>
      <c r="D34" s="5" t="s">
        <v>714</v>
      </c>
      <c r="E34" s="5" t="s">
        <v>751</v>
      </c>
      <c r="F34" s="5" t="s">
        <v>736</v>
      </c>
      <c r="G34" s="5" t="s">
        <v>721</v>
      </c>
      <c r="H34" s="5">
        <v>2009</v>
      </c>
      <c r="I34" s="5">
        <v>5662188</v>
      </c>
    </row>
    <row r="35" spans="1:9" x14ac:dyDescent="0.85">
      <c r="A35" s="5" t="s">
        <v>147</v>
      </c>
      <c r="B35" s="5">
        <v>2007</v>
      </c>
      <c r="C35" s="5" t="s">
        <v>724</v>
      </c>
      <c r="D35" s="5" t="s">
        <v>714</v>
      </c>
      <c r="E35" s="5">
        <v>26</v>
      </c>
      <c r="F35" s="5" t="s">
        <v>736</v>
      </c>
      <c r="G35" s="5" t="s">
        <v>721</v>
      </c>
      <c r="H35" s="5">
        <v>2009</v>
      </c>
      <c r="I35" s="5">
        <v>832597</v>
      </c>
    </row>
    <row r="36" spans="1:9" x14ac:dyDescent="0.85">
      <c r="A36" s="5" t="s">
        <v>147</v>
      </c>
      <c r="B36" s="5">
        <v>2007</v>
      </c>
      <c r="C36" s="5" t="s">
        <v>724</v>
      </c>
      <c r="D36" s="5" t="s">
        <v>714</v>
      </c>
      <c r="E36" s="5">
        <v>27</v>
      </c>
      <c r="F36" s="5" t="s">
        <v>736</v>
      </c>
      <c r="G36" s="5" t="s">
        <v>721</v>
      </c>
      <c r="H36" s="5">
        <v>2009</v>
      </c>
      <c r="I36" s="5">
        <v>767038</v>
      </c>
    </row>
    <row r="37" spans="1:9" x14ac:dyDescent="0.85">
      <c r="A37" s="5" t="s">
        <v>147</v>
      </c>
      <c r="B37" s="5">
        <v>2007</v>
      </c>
      <c r="C37" s="5" t="s">
        <v>724</v>
      </c>
      <c r="D37" s="5" t="s">
        <v>714</v>
      </c>
      <c r="E37" s="5">
        <v>28</v>
      </c>
      <c r="F37" s="5" t="s">
        <v>736</v>
      </c>
      <c r="G37" s="5" t="s">
        <v>721</v>
      </c>
      <c r="H37" s="5">
        <v>2009</v>
      </c>
      <c r="I37" s="5">
        <v>1345140</v>
      </c>
    </row>
    <row r="38" spans="1:9" x14ac:dyDescent="0.85">
      <c r="A38" s="5" t="s">
        <v>147</v>
      </c>
      <c r="B38" s="5">
        <v>2007</v>
      </c>
      <c r="C38" s="5" t="s">
        <v>724</v>
      </c>
      <c r="D38" s="5" t="s">
        <v>714</v>
      </c>
      <c r="E38" s="5">
        <v>29</v>
      </c>
      <c r="F38" s="5" t="s">
        <v>736</v>
      </c>
      <c r="G38" s="5" t="s">
        <v>721</v>
      </c>
      <c r="H38" s="5">
        <v>2009</v>
      </c>
      <c r="I38" s="5">
        <v>427987</v>
      </c>
    </row>
    <row r="39" spans="1:9" x14ac:dyDescent="0.85">
      <c r="A39" s="5" t="s">
        <v>147</v>
      </c>
      <c r="B39" s="5">
        <v>2007</v>
      </c>
      <c r="C39" s="5" t="s">
        <v>724</v>
      </c>
      <c r="D39" s="5" t="s">
        <v>714</v>
      </c>
      <c r="E39" s="5">
        <v>30</v>
      </c>
      <c r="F39" s="5" t="s">
        <v>736</v>
      </c>
      <c r="G39" s="5" t="s">
        <v>721</v>
      </c>
      <c r="H39" s="5">
        <v>2009</v>
      </c>
      <c r="I39" s="5">
        <v>2388042</v>
      </c>
    </row>
    <row r="40" spans="1:9" x14ac:dyDescent="0.85">
      <c r="A40" s="5" t="s">
        <v>147</v>
      </c>
      <c r="B40" s="5">
        <v>2007</v>
      </c>
      <c r="C40" s="5" t="s">
        <v>724</v>
      </c>
      <c r="D40" s="5" t="s">
        <v>714</v>
      </c>
      <c r="E40" s="5" t="s">
        <v>750</v>
      </c>
      <c r="F40" s="5" t="s">
        <v>736</v>
      </c>
      <c r="G40" s="5" t="s">
        <v>721</v>
      </c>
      <c r="H40" s="5">
        <v>2009</v>
      </c>
      <c r="I40" s="5">
        <v>4220066</v>
      </c>
    </row>
    <row r="41" spans="1:9" x14ac:dyDescent="0.85">
      <c r="A41" s="5" t="s">
        <v>147</v>
      </c>
      <c r="B41" s="5">
        <v>2007</v>
      </c>
      <c r="C41" s="5" t="s">
        <v>724</v>
      </c>
      <c r="D41" s="5" t="s">
        <v>714</v>
      </c>
      <c r="E41" s="5">
        <v>31</v>
      </c>
      <c r="F41" s="5" t="s">
        <v>736</v>
      </c>
      <c r="G41" s="5" t="s">
        <v>721</v>
      </c>
      <c r="H41" s="5">
        <v>2009</v>
      </c>
      <c r="I41" s="5">
        <v>279343</v>
      </c>
    </row>
    <row r="42" spans="1:9" x14ac:dyDescent="0.85">
      <c r="A42" s="5" t="s">
        <v>147</v>
      </c>
      <c r="B42" s="5">
        <v>2007</v>
      </c>
      <c r="C42" s="5" t="s">
        <v>724</v>
      </c>
      <c r="D42" s="5" t="s">
        <v>714</v>
      </c>
      <c r="E42" s="5">
        <v>32</v>
      </c>
      <c r="F42" s="5" t="s">
        <v>736</v>
      </c>
      <c r="G42" s="5" t="s">
        <v>721</v>
      </c>
      <c r="H42" s="5">
        <v>2009</v>
      </c>
      <c r="I42" s="5">
        <v>798950</v>
      </c>
    </row>
    <row r="43" spans="1:9" x14ac:dyDescent="0.85">
      <c r="A43" s="5" t="s">
        <v>147</v>
      </c>
      <c r="B43" s="5">
        <v>2007</v>
      </c>
      <c r="C43" s="5" t="s">
        <v>724</v>
      </c>
      <c r="D43" s="5" t="s">
        <v>714</v>
      </c>
      <c r="E43" s="5">
        <v>33</v>
      </c>
      <c r="F43" s="5" t="s">
        <v>736</v>
      </c>
      <c r="G43" s="5" t="s">
        <v>721</v>
      </c>
      <c r="H43" s="5">
        <v>2009</v>
      </c>
      <c r="I43" s="5">
        <v>418613</v>
      </c>
    </row>
    <row r="44" spans="1:9" x14ac:dyDescent="0.85">
      <c r="A44" s="5" t="s">
        <v>147</v>
      </c>
      <c r="B44" s="5">
        <v>2007</v>
      </c>
      <c r="C44" s="5" t="s">
        <v>724</v>
      </c>
      <c r="D44" s="5" t="s">
        <v>714</v>
      </c>
      <c r="E44" s="5">
        <v>34</v>
      </c>
      <c r="F44" s="5" t="s">
        <v>736</v>
      </c>
      <c r="G44" s="5" t="s">
        <v>721</v>
      </c>
      <c r="H44" s="5">
        <v>2009</v>
      </c>
      <c r="I44" s="5">
        <v>335118</v>
      </c>
    </row>
    <row r="45" spans="1:9" x14ac:dyDescent="0.85">
      <c r="A45" s="5" t="s">
        <v>147</v>
      </c>
      <c r="B45" s="5">
        <v>2007</v>
      </c>
      <c r="C45" s="5" t="s">
        <v>724</v>
      </c>
      <c r="D45" s="5" t="s">
        <v>714</v>
      </c>
      <c r="E45" s="5">
        <v>35</v>
      </c>
      <c r="F45" s="5" t="s">
        <v>736</v>
      </c>
      <c r="G45" s="5" t="s">
        <v>721</v>
      </c>
      <c r="H45" s="5">
        <v>2009</v>
      </c>
      <c r="I45" s="5">
        <v>1816711</v>
      </c>
    </row>
    <row r="46" spans="1:9" x14ac:dyDescent="0.85">
      <c r="A46" s="5" t="s">
        <v>147</v>
      </c>
      <c r="B46" s="5">
        <v>2007</v>
      </c>
      <c r="C46" s="5" t="s">
        <v>724</v>
      </c>
      <c r="D46" s="5" t="s">
        <v>714</v>
      </c>
      <c r="E46" s="5" t="s">
        <v>749</v>
      </c>
      <c r="F46" s="5" t="s">
        <v>736</v>
      </c>
      <c r="G46" s="5" t="s">
        <v>721</v>
      </c>
      <c r="H46" s="5">
        <v>2009</v>
      </c>
      <c r="I46" s="5">
        <v>3776642</v>
      </c>
    </row>
    <row r="47" spans="1:9" x14ac:dyDescent="0.85">
      <c r="A47" s="5" t="s">
        <v>147</v>
      </c>
      <c r="B47" s="5">
        <v>2007</v>
      </c>
      <c r="C47" s="5" t="s">
        <v>724</v>
      </c>
      <c r="D47" s="5" t="s">
        <v>714</v>
      </c>
      <c r="E47" s="5">
        <v>36</v>
      </c>
      <c r="F47" s="5" t="s">
        <v>736</v>
      </c>
      <c r="G47" s="5" t="s">
        <v>721</v>
      </c>
      <c r="H47" s="5">
        <v>2009</v>
      </c>
      <c r="I47" s="5">
        <v>490119</v>
      </c>
    </row>
    <row r="48" spans="1:9" x14ac:dyDescent="0.85">
      <c r="A48" s="5" t="s">
        <v>147</v>
      </c>
      <c r="B48" s="5">
        <v>2007</v>
      </c>
      <c r="C48" s="5" t="s">
        <v>724</v>
      </c>
      <c r="D48" s="5" t="s">
        <v>714</v>
      </c>
      <c r="E48" s="5">
        <v>37</v>
      </c>
      <c r="F48" s="5" t="s">
        <v>736</v>
      </c>
      <c r="G48" s="5" t="s">
        <v>721</v>
      </c>
      <c r="H48" s="5">
        <v>2009</v>
      </c>
      <c r="I48" s="5">
        <v>417155</v>
      </c>
    </row>
    <row r="49" spans="1:9" x14ac:dyDescent="0.85">
      <c r="A49" s="5" t="s">
        <v>147</v>
      </c>
      <c r="B49" s="5">
        <v>2007</v>
      </c>
      <c r="C49" s="5" t="s">
        <v>724</v>
      </c>
      <c r="D49" s="5" t="s">
        <v>714</v>
      </c>
      <c r="E49" s="5">
        <v>38</v>
      </c>
      <c r="F49" s="5" t="s">
        <v>736</v>
      </c>
      <c r="G49" s="5" t="s">
        <v>721</v>
      </c>
      <c r="H49" s="5">
        <v>2009</v>
      </c>
      <c r="I49" s="5">
        <v>777762</v>
      </c>
    </row>
    <row r="50" spans="1:9" x14ac:dyDescent="0.85">
      <c r="A50" s="5" t="s">
        <v>147</v>
      </c>
      <c r="B50" s="5">
        <v>2007</v>
      </c>
      <c r="C50" s="5" t="s">
        <v>724</v>
      </c>
      <c r="D50" s="5" t="s">
        <v>714</v>
      </c>
      <c r="E50" s="5">
        <v>39</v>
      </c>
      <c r="F50" s="5" t="s">
        <v>736</v>
      </c>
      <c r="G50" s="5" t="s">
        <v>721</v>
      </c>
      <c r="H50" s="5">
        <v>2009</v>
      </c>
      <c r="I50" s="5">
        <v>274895</v>
      </c>
    </row>
    <row r="51" spans="1:9" x14ac:dyDescent="0.85">
      <c r="A51" s="5" t="s">
        <v>147</v>
      </c>
      <c r="B51" s="5">
        <v>2007</v>
      </c>
      <c r="C51" s="5" t="s">
        <v>724</v>
      </c>
      <c r="D51" s="5" t="s">
        <v>714</v>
      </c>
      <c r="E51" s="5">
        <v>40</v>
      </c>
      <c r="F51" s="5" t="s">
        <v>736</v>
      </c>
      <c r="G51" s="5" t="s">
        <v>721</v>
      </c>
      <c r="H51" s="5">
        <v>2009</v>
      </c>
      <c r="I51" s="5">
        <v>1848506</v>
      </c>
    </row>
    <row r="52" spans="1:9" x14ac:dyDescent="0.85">
      <c r="A52" s="5" t="s">
        <v>147</v>
      </c>
      <c r="B52" s="5">
        <v>2007</v>
      </c>
      <c r="C52" s="5" t="s">
        <v>724</v>
      </c>
      <c r="D52" s="5" t="s">
        <v>714</v>
      </c>
      <c r="E52" s="5" t="s">
        <v>748</v>
      </c>
      <c r="F52" s="5" t="s">
        <v>736</v>
      </c>
      <c r="G52" s="5" t="s">
        <v>721</v>
      </c>
      <c r="H52" s="5">
        <v>2009</v>
      </c>
      <c r="I52" s="5">
        <v>2872980</v>
      </c>
    </row>
    <row r="53" spans="1:9" x14ac:dyDescent="0.85">
      <c r="A53" s="5" t="s">
        <v>147</v>
      </c>
      <c r="B53" s="5">
        <v>2007</v>
      </c>
      <c r="C53" s="5" t="s">
        <v>724</v>
      </c>
      <c r="D53" s="5" t="s">
        <v>714</v>
      </c>
      <c r="E53" s="5">
        <v>41</v>
      </c>
      <c r="F53" s="5" t="s">
        <v>736</v>
      </c>
      <c r="G53" s="5" t="s">
        <v>721</v>
      </c>
      <c r="H53" s="5">
        <v>2009</v>
      </c>
      <c r="I53" s="5">
        <v>182444</v>
      </c>
    </row>
    <row r="54" spans="1:9" x14ac:dyDescent="0.85">
      <c r="A54" s="5" t="s">
        <v>147</v>
      </c>
      <c r="B54" s="5">
        <v>2007</v>
      </c>
      <c r="C54" s="5" t="s">
        <v>724</v>
      </c>
      <c r="D54" s="5" t="s">
        <v>714</v>
      </c>
      <c r="E54" s="5">
        <v>42</v>
      </c>
      <c r="F54" s="5" t="s">
        <v>736</v>
      </c>
      <c r="G54" s="5" t="s">
        <v>721</v>
      </c>
      <c r="H54" s="5">
        <v>2009</v>
      </c>
      <c r="I54" s="5">
        <v>454520</v>
      </c>
    </row>
    <row r="55" spans="1:9" x14ac:dyDescent="0.85">
      <c r="A55" s="5" t="s">
        <v>147</v>
      </c>
      <c r="B55" s="5">
        <v>2007</v>
      </c>
      <c r="C55" s="5" t="s">
        <v>724</v>
      </c>
      <c r="D55" s="5" t="s">
        <v>714</v>
      </c>
      <c r="E55" s="5">
        <v>43</v>
      </c>
      <c r="F55" s="5" t="s">
        <v>736</v>
      </c>
      <c r="G55" s="5" t="s">
        <v>721</v>
      </c>
      <c r="H55" s="5">
        <v>2009</v>
      </c>
      <c r="I55" s="5">
        <v>242073</v>
      </c>
    </row>
    <row r="56" spans="1:9" x14ac:dyDescent="0.85">
      <c r="A56" s="5" t="s">
        <v>147</v>
      </c>
      <c r="B56" s="5">
        <v>2007</v>
      </c>
      <c r="C56" s="5" t="s">
        <v>724</v>
      </c>
      <c r="D56" s="5" t="s">
        <v>714</v>
      </c>
      <c r="E56" s="5">
        <v>44</v>
      </c>
      <c r="F56" s="5" t="s">
        <v>736</v>
      </c>
      <c r="G56" s="5" t="s">
        <v>721</v>
      </c>
      <c r="H56" s="5">
        <v>2009</v>
      </c>
      <c r="I56" s="5">
        <v>145437</v>
      </c>
    </row>
    <row r="57" spans="1:9" x14ac:dyDescent="0.85">
      <c r="A57" s="5" t="s">
        <v>147</v>
      </c>
      <c r="B57" s="5">
        <v>2007</v>
      </c>
      <c r="C57" s="5" t="s">
        <v>724</v>
      </c>
      <c r="D57" s="5" t="s">
        <v>714</v>
      </c>
      <c r="E57" s="5">
        <v>45</v>
      </c>
      <c r="F57" s="5" t="s">
        <v>736</v>
      </c>
      <c r="G57" s="5" t="s">
        <v>721</v>
      </c>
      <c r="H57" s="5">
        <v>2009</v>
      </c>
      <c r="I57" s="5">
        <v>1261096</v>
      </c>
    </row>
    <row r="58" spans="1:9" x14ac:dyDescent="0.85">
      <c r="A58" s="5" t="s">
        <v>147</v>
      </c>
      <c r="B58" s="5">
        <v>2007</v>
      </c>
      <c r="C58" s="5" t="s">
        <v>724</v>
      </c>
      <c r="D58" s="5" t="s">
        <v>714</v>
      </c>
      <c r="E58" s="5" t="s">
        <v>747</v>
      </c>
      <c r="F58" s="5" t="s">
        <v>736</v>
      </c>
      <c r="G58" s="5" t="s">
        <v>721</v>
      </c>
      <c r="H58" s="5">
        <v>2009</v>
      </c>
      <c r="I58" s="5">
        <v>2247304</v>
      </c>
    </row>
    <row r="59" spans="1:9" x14ac:dyDescent="0.85">
      <c r="A59" s="5" t="s">
        <v>147</v>
      </c>
      <c r="B59" s="5">
        <v>2007</v>
      </c>
      <c r="C59" s="5" t="s">
        <v>724</v>
      </c>
      <c r="D59" s="5" t="s">
        <v>714</v>
      </c>
      <c r="E59" s="5">
        <v>46</v>
      </c>
      <c r="F59" s="5" t="s">
        <v>736</v>
      </c>
      <c r="G59" s="5" t="s">
        <v>721</v>
      </c>
      <c r="H59" s="5">
        <v>2009</v>
      </c>
      <c r="I59" s="5">
        <v>240745</v>
      </c>
    </row>
    <row r="60" spans="1:9" x14ac:dyDescent="0.85">
      <c r="A60" s="5" t="s">
        <v>147</v>
      </c>
      <c r="B60" s="5">
        <v>2007</v>
      </c>
      <c r="C60" s="5" t="s">
        <v>724</v>
      </c>
      <c r="D60" s="5" t="s">
        <v>714</v>
      </c>
      <c r="E60" s="5">
        <v>47</v>
      </c>
      <c r="F60" s="5" t="s">
        <v>736</v>
      </c>
      <c r="G60" s="5" t="s">
        <v>721</v>
      </c>
      <c r="H60" s="5">
        <v>2009</v>
      </c>
      <c r="I60" s="5">
        <v>211231</v>
      </c>
    </row>
    <row r="61" spans="1:9" x14ac:dyDescent="0.85">
      <c r="A61" s="5" t="s">
        <v>147</v>
      </c>
      <c r="B61" s="5">
        <v>2007</v>
      </c>
      <c r="C61" s="5" t="s">
        <v>724</v>
      </c>
      <c r="D61" s="5" t="s">
        <v>714</v>
      </c>
      <c r="E61" s="5">
        <v>48</v>
      </c>
      <c r="F61" s="5" t="s">
        <v>736</v>
      </c>
      <c r="G61" s="5" t="s">
        <v>721</v>
      </c>
      <c r="H61" s="5">
        <v>2009</v>
      </c>
      <c r="I61" s="5">
        <v>383376</v>
      </c>
    </row>
    <row r="62" spans="1:9" x14ac:dyDescent="0.85">
      <c r="A62" s="5" t="s">
        <v>147</v>
      </c>
      <c r="B62" s="5">
        <v>2007</v>
      </c>
      <c r="C62" s="5" t="s">
        <v>724</v>
      </c>
      <c r="D62" s="5" t="s">
        <v>714</v>
      </c>
      <c r="E62" s="5">
        <v>49</v>
      </c>
      <c r="F62" s="5" t="s">
        <v>736</v>
      </c>
      <c r="G62" s="5" t="s">
        <v>721</v>
      </c>
      <c r="H62" s="5">
        <v>2009</v>
      </c>
      <c r="I62" s="5">
        <v>150856</v>
      </c>
    </row>
    <row r="63" spans="1:9" x14ac:dyDescent="0.85">
      <c r="A63" s="5" t="s">
        <v>147</v>
      </c>
      <c r="B63" s="5">
        <v>2007</v>
      </c>
      <c r="C63" s="5" t="s">
        <v>724</v>
      </c>
      <c r="D63" s="5" t="s">
        <v>714</v>
      </c>
      <c r="E63" s="5">
        <v>50</v>
      </c>
      <c r="F63" s="5" t="s">
        <v>736</v>
      </c>
      <c r="G63" s="5" t="s">
        <v>721</v>
      </c>
      <c r="H63" s="5">
        <v>2009</v>
      </c>
      <c r="I63" s="5">
        <v>1266174</v>
      </c>
    </row>
    <row r="64" spans="1:9" x14ac:dyDescent="0.85">
      <c r="A64" s="5" t="s">
        <v>147</v>
      </c>
      <c r="B64" s="5">
        <v>2007</v>
      </c>
      <c r="C64" s="5" t="s">
        <v>724</v>
      </c>
      <c r="D64" s="5" t="s">
        <v>714</v>
      </c>
      <c r="E64" s="5" t="s">
        <v>746</v>
      </c>
      <c r="F64" s="5" t="s">
        <v>736</v>
      </c>
      <c r="G64" s="5" t="s">
        <v>721</v>
      </c>
      <c r="H64" s="5">
        <v>2009</v>
      </c>
      <c r="I64" s="5">
        <v>1890766</v>
      </c>
    </row>
    <row r="65" spans="1:9" x14ac:dyDescent="0.85">
      <c r="A65" s="5" t="s">
        <v>147</v>
      </c>
      <c r="B65" s="5">
        <v>2007</v>
      </c>
      <c r="C65" s="5" t="s">
        <v>724</v>
      </c>
      <c r="D65" s="5" t="s">
        <v>714</v>
      </c>
      <c r="E65" s="5">
        <v>51</v>
      </c>
      <c r="F65" s="5" t="s">
        <v>736</v>
      </c>
      <c r="G65" s="5" t="s">
        <v>721</v>
      </c>
      <c r="H65" s="5">
        <v>2009</v>
      </c>
      <c r="I65" s="5">
        <v>113408</v>
      </c>
    </row>
    <row r="66" spans="1:9" x14ac:dyDescent="0.85">
      <c r="A66" s="5" t="s">
        <v>147</v>
      </c>
      <c r="B66" s="5">
        <v>2007</v>
      </c>
      <c r="C66" s="5" t="s">
        <v>724</v>
      </c>
      <c r="D66" s="5" t="s">
        <v>714</v>
      </c>
      <c r="E66" s="5">
        <v>52</v>
      </c>
      <c r="F66" s="5" t="s">
        <v>736</v>
      </c>
      <c r="G66" s="5" t="s">
        <v>721</v>
      </c>
      <c r="H66" s="5">
        <v>2009</v>
      </c>
      <c r="I66" s="5">
        <v>246691</v>
      </c>
    </row>
    <row r="67" spans="1:9" x14ac:dyDescent="0.85">
      <c r="A67" s="5" t="s">
        <v>147</v>
      </c>
      <c r="B67" s="5">
        <v>2007</v>
      </c>
      <c r="C67" s="5" t="s">
        <v>724</v>
      </c>
      <c r="D67" s="5" t="s">
        <v>714</v>
      </c>
      <c r="E67" s="5">
        <v>53</v>
      </c>
      <c r="F67" s="5" t="s">
        <v>736</v>
      </c>
      <c r="G67" s="5" t="s">
        <v>721</v>
      </c>
      <c r="H67" s="5">
        <v>2009</v>
      </c>
      <c r="I67" s="5">
        <v>137484</v>
      </c>
    </row>
    <row r="68" spans="1:9" x14ac:dyDescent="0.85">
      <c r="A68" s="5" t="s">
        <v>147</v>
      </c>
      <c r="B68" s="5">
        <v>2007</v>
      </c>
      <c r="C68" s="5" t="s">
        <v>724</v>
      </c>
      <c r="D68" s="5" t="s">
        <v>714</v>
      </c>
      <c r="E68" s="5">
        <v>54</v>
      </c>
      <c r="F68" s="5" t="s">
        <v>736</v>
      </c>
      <c r="G68" s="5" t="s">
        <v>721</v>
      </c>
      <c r="H68" s="5">
        <v>2009</v>
      </c>
      <c r="I68" s="5">
        <v>127009</v>
      </c>
    </row>
    <row r="69" spans="1:9" x14ac:dyDescent="0.85">
      <c r="A69" s="5" t="s">
        <v>147</v>
      </c>
      <c r="B69" s="5">
        <v>2007</v>
      </c>
      <c r="C69" s="5" t="s">
        <v>724</v>
      </c>
      <c r="D69" s="5" t="s">
        <v>714</v>
      </c>
      <c r="E69" s="5">
        <v>55</v>
      </c>
      <c r="F69" s="5" t="s">
        <v>736</v>
      </c>
      <c r="G69" s="5" t="s">
        <v>721</v>
      </c>
      <c r="H69" s="5">
        <v>2009</v>
      </c>
      <c r="I69" s="5">
        <v>615179</v>
      </c>
    </row>
    <row r="70" spans="1:9" x14ac:dyDescent="0.85">
      <c r="A70" s="5" t="s">
        <v>147</v>
      </c>
      <c r="B70" s="5">
        <v>2007</v>
      </c>
      <c r="C70" s="5" t="s">
        <v>724</v>
      </c>
      <c r="D70" s="5" t="s">
        <v>714</v>
      </c>
      <c r="E70" s="5" t="s">
        <v>745</v>
      </c>
      <c r="F70" s="5" t="s">
        <v>736</v>
      </c>
      <c r="G70" s="5" t="s">
        <v>721</v>
      </c>
      <c r="H70" s="5">
        <v>2009</v>
      </c>
      <c r="I70" s="5">
        <v>1171020</v>
      </c>
    </row>
    <row r="71" spans="1:9" x14ac:dyDescent="0.85">
      <c r="A71" s="5" t="s">
        <v>147</v>
      </c>
      <c r="B71" s="5">
        <v>2007</v>
      </c>
      <c r="C71" s="5" t="s">
        <v>724</v>
      </c>
      <c r="D71" s="5" t="s">
        <v>714</v>
      </c>
      <c r="E71" s="5">
        <v>56</v>
      </c>
      <c r="F71" s="5" t="s">
        <v>736</v>
      </c>
      <c r="G71" s="5" t="s">
        <v>721</v>
      </c>
      <c r="H71" s="5">
        <v>2009</v>
      </c>
      <c r="I71" s="5">
        <v>190001</v>
      </c>
    </row>
    <row r="72" spans="1:9" x14ac:dyDescent="0.85">
      <c r="A72" s="5" t="s">
        <v>147</v>
      </c>
      <c r="B72" s="5">
        <v>2007</v>
      </c>
      <c r="C72" s="5" t="s">
        <v>724</v>
      </c>
      <c r="D72" s="5" t="s">
        <v>714</v>
      </c>
      <c r="E72" s="5">
        <v>57</v>
      </c>
      <c r="F72" s="5" t="s">
        <v>736</v>
      </c>
      <c r="G72" s="5" t="s">
        <v>721</v>
      </c>
      <c r="H72" s="5">
        <v>2009</v>
      </c>
      <c r="I72" s="5">
        <v>122685</v>
      </c>
    </row>
    <row r="73" spans="1:9" x14ac:dyDescent="0.85">
      <c r="A73" s="5" t="s">
        <v>147</v>
      </c>
      <c r="B73" s="5">
        <v>2007</v>
      </c>
      <c r="C73" s="5" t="s">
        <v>724</v>
      </c>
      <c r="D73" s="5" t="s">
        <v>714</v>
      </c>
      <c r="E73" s="5">
        <v>58</v>
      </c>
      <c r="F73" s="5" t="s">
        <v>736</v>
      </c>
      <c r="G73" s="5" t="s">
        <v>721</v>
      </c>
      <c r="H73" s="5">
        <v>2009</v>
      </c>
      <c r="I73" s="5">
        <v>181226</v>
      </c>
    </row>
    <row r="74" spans="1:9" x14ac:dyDescent="0.85">
      <c r="A74" s="5" t="s">
        <v>147</v>
      </c>
      <c r="B74" s="5">
        <v>2007</v>
      </c>
      <c r="C74" s="5" t="s">
        <v>724</v>
      </c>
      <c r="D74" s="5" t="s">
        <v>714</v>
      </c>
      <c r="E74" s="5">
        <v>59</v>
      </c>
      <c r="F74" s="5" t="s">
        <v>736</v>
      </c>
      <c r="G74" s="5" t="s">
        <v>721</v>
      </c>
      <c r="H74" s="5">
        <v>2009</v>
      </c>
      <c r="I74" s="5">
        <v>61929</v>
      </c>
    </row>
    <row r="75" spans="1:9" x14ac:dyDescent="0.85">
      <c r="A75" s="5" t="s">
        <v>147</v>
      </c>
      <c r="B75" s="5">
        <v>2007</v>
      </c>
      <c r="C75" s="5" t="s">
        <v>724</v>
      </c>
      <c r="D75" s="5" t="s">
        <v>714</v>
      </c>
      <c r="E75" s="5">
        <v>60</v>
      </c>
      <c r="F75" s="5" t="s">
        <v>736</v>
      </c>
      <c r="G75" s="5" t="s">
        <v>721</v>
      </c>
      <c r="H75" s="5">
        <v>2009</v>
      </c>
      <c r="I75" s="5">
        <v>900974</v>
      </c>
    </row>
    <row r="76" spans="1:9" x14ac:dyDescent="0.85">
      <c r="A76" s="5" t="s">
        <v>147</v>
      </c>
      <c r="B76" s="5">
        <v>2007</v>
      </c>
      <c r="C76" s="5" t="s">
        <v>724</v>
      </c>
      <c r="D76" s="5" t="s">
        <v>714</v>
      </c>
      <c r="E76" s="5" t="s">
        <v>744</v>
      </c>
      <c r="F76" s="5" t="s">
        <v>736</v>
      </c>
      <c r="G76" s="5" t="s">
        <v>721</v>
      </c>
      <c r="H76" s="5">
        <v>2009</v>
      </c>
      <c r="I76" s="5">
        <v>1235000</v>
      </c>
    </row>
    <row r="77" spans="1:9" x14ac:dyDescent="0.85">
      <c r="A77" s="5" t="s">
        <v>147</v>
      </c>
      <c r="B77" s="5">
        <v>2007</v>
      </c>
      <c r="C77" s="5" t="s">
        <v>724</v>
      </c>
      <c r="D77" s="5" t="s">
        <v>714</v>
      </c>
      <c r="E77" s="5">
        <v>61</v>
      </c>
      <c r="F77" s="5" t="s">
        <v>736</v>
      </c>
      <c r="G77" s="5" t="s">
        <v>721</v>
      </c>
      <c r="H77" s="5">
        <v>2009</v>
      </c>
      <c r="I77" s="5">
        <v>62557</v>
      </c>
    </row>
    <row r="78" spans="1:9" x14ac:dyDescent="0.85">
      <c r="A78" s="5" t="s">
        <v>147</v>
      </c>
      <c r="B78" s="5">
        <v>2007</v>
      </c>
      <c r="C78" s="5" t="s">
        <v>724</v>
      </c>
      <c r="D78" s="5" t="s">
        <v>714</v>
      </c>
      <c r="E78" s="5">
        <v>62</v>
      </c>
      <c r="F78" s="5" t="s">
        <v>736</v>
      </c>
      <c r="G78" s="5" t="s">
        <v>721</v>
      </c>
      <c r="H78" s="5">
        <v>2009</v>
      </c>
      <c r="I78" s="5">
        <v>122564</v>
      </c>
    </row>
    <row r="79" spans="1:9" x14ac:dyDescent="0.85">
      <c r="A79" s="5" t="s">
        <v>147</v>
      </c>
      <c r="B79" s="5">
        <v>2007</v>
      </c>
      <c r="C79" s="5" t="s">
        <v>724</v>
      </c>
      <c r="D79" s="5" t="s">
        <v>714</v>
      </c>
      <c r="E79" s="5">
        <v>63</v>
      </c>
      <c r="F79" s="5" t="s">
        <v>736</v>
      </c>
      <c r="G79" s="5" t="s">
        <v>721</v>
      </c>
      <c r="H79" s="5">
        <v>2009</v>
      </c>
      <c r="I79" s="5">
        <v>82978</v>
      </c>
    </row>
    <row r="80" spans="1:9" x14ac:dyDescent="0.85">
      <c r="A80" s="5" t="s">
        <v>147</v>
      </c>
      <c r="B80" s="5">
        <v>2007</v>
      </c>
      <c r="C80" s="5" t="s">
        <v>724</v>
      </c>
      <c r="D80" s="5" t="s">
        <v>714</v>
      </c>
      <c r="E80" s="5">
        <v>64</v>
      </c>
      <c r="F80" s="5" t="s">
        <v>736</v>
      </c>
      <c r="G80" s="5" t="s">
        <v>721</v>
      </c>
      <c r="H80" s="5">
        <v>2009</v>
      </c>
      <c r="I80" s="5">
        <v>65927</v>
      </c>
    </row>
    <row r="81" spans="1:9" x14ac:dyDescent="0.85">
      <c r="A81" s="5" t="s">
        <v>147</v>
      </c>
      <c r="B81" s="5">
        <v>2007</v>
      </c>
      <c r="C81" s="5" t="s">
        <v>724</v>
      </c>
      <c r="D81" s="5" t="s">
        <v>714</v>
      </c>
      <c r="E81" s="5">
        <v>65</v>
      </c>
      <c r="F81" s="5" t="s">
        <v>736</v>
      </c>
      <c r="G81" s="5" t="s">
        <v>721</v>
      </c>
      <c r="H81" s="5">
        <v>2009</v>
      </c>
      <c r="I81" s="5">
        <v>418209</v>
      </c>
    </row>
    <row r="82" spans="1:9" x14ac:dyDescent="0.85">
      <c r="A82" s="5" t="s">
        <v>147</v>
      </c>
      <c r="B82" s="5">
        <v>2007</v>
      </c>
      <c r="C82" s="5" t="s">
        <v>724</v>
      </c>
      <c r="D82" s="5" t="s">
        <v>714</v>
      </c>
      <c r="E82" s="5" t="s">
        <v>743</v>
      </c>
      <c r="F82" s="5" t="s">
        <v>736</v>
      </c>
      <c r="G82" s="5" t="s">
        <v>721</v>
      </c>
      <c r="H82" s="5">
        <v>2009</v>
      </c>
      <c r="I82" s="5">
        <v>805261</v>
      </c>
    </row>
    <row r="83" spans="1:9" x14ac:dyDescent="0.85">
      <c r="A83" s="5" t="s">
        <v>147</v>
      </c>
      <c r="B83" s="5">
        <v>2007</v>
      </c>
      <c r="C83" s="5" t="s">
        <v>724</v>
      </c>
      <c r="D83" s="5" t="s">
        <v>714</v>
      </c>
      <c r="E83" s="5">
        <v>66</v>
      </c>
      <c r="F83" s="5" t="s">
        <v>736</v>
      </c>
      <c r="G83" s="5" t="s">
        <v>721</v>
      </c>
      <c r="H83" s="5">
        <v>2009</v>
      </c>
      <c r="I83" s="5">
        <v>114794</v>
      </c>
    </row>
    <row r="84" spans="1:9" x14ac:dyDescent="0.85">
      <c r="A84" s="5" t="s">
        <v>147</v>
      </c>
      <c r="B84" s="5">
        <v>2007</v>
      </c>
      <c r="C84" s="5" t="s">
        <v>724</v>
      </c>
      <c r="D84" s="5" t="s">
        <v>714</v>
      </c>
      <c r="E84" s="5">
        <v>67</v>
      </c>
      <c r="F84" s="5" t="s">
        <v>736</v>
      </c>
      <c r="G84" s="5" t="s">
        <v>721</v>
      </c>
      <c r="H84" s="5">
        <v>2009</v>
      </c>
      <c r="I84" s="5">
        <v>127045</v>
      </c>
    </row>
    <row r="85" spans="1:9" x14ac:dyDescent="0.85">
      <c r="A85" s="5" t="s">
        <v>147</v>
      </c>
      <c r="B85" s="5">
        <v>2007</v>
      </c>
      <c r="C85" s="5" t="s">
        <v>724</v>
      </c>
      <c r="D85" s="5" t="s">
        <v>714</v>
      </c>
      <c r="E85" s="5">
        <v>68</v>
      </c>
      <c r="F85" s="5" t="s">
        <v>736</v>
      </c>
      <c r="G85" s="5" t="s">
        <v>721</v>
      </c>
      <c r="H85" s="5">
        <v>2009</v>
      </c>
      <c r="I85" s="5">
        <v>105840</v>
      </c>
    </row>
    <row r="86" spans="1:9" x14ac:dyDescent="0.85">
      <c r="A86" s="5" t="s">
        <v>147</v>
      </c>
      <c r="B86" s="5">
        <v>2007</v>
      </c>
      <c r="C86" s="5" t="s">
        <v>724</v>
      </c>
      <c r="D86" s="5" t="s">
        <v>714</v>
      </c>
      <c r="E86" s="5">
        <v>69</v>
      </c>
      <c r="F86" s="5" t="s">
        <v>736</v>
      </c>
      <c r="G86" s="5" t="s">
        <v>721</v>
      </c>
      <c r="H86" s="5">
        <v>2009</v>
      </c>
      <c r="I86" s="5">
        <v>39373</v>
      </c>
    </row>
    <row r="87" spans="1:9" x14ac:dyDescent="0.85">
      <c r="A87" s="5" t="s">
        <v>147</v>
      </c>
      <c r="B87" s="5">
        <v>2007</v>
      </c>
      <c r="C87" s="5" t="s">
        <v>724</v>
      </c>
      <c r="D87" s="5" t="s">
        <v>714</v>
      </c>
      <c r="E87" s="5">
        <v>70</v>
      </c>
      <c r="F87" s="5" t="s">
        <v>736</v>
      </c>
      <c r="G87" s="5" t="s">
        <v>721</v>
      </c>
      <c r="H87" s="5">
        <v>2009</v>
      </c>
      <c r="I87" s="5">
        <v>476266</v>
      </c>
    </row>
    <row r="88" spans="1:9" x14ac:dyDescent="0.85">
      <c r="A88" s="5" t="s">
        <v>147</v>
      </c>
      <c r="B88" s="5">
        <v>2007</v>
      </c>
      <c r="C88" s="5" t="s">
        <v>724</v>
      </c>
      <c r="D88" s="5" t="s">
        <v>714</v>
      </c>
      <c r="E88" s="5" t="s">
        <v>742</v>
      </c>
      <c r="F88" s="5" t="s">
        <v>736</v>
      </c>
      <c r="G88" s="5" t="s">
        <v>721</v>
      </c>
      <c r="H88" s="5">
        <v>2009</v>
      </c>
      <c r="I88" s="5">
        <v>676560</v>
      </c>
    </row>
    <row r="89" spans="1:9" x14ac:dyDescent="0.85">
      <c r="A89" s="5" t="s">
        <v>147</v>
      </c>
      <c r="B89" s="5">
        <v>2007</v>
      </c>
      <c r="C89" s="5" t="s">
        <v>724</v>
      </c>
      <c r="D89" s="5" t="s">
        <v>714</v>
      </c>
      <c r="E89" s="5">
        <v>71</v>
      </c>
      <c r="F89" s="5" t="s">
        <v>736</v>
      </c>
      <c r="G89" s="5" t="s">
        <v>721</v>
      </c>
      <c r="H89" s="5">
        <v>2009</v>
      </c>
      <c r="I89" s="5">
        <v>50712</v>
      </c>
    </row>
    <row r="90" spans="1:9" x14ac:dyDescent="0.85">
      <c r="A90" s="5" t="s">
        <v>147</v>
      </c>
      <c r="B90" s="5">
        <v>2007</v>
      </c>
      <c r="C90" s="5" t="s">
        <v>724</v>
      </c>
      <c r="D90" s="5" t="s">
        <v>714</v>
      </c>
      <c r="E90" s="5">
        <v>72</v>
      </c>
      <c r="F90" s="5" t="s">
        <v>736</v>
      </c>
      <c r="G90" s="5" t="s">
        <v>721</v>
      </c>
      <c r="H90" s="5">
        <v>2009</v>
      </c>
      <c r="I90" s="5">
        <v>74314</v>
      </c>
    </row>
    <row r="91" spans="1:9" x14ac:dyDescent="0.85">
      <c r="A91" s="5" t="s">
        <v>147</v>
      </c>
      <c r="B91" s="5">
        <v>2007</v>
      </c>
      <c r="C91" s="5" t="s">
        <v>724</v>
      </c>
      <c r="D91" s="5" t="s">
        <v>714</v>
      </c>
      <c r="E91" s="5">
        <v>73</v>
      </c>
      <c r="F91" s="5" t="s">
        <v>736</v>
      </c>
      <c r="G91" s="5" t="s">
        <v>721</v>
      </c>
      <c r="H91" s="5">
        <v>2009</v>
      </c>
      <c r="I91" s="5">
        <v>43108</v>
      </c>
    </row>
    <row r="92" spans="1:9" x14ac:dyDescent="0.85">
      <c r="A92" s="5" t="s">
        <v>147</v>
      </c>
      <c r="B92" s="5">
        <v>2007</v>
      </c>
      <c r="C92" s="5" t="s">
        <v>724</v>
      </c>
      <c r="D92" s="5" t="s">
        <v>714</v>
      </c>
      <c r="E92" s="5">
        <v>74</v>
      </c>
      <c r="F92" s="5" t="s">
        <v>736</v>
      </c>
      <c r="G92" s="5" t="s">
        <v>721</v>
      </c>
      <c r="H92" s="5">
        <v>2009</v>
      </c>
      <c r="I92" s="5">
        <v>32160</v>
      </c>
    </row>
    <row r="93" spans="1:9" x14ac:dyDescent="0.85">
      <c r="A93" s="5" t="s">
        <v>147</v>
      </c>
      <c r="B93" s="5">
        <v>2007</v>
      </c>
      <c r="C93" s="5" t="s">
        <v>724</v>
      </c>
      <c r="D93" s="5" t="s">
        <v>714</v>
      </c>
      <c r="E93" s="5">
        <v>75</v>
      </c>
      <c r="F93" s="5" t="s">
        <v>736</v>
      </c>
      <c r="G93" s="5" t="s">
        <v>721</v>
      </c>
      <c r="H93" s="5">
        <v>2009</v>
      </c>
      <c r="I93" s="5">
        <v>188909</v>
      </c>
    </row>
    <row r="94" spans="1:9" x14ac:dyDescent="0.85">
      <c r="A94" s="5" t="s">
        <v>147</v>
      </c>
      <c r="B94" s="5">
        <v>2007</v>
      </c>
      <c r="C94" s="5" t="s">
        <v>724</v>
      </c>
      <c r="D94" s="5" t="s">
        <v>714</v>
      </c>
      <c r="E94" s="5" t="s">
        <v>741</v>
      </c>
      <c r="F94" s="5" t="s">
        <v>736</v>
      </c>
      <c r="G94" s="5" t="s">
        <v>721</v>
      </c>
      <c r="H94" s="5">
        <v>2009</v>
      </c>
      <c r="I94" s="5">
        <v>350176</v>
      </c>
    </row>
    <row r="95" spans="1:9" x14ac:dyDescent="0.85">
      <c r="A95" s="5" t="s">
        <v>147</v>
      </c>
      <c r="B95" s="5">
        <v>2007</v>
      </c>
      <c r="C95" s="5" t="s">
        <v>724</v>
      </c>
      <c r="D95" s="5" t="s">
        <v>714</v>
      </c>
      <c r="E95" s="5">
        <v>76</v>
      </c>
      <c r="F95" s="5" t="s">
        <v>736</v>
      </c>
      <c r="G95" s="5" t="s">
        <v>721</v>
      </c>
      <c r="H95" s="5">
        <v>2009</v>
      </c>
      <c r="I95" s="5">
        <v>50820</v>
      </c>
    </row>
    <row r="96" spans="1:9" x14ac:dyDescent="0.85">
      <c r="A96" s="5" t="s">
        <v>147</v>
      </c>
      <c r="B96" s="5">
        <v>2007</v>
      </c>
      <c r="C96" s="5" t="s">
        <v>724</v>
      </c>
      <c r="D96" s="5" t="s">
        <v>714</v>
      </c>
      <c r="E96" s="5">
        <v>77</v>
      </c>
      <c r="F96" s="5" t="s">
        <v>736</v>
      </c>
      <c r="G96" s="5" t="s">
        <v>721</v>
      </c>
      <c r="H96" s="5">
        <v>2009</v>
      </c>
      <c r="I96" s="5">
        <v>37195</v>
      </c>
    </row>
    <row r="97" spans="1:9" x14ac:dyDescent="0.85">
      <c r="A97" s="5" t="s">
        <v>147</v>
      </c>
      <c r="B97" s="5">
        <v>2007</v>
      </c>
      <c r="C97" s="5" t="s">
        <v>724</v>
      </c>
      <c r="D97" s="5" t="s">
        <v>714</v>
      </c>
      <c r="E97" s="5">
        <v>78</v>
      </c>
      <c r="F97" s="5" t="s">
        <v>736</v>
      </c>
      <c r="G97" s="5" t="s">
        <v>721</v>
      </c>
      <c r="H97" s="5">
        <v>2009</v>
      </c>
      <c r="I97" s="5">
        <v>54858</v>
      </c>
    </row>
    <row r="98" spans="1:9" x14ac:dyDescent="0.85">
      <c r="A98" s="5" t="s">
        <v>147</v>
      </c>
      <c r="B98" s="5">
        <v>2007</v>
      </c>
      <c r="C98" s="5" t="s">
        <v>724</v>
      </c>
      <c r="D98" s="5" t="s">
        <v>714</v>
      </c>
      <c r="E98" s="5">
        <v>79</v>
      </c>
      <c r="F98" s="5" t="s">
        <v>736</v>
      </c>
      <c r="G98" s="5" t="s">
        <v>721</v>
      </c>
      <c r="H98" s="5">
        <v>2009</v>
      </c>
      <c r="I98" s="5">
        <v>18394</v>
      </c>
    </row>
    <row r="99" spans="1:9" x14ac:dyDescent="0.85">
      <c r="A99" s="5" t="s">
        <v>147</v>
      </c>
      <c r="B99" s="5">
        <v>2007</v>
      </c>
      <c r="C99" s="5" t="s">
        <v>724</v>
      </c>
      <c r="D99" s="5" t="s">
        <v>714</v>
      </c>
      <c r="E99" s="5">
        <v>80</v>
      </c>
      <c r="F99" s="5" t="s">
        <v>736</v>
      </c>
      <c r="G99" s="5" t="s">
        <v>721</v>
      </c>
      <c r="H99" s="5">
        <v>2009</v>
      </c>
      <c r="I99" s="5">
        <v>216765</v>
      </c>
    </row>
    <row r="100" spans="1:9" x14ac:dyDescent="0.85">
      <c r="A100" s="5" t="s">
        <v>147</v>
      </c>
      <c r="B100" s="5">
        <v>2007</v>
      </c>
      <c r="C100" s="5" t="s">
        <v>724</v>
      </c>
      <c r="D100" s="5" t="s">
        <v>714</v>
      </c>
      <c r="E100" s="5" t="s">
        <v>740</v>
      </c>
      <c r="F100" s="5" t="s">
        <v>736</v>
      </c>
      <c r="G100" s="5" t="s">
        <v>721</v>
      </c>
      <c r="H100" s="5">
        <v>2009</v>
      </c>
      <c r="I100" s="5">
        <v>287477</v>
      </c>
    </row>
    <row r="101" spans="1:9" x14ac:dyDescent="0.85">
      <c r="A101" s="5" t="s">
        <v>147</v>
      </c>
      <c r="B101" s="5">
        <v>2007</v>
      </c>
      <c r="C101" s="5" t="s">
        <v>724</v>
      </c>
      <c r="D101" s="5" t="s">
        <v>714</v>
      </c>
      <c r="E101" s="5">
        <v>81</v>
      </c>
      <c r="F101" s="5" t="s">
        <v>736</v>
      </c>
      <c r="G101" s="5" t="s">
        <v>721</v>
      </c>
      <c r="H101" s="5">
        <v>2009</v>
      </c>
      <c r="I101" s="5">
        <v>18431</v>
      </c>
    </row>
    <row r="102" spans="1:9" x14ac:dyDescent="0.85">
      <c r="A102" s="5" t="s">
        <v>147</v>
      </c>
      <c r="B102" s="5">
        <v>2007</v>
      </c>
      <c r="C102" s="5" t="s">
        <v>724</v>
      </c>
      <c r="D102" s="5" t="s">
        <v>714</v>
      </c>
      <c r="E102" s="5">
        <v>82</v>
      </c>
      <c r="F102" s="5" t="s">
        <v>736</v>
      </c>
      <c r="G102" s="5" t="s">
        <v>721</v>
      </c>
      <c r="H102" s="5">
        <v>2009</v>
      </c>
      <c r="I102" s="5">
        <v>24484</v>
      </c>
    </row>
    <row r="103" spans="1:9" x14ac:dyDescent="0.85">
      <c r="A103" s="5" t="s">
        <v>147</v>
      </c>
      <c r="B103" s="5">
        <v>2007</v>
      </c>
      <c r="C103" s="5" t="s">
        <v>724</v>
      </c>
      <c r="D103" s="5" t="s">
        <v>714</v>
      </c>
      <c r="E103" s="5">
        <v>83</v>
      </c>
      <c r="F103" s="5" t="s">
        <v>736</v>
      </c>
      <c r="G103" s="5" t="s">
        <v>721</v>
      </c>
      <c r="H103" s="5">
        <v>2009</v>
      </c>
      <c r="I103" s="5">
        <v>14684</v>
      </c>
    </row>
    <row r="104" spans="1:9" x14ac:dyDescent="0.85">
      <c r="A104" s="5" t="s">
        <v>147</v>
      </c>
      <c r="B104" s="5">
        <v>2007</v>
      </c>
      <c r="C104" s="5" t="s">
        <v>724</v>
      </c>
      <c r="D104" s="5" t="s">
        <v>714</v>
      </c>
      <c r="E104" s="5">
        <v>84</v>
      </c>
      <c r="F104" s="5" t="s">
        <v>736</v>
      </c>
      <c r="G104" s="5" t="s">
        <v>721</v>
      </c>
      <c r="H104" s="5">
        <v>2009</v>
      </c>
      <c r="I104" s="5">
        <v>13113</v>
      </c>
    </row>
    <row r="105" spans="1:9" x14ac:dyDescent="0.85">
      <c r="A105" s="5" t="s">
        <v>147</v>
      </c>
      <c r="B105" s="5">
        <v>2007</v>
      </c>
      <c r="C105" s="5" t="s">
        <v>724</v>
      </c>
      <c r="D105" s="5" t="s">
        <v>714</v>
      </c>
      <c r="E105" s="5">
        <v>85</v>
      </c>
      <c r="F105" s="5" t="s">
        <v>736</v>
      </c>
      <c r="G105" s="5" t="s">
        <v>721</v>
      </c>
      <c r="H105" s="5">
        <v>2009</v>
      </c>
      <c r="I105" s="5">
        <v>52204</v>
      </c>
    </row>
    <row r="106" spans="1:9" x14ac:dyDescent="0.85">
      <c r="A106" s="5" t="s">
        <v>147</v>
      </c>
      <c r="B106" s="5">
        <v>2007</v>
      </c>
      <c r="C106" s="5" t="s">
        <v>724</v>
      </c>
      <c r="D106" s="5" t="s">
        <v>714</v>
      </c>
      <c r="E106" s="5" t="s">
        <v>739</v>
      </c>
      <c r="F106" s="5" t="s">
        <v>736</v>
      </c>
      <c r="G106" s="5" t="s">
        <v>721</v>
      </c>
      <c r="H106" s="5">
        <v>2009</v>
      </c>
      <c r="I106" s="5">
        <v>100196</v>
      </c>
    </row>
    <row r="107" spans="1:9" x14ac:dyDescent="0.85">
      <c r="A107" s="5" t="s">
        <v>147</v>
      </c>
      <c r="B107" s="5">
        <v>2007</v>
      </c>
      <c r="C107" s="5" t="s">
        <v>724</v>
      </c>
      <c r="D107" s="5" t="s">
        <v>714</v>
      </c>
      <c r="E107" s="5">
        <v>86</v>
      </c>
      <c r="F107" s="5" t="s">
        <v>736</v>
      </c>
      <c r="G107" s="5" t="s">
        <v>721</v>
      </c>
      <c r="H107" s="5">
        <v>2009</v>
      </c>
      <c r="I107" s="5">
        <v>15392</v>
      </c>
    </row>
    <row r="108" spans="1:9" x14ac:dyDescent="0.85">
      <c r="A108" s="5" t="s">
        <v>147</v>
      </c>
      <c r="B108" s="5">
        <v>2007</v>
      </c>
      <c r="C108" s="5" t="s">
        <v>724</v>
      </c>
      <c r="D108" s="5" t="s">
        <v>714</v>
      </c>
      <c r="E108" s="5">
        <v>87</v>
      </c>
      <c r="F108" s="5" t="s">
        <v>736</v>
      </c>
      <c r="G108" s="5" t="s">
        <v>721</v>
      </c>
      <c r="H108" s="5">
        <v>2009</v>
      </c>
      <c r="I108" s="5">
        <v>11780</v>
      </c>
    </row>
    <row r="109" spans="1:9" x14ac:dyDescent="0.85">
      <c r="A109" s="5" t="s">
        <v>147</v>
      </c>
      <c r="B109" s="5">
        <v>2007</v>
      </c>
      <c r="C109" s="5" t="s">
        <v>724</v>
      </c>
      <c r="D109" s="5" t="s">
        <v>714</v>
      </c>
      <c r="E109" s="5">
        <v>88</v>
      </c>
      <c r="F109" s="5" t="s">
        <v>736</v>
      </c>
      <c r="G109" s="5" t="s">
        <v>721</v>
      </c>
      <c r="H109" s="5">
        <v>2009</v>
      </c>
      <c r="I109" s="5">
        <v>12578</v>
      </c>
    </row>
    <row r="110" spans="1:9" x14ac:dyDescent="0.85">
      <c r="A110" s="5" t="s">
        <v>147</v>
      </c>
      <c r="B110" s="5">
        <v>2007</v>
      </c>
      <c r="C110" s="5" t="s">
        <v>724</v>
      </c>
      <c r="D110" s="5" t="s">
        <v>714</v>
      </c>
      <c r="E110" s="5">
        <v>89</v>
      </c>
      <c r="F110" s="5" t="s">
        <v>736</v>
      </c>
      <c r="G110" s="5" t="s">
        <v>721</v>
      </c>
      <c r="H110" s="5">
        <v>2009</v>
      </c>
      <c r="I110" s="5">
        <v>8242</v>
      </c>
    </row>
    <row r="111" spans="1:9" x14ac:dyDescent="0.85">
      <c r="A111" s="5" t="s">
        <v>147</v>
      </c>
      <c r="B111" s="5">
        <v>2007</v>
      </c>
      <c r="C111" s="5" t="s">
        <v>724</v>
      </c>
      <c r="D111" s="5" t="s">
        <v>714</v>
      </c>
      <c r="E111" s="5">
        <v>90</v>
      </c>
      <c r="F111" s="5" t="s">
        <v>736</v>
      </c>
      <c r="G111" s="5" t="s">
        <v>721</v>
      </c>
      <c r="H111" s="5">
        <v>2009</v>
      </c>
      <c r="I111" s="5">
        <v>49281</v>
      </c>
    </row>
    <row r="112" spans="1:9" x14ac:dyDescent="0.85">
      <c r="A112" s="5" t="s">
        <v>147</v>
      </c>
      <c r="B112" s="5">
        <v>2007</v>
      </c>
      <c r="C112" s="5" t="s">
        <v>724</v>
      </c>
      <c r="D112" s="5" t="s">
        <v>714</v>
      </c>
      <c r="E112" s="5" t="s">
        <v>738</v>
      </c>
      <c r="F112" s="5" t="s">
        <v>736</v>
      </c>
      <c r="G112" s="5" t="s">
        <v>721</v>
      </c>
      <c r="H112" s="5">
        <v>2009</v>
      </c>
      <c r="I112" s="5">
        <v>64542</v>
      </c>
    </row>
    <row r="113" spans="1:9" x14ac:dyDescent="0.85">
      <c r="A113" s="5" t="s">
        <v>147</v>
      </c>
      <c r="B113" s="5">
        <v>2007</v>
      </c>
      <c r="C113" s="5" t="s">
        <v>724</v>
      </c>
      <c r="D113" s="5" t="s">
        <v>714</v>
      </c>
      <c r="E113" s="5">
        <v>91</v>
      </c>
      <c r="F113" s="5" t="s">
        <v>736</v>
      </c>
      <c r="G113" s="5" t="s">
        <v>721</v>
      </c>
      <c r="H113" s="5">
        <v>2009</v>
      </c>
      <c r="I113" s="5">
        <v>4227</v>
      </c>
    </row>
    <row r="114" spans="1:9" x14ac:dyDescent="0.85">
      <c r="A114" s="5" t="s">
        <v>147</v>
      </c>
      <c r="B114" s="5">
        <v>2007</v>
      </c>
      <c r="C114" s="5" t="s">
        <v>724</v>
      </c>
      <c r="D114" s="5" t="s">
        <v>714</v>
      </c>
      <c r="E114" s="5">
        <v>92</v>
      </c>
      <c r="F114" s="5" t="s">
        <v>736</v>
      </c>
      <c r="G114" s="5" t="s">
        <v>721</v>
      </c>
      <c r="H114" s="5">
        <v>2009</v>
      </c>
      <c r="I114" s="5">
        <v>5172</v>
      </c>
    </row>
    <row r="115" spans="1:9" x14ac:dyDescent="0.85">
      <c r="A115" s="5" t="s">
        <v>147</v>
      </c>
      <c r="B115" s="5">
        <v>2007</v>
      </c>
      <c r="C115" s="5" t="s">
        <v>724</v>
      </c>
      <c r="D115" s="5" t="s">
        <v>714</v>
      </c>
      <c r="E115" s="5">
        <v>93</v>
      </c>
      <c r="F115" s="5" t="s">
        <v>736</v>
      </c>
      <c r="G115" s="5" t="s">
        <v>721</v>
      </c>
      <c r="H115" s="5">
        <v>2009</v>
      </c>
      <c r="I115" s="5">
        <v>3301</v>
      </c>
    </row>
    <row r="116" spans="1:9" x14ac:dyDescent="0.85">
      <c r="A116" s="5" t="s">
        <v>147</v>
      </c>
      <c r="B116" s="5">
        <v>2007</v>
      </c>
      <c r="C116" s="5" t="s">
        <v>724</v>
      </c>
      <c r="D116" s="5" t="s">
        <v>714</v>
      </c>
      <c r="E116" s="5">
        <v>94</v>
      </c>
      <c r="F116" s="5" t="s">
        <v>736</v>
      </c>
      <c r="G116" s="5" t="s">
        <v>721</v>
      </c>
      <c r="H116" s="5">
        <v>2009</v>
      </c>
      <c r="I116" s="5">
        <v>2561</v>
      </c>
    </row>
    <row r="117" spans="1:9" x14ac:dyDescent="0.85">
      <c r="A117" s="5" t="s">
        <v>147</v>
      </c>
      <c r="B117" s="5">
        <v>2007</v>
      </c>
      <c r="C117" s="5" t="s">
        <v>724</v>
      </c>
      <c r="D117" s="5" t="s">
        <v>714</v>
      </c>
      <c r="E117" s="5" t="s">
        <v>737</v>
      </c>
      <c r="F117" s="5" t="s">
        <v>736</v>
      </c>
      <c r="G117" s="5" t="s">
        <v>721</v>
      </c>
      <c r="H117" s="5">
        <v>2009</v>
      </c>
      <c r="I117" s="5">
        <v>49598</v>
      </c>
    </row>
    <row r="118" spans="1:9" x14ac:dyDescent="0.85">
      <c r="A118" s="5" t="s">
        <v>147</v>
      </c>
      <c r="B118" s="5">
        <v>2007</v>
      </c>
      <c r="C118" s="5" t="s">
        <v>724</v>
      </c>
      <c r="D118" s="5" t="s">
        <v>712</v>
      </c>
      <c r="E118" s="5" t="s">
        <v>724</v>
      </c>
      <c r="F118" s="5" t="s">
        <v>736</v>
      </c>
      <c r="G118" s="5" t="s">
        <v>721</v>
      </c>
      <c r="H118" s="5">
        <v>2009</v>
      </c>
      <c r="I118" s="5">
        <v>37217130</v>
      </c>
    </row>
    <row r="119" spans="1:9" x14ac:dyDescent="0.85">
      <c r="A119" s="5" t="s">
        <v>147</v>
      </c>
      <c r="B119" s="5">
        <v>2007</v>
      </c>
      <c r="C119" s="5" t="s">
        <v>724</v>
      </c>
      <c r="D119" s="5" t="s">
        <v>712</v>
      </c>
      <c r="E119" s="5">
        <v>0</v>
      </c>
      <c r="F119" s="5" t="s">
        <v>736</v>
      </c>
      <c r="G119" s="5" t="s">
        <v>721</v>
      </c>
      <c r="H119" s="5">
        <v>2009</v>
      </c>
      <c r="I119" s="5">
        <v>897827</v>
      </c>
    </row>
    <row r="120" spans="1:9" x14ac:dyDescent="0.85">
      <c r="A120" s="5" t="s">
        <v>147</v>
      </c>
      <c r="B120" s="5">
        <v>2007</v>
      </c>
      <c r="C120" s="5" t="s">
        <v>724</v>
      </c>
      <c r="D120" s="5" t="s">
        <v>712</v>
      </c>
      <c r="E120" s="5" t="s">
        <v>754</v>
      </c>
      <c r="F120" s="5" t="s">
        <v>736</v>
      </c>
      <c r="G120" s="5" t="s">
        <v>721</v>
      </c>
      <c r="H120" s="5">
        <v>2009</v>
      </c>
      <c r="I120" s="5">
        <v>5482792</v>
      </c>
    </row>
    <row r="121" spans="1:9" x14ac:dyDescent="0.85">
      <c r="A121" s="5" t="s">
        <v>147</v>
      </c>
      <c r="B121" s="5">
        <v>2007</v>
      </c>
      <c r="C121" s="5" t="s">
        <v>724</v>
      </c>
      <c r="D121" s="5" t="s">
        <v>712</v>
      </c>
      <c r="E121" s="5">
        <v>1</v>
      </c>
      <c r="F121" s="5" t="s">
        <v>736</v>
      </c>
      <c r="G121" s="5" t="s">
        <v>721</v>
      </c>
      <c r="H121" s="5">
        <v>2009</v>
      </c>
      <c r="I121" s="5">
        <v>999684</v>
      </c>
    </row>
    <row r="122" spans="1:9" x14ac:dyDescent="0.85">
      <c r="A122" s="5" t="s">
        <v>147</v>
      </c>
      <c r="B122" s="5">
        <v>2007</v>
      </c>
      <c r="C122" s="5" t="s">
        <v>724</v>
      </c>
      <c r="D122" s="5" t="s">
        <v>712</v>
      </c>
      <c r="E122" s="5">
        <v>2</v>
      </c>
      <c r="F122" s="5" t="s">
        <v>736</v>
      </c>
      <c r="G122" s="5" t="s">
        <v>721</v>
      </c>
      <c r="H122" s="5">
        <v>2009</v>
      </c>
      <c r="I122" s="5">
        <v>1170522</v>
      </c>
    </row>
    <row r="123" spans="1:9" x14ac:dyDescent="0.85">
      <c r="A123" s="5" t="s">
        <v>147</v>
      </c>
      <c r="B123" s="5">
        <v>2007</v>
      </c>
      <c r="C123" s="5" t="s">
        <v>724</v>
      </c>
      <c r="D123" s="5" t="s">
        <v>712</v>
      </c>
      <c r="E123" s="5">
        <v>3</v>
      </c>
      <c r="F123" s="5" t="s">
        <v>736</v>
      </c>
      <c r="G123" s="5" t="s">
        <v>721</v>
      </c>
      <c r="H123" s="5">
        <v>2009</v>
      </c>
      <c r="I123" s="5">
        <v>1133560</v>
      </c>
    </row>
    <row r="124" spans="1:9" x14ac:dyDescent="0.85">
      <c r="A124" s="5" t="s">
        <v>147</v>
      </c>
      <c r="B124" s="5">
        <v>2007</v>
      </c>
      <c r="C124" s="5" t="s">
        <v>724</v>
      </c>
      <c r="D124" s="5" t="s">
        <v>712</v>
      </c>
      <c r="E124" s="5">
        <v>4</v>
      </c>
      <c r="F124" s="5" t="s">
        <v>736</v>
      </c>
      <c r="G124" s="5" t="s">
        <v>721</v>
      </c>
      <c r="H124" s="5">
        <v>2009</v>
      </c>
      <c r="I124" s="5">
        <v>1281199</v>
      </c>
    </row>
    <row r="125" spans="1:9" x14ac:dyDescent="0.85">
      <c r="A125" s="5" t="s">
        <v>147</v>
      </c>
      <c r="B125" s="5">
        <v>2007</v>
      </c>
      <c r="C125" s="5" t="s">
        <v>724</v>
      </c>
      <c r="D125" s="5" t="s">
        <v>712</v>
      </c>
      <c r="E125" s="5">
        <v>5</v>
      </c>
      <c r="F125" s="5" t="s">
        <v>736</v>
      </c>
      <c r="G125" s="5" t="s">
        <v>721</v>
      </c>
      <c r="H125" s="5">
        <v>2009</v>
      </c>
      <c r="I125" s="5">
        <v>1203487</v>
      </c>
    </row>
    <row r="126" spans="1:9" x14ac:dyDescent="0.85">
      <c r="A126" s="5" t="s">
        <v>147</v>
      </c>
      <c r="B126" s="5">
        <v>2007</v>
      </c>
      <c r="C126" s="5" t="s">
        <v>724</v>
      </c>
      <c r="D126" s="5" t="s">
        <v>712</v>
      </c>
      <c r="E126" s="6">
        <v>43960</v>
      </c>
      <c r="F126" s="5" t="s">
        <v>736</v>
      </c>
      <c r="G126" s="5" t="s">
        <v>721</v>
      </c>
      <c r="H126" s="5">
        <v>2009</v>
      </c>
      <c r="I126" s="5">
        <v>6106788</v>
      </c>
    </row>
    <row r="127" spans="1:9" x14ac:dyDescent="0.85">
      <c r="A127" s="5" t="s">
        <v>147</v>
      </c>
      <c r="B127" s="5">
        <v>2007</v>
      </c>
      <c r="C127" s="5" t="s">
        <v>724</v>
      </c>
      <c r="D127" s="5" t="s">
        <v>712</v>
      </c>
      <c r="E127" s="5">
        <v>6</v>
      </c>
      <c r="F127" s="5" t="s">
        <v>736</v>
      </c>
      <c r="G127" s="5" t="s">
        <v>721</v>
      </c>
      <c r="H127" s="5">
        <v>2009</v>
      </c>
      <c r="I127" s="5">
        <v>1318580</v>
      </c>
    </row>
    <row r="128" spans="1:9" x14ac:dyDescent="0.85">
      <c r="A128" s="5" t="s">
        <v>147</v>
      </c>
      <c r="B128" s="5">
        <v>2007</v>
      </c>
      <c r="C128" s="5" t="s">
        <v>724</v>
      </c>
      <c r="D128" s="5" t="s">
        <v>712</v>
      </c>
      <c r="E128" s="5">
        <v>7</v>
      </c>
      <c r="F128" s="5" t="s">
        <v>736</v>
      </c>
      <c r="G128" s="5" t="s">
        <v>721</v>
      </c>
      <c r="H128" s="5">
        <v>2009</v>
      </c>
      <c r="I128" s="5">
        <v>1190617</v>
      </c>
    </row>
    <row r="129" spans="1:9" x14ac:dyDescent="0.85">
      <c r="A129" s="5" t="s">
        <v>147</v>
      </c>
      <c r="B129" s="5">
        <v>2007</v>
      </c>
      <c r="C129" s="5" t="s">
        <v>724</v>
      </c>
      <c r="D129" s="5" t="s">
        <v>712</v>
      </c>
      <c r="E129" s="5">
        <v>8</v>
      </c>
      <c r="F129" s="5" t="s">
        <v>736</v>
      </c>
      <c r="G129" s="5" t="s">
        <v>721</v>
      </c>
      <c r="H129" s="5">
        <v>2009</v>
      </c>
      <c r="I129" s="5">
        <v>1404025</v>
      </c>
    </row>
    <row r="130" spans="1:9" x14ac:dyDescent="0.85">
      <c r="A130" s="5" t="s">
        <v>147</v>
      </c>
      <c r="B130" s="5">
        <v>2007</v>
      </c>
      <c r="C130" s="5" t="s">
        <v>724</v>
      </c>
      <c r="D130" s="5" t="s">
        <v>712</v>
      </c>
      <c r="E130" s="5">
        <v>9</v>
      </c>
      <c r="F130" s="5" t="s">
        <v>736</v>
      </c>
      <c r="G130" s="5" t="s">
        <v>721</v>
      </c>
      <c r="H130" s="5">
        <v>2009</v>
      </c>
      <c r="I130" s="5">
        <v>990079</v>
      </c>
    </row>
    <row r="131" spans="1:9" x14ac:dyDescent="0.85">
      <c r="A131" s="5" t="s">
        <v>147</v>
      </c>
      <c r="B131" s="5">
        <v>2007</v>
      </c>
      <c r="C131" s="5" t="s">
        <v>724</v>
      </c>
      <c r="D131" s="5" t="s">
        <v>712</v>
      </c>
      <c r="E131" s="5">
        <v>10</v>
      </c>
      <c r="F131" s="5" t="s">
        <v>736</v>
      </c>
      <c r="G131" s="5" t="s">
        <v>721</v>
      </c>
      <c r="H131" s="5">
        <v>2009</v>
      </c>
      <c r="I131" s="5">
        <v>1565881</v>
      </c>
    </row>
    <row r="132" spans="1:9" x14ac:dyDescent="0.85">
      <c r="A132" s="5" t="s">
        <v>147</v>
      </c>
      <c r="B132" s="5">
        <v>2007</v>
      </c>
      <c r="C132" s="5" t="s">
        <v>724</v>
      </c>
      <c r="D132" s="5" t="s">
        <v>712</v>
      </c>
      <c r="E132" s="6">
        <v>44118</v>
      </c>
      <c r="F132" s="5" t="s">
        <v>736</v>
      </c>
      <c r="G132" s="5" t="s">
        <v>721</v>
      </c>
      <c r="H132" s="5">
        <v>2009</v>
      </c>
      <c r="I132" s="5">
        <v>5412324</v>
      </c>
    </row>
    <row r="133" spans="1:9" x14ac:dyDescent="0.85">
      <c r="A133" s="5" t="s">
        <v>147</v>
      </c>
      <c r="B133" s="5">
        <v>2007</v>
      </c>
      <c r="C133" s="5" t="s">
        <v>724</v>
      </c>
      <c r="D133" s="5" t="s">
        <v>712</v>
      </c>
      <c r="E133" s="5">
        <v>11</v>
      </c>
      <c r="F133" s="5" t="s">
        <v>736</v>
      </c>
      <c r="G133" s="5" t="s">
        <v>721</v>
      </c>
      <c r="H133" s="5">
        <v>2009</v>
      </c>
      <c r="I133" s="5">
        <v>655753</v>
      </c>
    </row>
    <row r="134" spans="1:9" x14ac:dyDescent="0.85">
      <c r="A134" s="5" t="s">
        <v>147</v>
      </c>
      <c r="B134" s="5">
        <v>2007</v>
      </c>
      <c r="C134" s="5" t="s">
        <v>724</v>
      </c>
      <c r="D134" s="5" t="s">
        <v>712</v>
      </c>
      <c r="E134" s="5">
        <v>12</v>
      </c>
      <c r="F134" s="5" t="s">
        <v>736</v>
      </c>
      <c r="G134" s="5" t="s">
        <v>721</v>
      </c>
      <c r="H134" s="5">
        <v>2009</v>
      </c>
      <c r="I134" s="5">
        <v>1365721</v>
      </c>
    </row>
    <row r="135" spans="1:9" x14ac:dyDescent="0.85">
      <c r="A135" s="5" t="s">
        <v>147</v>
      </c>
      <c r="B135" s="5">
        <v>2007</v>
      </c>
      <c r="C135" s="5" t="s">
        <v>724</v>
      </c>
      <c r="D135" s="5" t="s">
        <v>712</v>
      </c>
      <c r="E135" s="5">
        <v>13</v>
      </c>
      <c r="F135" s="5" t="s">
        <v>736</v>
      </c>
      <c r="G135" s="5" t="s">
        <v>721</v>
      </c>
      <c r="H135" s="5">
        <v>2009</v>
      </c>
      <c r="I135" s="5">
        <v>865084</v>
      </c>
    </row>
    <row r="136" spans="1:9" x14ac:dyDescent="0.85">
      <c r="A136" s="5" t="s">
        <v>147</v>
      </c>
      <c r="B136" s="5">
        <v>2007</v>
      </c>
      <c r="C136" s="5" t="s">
        <v>724</v>
      </c>
      <c r="D136" s="5" t="s">
        <v>712</v>
      </c>
      <c r="E136" s="5">
        <v>14</v>
      </c>
      <c r="F136" s="5" t="s">
        <v>736</v>
      </c>
      <c r="G136" s="5" t="s">
        <v>721</v>
      </c>
      <c r="H136" s="5">
        <v>2009</v>
      </c>
      <c r="I136" s="5">
        <v>959885</v>
      </c>
    </row>
    <row r="137" spans="1:9" x14ac:dyDescent="0.85">
      <c r="A137" s="5" t="s">
        <v>147</v>
      </c>
      <c r="B137" s="5">
        <v>2007</v>
      </c>
      <c r="C137" s="5" t="s">
        <v>724</v>
      </c>
      <c r="D137" s="5" t="s">
        <v>712</v>
      </c>
      <c r="E137" s="5">
        <v>15</v>
      </c>
      <c r="F137" s="5" t="s">
        <v>736</v>
      </c>
      <c r="G137" s="5" t="s">
        <v>721</v>
      </c>
      <c r="H137" s="5">
        <v>2009</v>
      </c>
      <c r="I137" s="5">
        <v>1080259</v>
      </c>
    </row>
    <row r="138" spans="1:9" x14ac:dyDescent="0.85">
      <c r="A138" s="5" t="s">
        <v>147</v>
      </c>
      <c r="B138" s="5">
        <v>2007</v>
      </c>
      <c r="C138" s="5" t="s">
        <v>724</v>
      </c>
      <c r="D138" s="5" t="s">
        <v>712</v>
      </c>
      <c r="E138" s="5" t="s">
        <v>753</v>
      </c>
      <c r="F138" s="5" t="s">
        <v>736</v>
      </c>
      <c r="G138" s="5" t="s">
        <v>721</v>
      </c>
      <c r="H138" s="5">
        <v>2009</v>
      </c>
      <c r="I138" s="5">
        <v>4454710</v>
      </c>
    </row>
    <row r="139" spans="1:9" x14ac:dyDescent="0.85">
      <c r="A139" s="5" t="s">
        <v>147</v>
      </c>
      <c r="B139" s="5">
        <v>2007</v>
      </c>
      <c r="C139" s="5" t="s">
        <v>724</v>
      </c>
      <c r="D139" s="5" t="s">
        <v>712</v>
      </c>
      <c r="E139" s="5">
        <v>16</v>
      </c>
      <c r="F139" s="5" t="s">
        <v>736</v>
      </c>
      <c r="G139" s="5" t="s">
        <v>721</v>
      </c>
      <c r="H139" s="5">
        <v>2009</v>
      </c>
      <c r="I139" s="5">
        <v>978071</v>
      </c>
    </row>
    <row r="140" spans="1:9" x14ac:dyDescent="0.85">
      <c r="A140" s="5" t="s">
        <v>147</v>
      </c>
      <c r="B140" s="5">
        <v>2007</v>
      </c>
      <c r="C140" s="5" t="s">
        <v>724</v>
      </c>
      <c r="D140" s="5" t="s">
        <v>712</v>
      </c>
      <c r="E140" s="5">
        <v>17</v>
      </c>
      <c r="F140" s="5" t="s">
        <v>736</v>
      </c>
      <c r="G140" s="5" t="s">
        <v>721</v>
      </c>
      <c r="H140" s="5">
        <v>2009</v>
      </c>
      <c r="I140" s="5">
        <v>636616</v>
      </c>
    </row>
    <row r="141" spans="1:9" x14ac:dyDescent="0.85">
      <c r="A141" s="5" t="s">
        <v>147</v>
      </c>
      <c r="B141" s="5">
        <v>2007</v>
      </c>
      <c r="C141" s="5" t="s">
        <v>724</v>
      </c>
      <c r="D141" s="5" t="s">
        <v>712</v>
      </c>
      <c r="E141" s="5">
        <v>18</v>
      </c>
      <c r="F141" s="5" t="s">
        <v>736</v>
      </c>
      <c r="G141" s="5" t="s">
        <v>721</v>
      </c>
      <c r="H141" s="5">
        <v>2009</v>
      </c>
      <c r="I141" s="5">
        <v>1271204</v>
      </c>
    </row>
    <row r="142" spans="1:9" x14ac:dyDescent="0.85">
      <c r="A142" s="5" t="s">
        <v>147</v>
      </c>
      <c r="B142" s="5">
        <v>2007</v>
      </c>
      <c r="C142" s="5" t="s">
        <v>724</v>
      </c>
      <c r="D142" s="5" t="s">
        <v>712</v>
      </c>
      <c r="E142" s="5">
        <v>19</v>
      </c>
      <c r="F142" s="5" t="s">
        <v>736</v>
      </c>
      <c r="G142" s="5" t="s">
        <v>721</v>
      </c>
      <c r="H142" s="5">
        <v>2009</v>
      </c>
      <c r="I142" s="5">
        <v>488560</v>
      </c>
    </row>
    <row r="143" spans="1:9" x14ac:dyDescent="0.85">
      <c r="A143" s="5" t="s">
        <v>147</v>
      </c>
      <c r="B143" s="5">
        <v>2007</v>
      </c>
      <c r="C143" s="5" t="s">
        <v>724</v>
      </c>
      <c r="D143" s="5" t="s">
        <v>712</v>
      </c>
      <c r="E143" s="5">
        <v>20</v>
      </c>
      <c r="F143" s="5" t="s">
        <v>736</v>
      </c>
      <c r="G143" s="5" t="s">
        <v>721</v>
      </c>
      <c r="H143" s="5">
        <v>2009</v>
      </c>
      <c r="I143" s="5">
        <v>1260032</v>
      </c>
    </row>
    <row r="144" spans="1:9" x14ac:dyDescent="0.85">
      <c r="A144" s="5" t="s">
        <v>147</v>
      </c>
      <c r="B144" s="5">
        <v>2007</v>
      </c>
      <c r="C144" s="5" t="s">
        <v>724</v>
      </c>
      <c r="D144" s="5" t="s">
        <v>712</v>
      </c>
      <c r="E144" s="5" t="s">
        <v>752</v>
      </c>
      <c r="F144" s="5" t="s">
        <v>736</v>
      </c>
      <c r="G144" s="5" t="s">
        <v>721</v>
      </c>
      <c r="H144" s="5">
        <v>2009</v>
      </c>
      <c r="I144" s="5">
        <v>3098338</v>
      </c>
    </row>
    <row r="145" spans="1:9" x14ac:dyDescent="0.85">
      <c r="A145" s="5" t="s">
        <v>147</v>
      </c>
      <c r="B145" s="5">
        <v>2007</v>
      </c>
      <c r="C145" s="5" t="s">
        <v>724</v>
      </c>
      <c r="D145" s="5" t="s">
        <v>712</v>
      </c>
      <c r="E145" s="5">
        <v>21</v>
      </c>
      <c r="F145" s="5" t="s">
        <v>736</v>
      </c>
      <c r="G145" s="5" t="s">
        <v>721</v>
      </c>
      <c r="H145" s="5">
        <v>2009</v>
      </c>
      <c r="I145" s="5">
        <v>329231</v>
      </c>
    </row>
    <row r="146" spans="1:9" x14ac:dyDescent="0.85">
      <c r="A146" s="5" t="s">
        <v>147</v>
      </c>
      <c r="B146" s="5">
        <v>2007</v>
      </c>
      <c r="C146" s="5" t="s">
        <v>724</v>
      </c>
      <c r="D146" s="5" t="s">
        <v>712</v>
      </c>
      <c r="E146" s="5">
        <v>22</v>
      </c>
      <c r="F146" s="5" t="s">
        <v>736</v>
      </c>
      <c r="G146" s="5" t="s">
        <v>721</v>
      </c>
      <c r="H146" s="5">
        <v>2009</v>
      </c>
      <c r="I146" s="5">
        <v>699210</v>
      </c>
    </row>
    <row r="147" spans="1:9" x14ac:dyDescent="0.85">
      <c r="A147" s="5" t="s">
        <v>147</v>
      </c>
      <c r="B147" s="5">
        <v>2007</v>
      </c>
      <c r="C147" s="5" t="s">
        <v>724</v>
      </c>
      <c r="D147" s="5" t="s">
        <v>712</v>
      </c>
      <c r="E147" s="5">
        <v>23</v>
      </c>
      <c r="F147" s="5" t="s">
        <v>736</v>
      </c>
      <c r="G147" s="5" t="s">
        <v>721</v>
      </c>
      <c r="H147" s="5">
        <v>2009</v>
      </c>
      <c r="I147" s="5">
        <v>412720</v>
      </c>
    </row>
    <row r="148" spans="1:9" x14ac:dyDescent="0.85">
      <c r="A148" s="5" t="s">
        <v>147</v>
      </c>
      <c r="B148" s="5">
        <v>2007</v>
      </c>
      <c r="C148" s="5" t="s">
        <v>724</v>
      </c>
      <c r="D148" s="5" t="s">
        <v>712</v>
      </c>
      <c r="E148" s="5">
        <v>24</v>
      </c>
      <c r="F148" s="5" t="s">
        <v>736</v>
      </c>
      <c r="G148" s="5" t="s">
        <v>721</v>
      </c>
      <c r="H148" s="5">
        <v>2009</v>
      </c>
      <c r="I148" s="5">
        <v>397145</v>
      </c>
    </row>
    <row r="149" spans="1:9" x14ac:dyDescent="0.85">
      <c r="A149" s="5" t="s">
        <v>147</v>
      </c>
      <c r="B149" s="5">
        <v>2007</v>
      </c>
      <c r="C149" s="5" t="s">
        <v>724</v>
      </c>
      <c r="D149" s="5" t="s">
        <v>712</v>
      </c>
      <c r="E149" s="5">
        <v>25</v>
      </c>
      <c r="F149" s="5" t="s">
        <v>736</v>
      </c>
      <c r="G149" s="5" t="s">
        <v>721</v>
      </c>
      <c r="H149" s="5">
        <v>2009</v>
      </c>
      <c r="I149" s="5">
        <v>1006630</v>
      </c>
    </row>
    <row r="150" spans="1:9" x14ac:dyDescent="0.85">
      <c r="A150" s="5" t="s">
        <v>147</v>
      </c>
      <c r="B150" s="5">
        <v>2007</v>
      </c>
      <c r="C150" s="5" t="s">
        <v>724</v>
      </c>
      <c r="D150" s="5" t="s">
        <v>712</v>
      </c>
      <c r="E150" s="5" t="s">
        <v>751</v>
      </c>
      <c r="F150" s="5" t="s">
        <v>736</v>
      </c>
      <c r="G150" s="5" t="s">
        <v>721</v>
      </c>
      <c r="H150" s="5">
        <v>2009</v>
      </c>
      <c r="I150" s="5">
        <v>2622759</v>
      </c>
    </row>
    <row r="151" spans="1:9" x14ac:dyDescent="0.85">
      <c r="A151" s="5" t="s">
        <v>147</v>
      </c>
      <c r="B151" s="5">
        <v>2007</v>
      </c>
      <c r="C151" s="5" t="s">
        <v>724</v>
      </c>
      <c r="D151" s="5" t="s">
        <v>712</v>
      </c>
      <c r="E151" s="5">
        <v>26</v>
      </c>
      <c r="F151" s="5" t="s">
        <v>736</v>
      </c>
      <c r="G151" s="5" t="s">
        <v>721</v>
      </c>
      <c r="H151" s="5">
        <v>2009</v>
      </c>
      <c r="I151" s="5">
        <v>399184</v>
      </c>
    </row>
    <row r="152" spans="1:9" x14ac:dyDescent="0.85">
      <c r="A152" s="5" t="s">
        <v>147</v>
      </c>
      <c r="B152" s="5">
        <v>2007</v>
      </c>
      <c r="C152" s="5" t="s">
        <v>724</v>
      </c>
      <c r="D152" s="5" t="s">
        <v>712</v>
      </c>
      <c r="E152" s="5">
        <v>27</v>
      </c>
      <c r="F152" s="5" t="s">
        <v>736</v>
      </c>
      <c r="G152" s="5" t="s">
        <v>721</v>
      </c>
      <c r="H152" s="5">
        <v>2009</v>
      </c>
      <c r="I152" s="5">
        <v>372904</v>
      </c>
    </row>
    <row r="153" spans="1:9" x14ac:dyDescent="0.85">
      <c r="A153" s="5" t="s">
        <v>147</v>
      </c>
      <c r="B153" s="5">
        <v>2007</v>
      </c>
      <c r="C153" s="5" t="s">
        <v>724</v>
      </c>
      <c r="D153" s="5" t="s">
        <v>712</v>
      </c>
      <c r="E153" s="5">
        <v>28</v>
      </c>
      <c r="F153" s="5" t="s">
        <v>736</v>
      </c>
      <c r="G153" s="5" t="s">
        <v>721</v>
      </c>
      <c r="H153" s="5">
        <v>2009</v>
      </c>
      <c r="I153" s="5">
        <v>628086</v>
      </c>
    </row>
    <row r="154" spans="1:9" x14ac:dyDescent="0.85">
      <c r="A154" s="5" t="s">
        <v>147</v>
      </c>
      <c r="B154" s="5">
        <v>2007</v>
      </c>
      <c r="C154" s="5" t="s">
        <v>724</v>
      </c>
      <c r="D154" s="5" t="s">
        <v>712</v>
      </c>
      <c r="E154" s="5">
        <v>29</v>
      </c>
      <c r="F154" s="5" t="s">
        <v>736</v>
      </c>
      <c r="G154" s="5" t="s">
        <v>721</v>
      </c>
      <c r="H154" s="5">
        <v>2009</v>
      </c>
      <c r="I154" s="5">
        <v>215955</v>
      </c>
    </row>
    <row r="155" spans="1:9" x14ac:dyDescent="0.85">
      <c r="A155" s="5" t="s">
        <v>147</v>
      </c>
      <c r="B155" s="5">
        <v>2007</v>
      </c>
      <c r="C155" s="5" t="s">
        <v>724</v>
      </c>
      <c r="D155" s="5" t="s">
        <v>712</v>
      </c>
      <c r="E155" s="5">
        <v>30</v>
      </c>
      <c r="F155" s="5" t="s">
        <v>736</v>
      </c>
      <c r="G155" s="5" t="s">
        <v>721</v>
      </c>
      <c r="H155" s="5">
        <v>2009</v>
      </c>
      <c r="I155" s="5">
        <v>1125259</v>
      </c>
    </row>
    <row r="156" spans="1:9" x14ac:dyDescent="0.85">
      <c r="A156" s="5" t="s">
        <v>147</v>
      </c>
      <c r="B156" s="5">
        <v>2007</v>
      </c>
      <c r="C156" s="5" t="s">
        <v>724</v>
      </c>
      <c r="D156" s="5" t="s">
        <v>712</v>
      </c>
      <c r="E156" s="5" t="s">
        <v>750</v>
      </c>
      <c r="F156" s="5" t="s">
        <v>736</v>
      </c>
      <c r="G156" s="5" t="s">
        <v>721</v>
      </c>
      <c r="H156" s="5">
        <v>2009</v>
      </c>
      <c r="I156" s="5">
        <v>2088208</v>
      </c>
    </row>
    <row r="157" spans="1:9" x14ac:dyDescent="0.85">
      <c r="A157" s="5" t="s">
        <v>147</v>
      </c>
      <c r="B157" s="5">
        <v>2007</v>
      </c>
      <c r="C157" s="5" t="s">
        <v>724</v>
      </c>
      <c r="D157" s="5" t="s">
        <v>712</v>
      </c>
      <c r="E157" s="5">
        <v>31</v>
      </c>
      <c r="F157" s="5" t="s">
        <v>736</v>
      </c>
      <c r="G157" s="5" t="s">
        <v>721</v>
      </c>
      <c r="H157" s="5">
        <v>2009</v>
      </c>
      <c r="I157" s="5">
        <v>143661</v>
      </c>
    </row>
    <row r="158" spans="1:9" x14ac:dyDescent="0.85">
      <c r="A158" s="5" t="s">
        <v>147</v>
      </c>
      <c r="B158" s="5">
        <v>2007</v>
      </c>
      <c r="C158" s="5" t="s">
        <v>724</v>
      </c>
      <c r="D158" s="5" t="s">
        <v>712</v>
      </c>
      <c r="E158" s="5">
        <v>32</v>
      </c>
      <c r="F158" s="5" t="s">
        <v>736</v>
      </c>
      <c r="G158" s="5" t="s">
        <v>721</v>
      </c>
      <c r="H158" s="5">
        <v>2009</v>
      </c>
      <c r="I158" s="5">
        <v>414180</v>
      </c>
    </row>
    <row r="159" spans="1:9" x14ac:dyDescent="0.85">
      <c r="A159" s="5" t="s">
        <v>147</v>
      </c>
      <c r="B159" s="5">
        <v>2007</v>
      </c>
      <c r="C159" s="5" t="s">
        <v>724</v>
      </c>
      <c r="D159" s="5" t="s">
        <v>712</v>
      </c>
      <c r="E159" s="5">
        <v>33</v>
      </c>
      <c r="F159" s="5" t="s">
        <v>736</v>
      </c>
      <c r="G159" s="5" t="s">
        <v>721</v>
      </c>
      <c r="H159" s="5">
        <v>2009</v>
      </c>
      <c r="I159" s="5">
        <v>226231</v>
      </c>
    </row>
    <row r="160" spans="1:9" x14ac:dyDescent="0.85">
      <c r="A160" s="5" t="s">
        <v>147</v>
      </c>
      <c r="B160" s="5">
        <v>2007</v>
      </c>
      <c r="C160" s="5" t="s">
        <v>724</v>
      </c>
      <c r="D160" s="5" t="s">
        <v>712</v>
      </c>
      <c r="E160" s="5">
        <v>34</v>
      </c>
      <c r="F160" s="5" t="s">
        <v>736</v>
      </c>
      <c r="G160" s="5" t="s">
        <v>721</v>
      </c>
      <c r="H160" s="5">
        <v>2009</v>
      </c>
      <c r="I160" s="5">
        <v>178877</v>
      </c>
    </row>
    <row r="161" spans="1:9" x14ac:dyDescent="0.85">
      <c r="A161" s="5" t="s">
        <v>147</v>
      </c>
      <c r="B161" s="5">
        <v>2007</v>
      </c>
      <c r="C161" s="5" t="s">
        <v>724</v>
      </c>
      <c r="D161" s="5" t="s">
        <v>712</v>
      </c>
      <c r="E161" s="5">
        <v>35</v>
      </c>
      <c r="F161" s="5" t="s">
        <v>736</v>
      </c>
      <c r="G161" s="5" t="s">
        <v>721</v>
      </c>
      <c r="H161" s="5">
        <v>2009</v>
      </c>
      <c r="I161" s="5">
        <v>839237</v>
      </c>
    </row>
    <row r="162" spans="1:9" x14ac:dyDescent="0.85">
      <c r="A162" s="5" t="s">
        <v>147</v>
      </c>
      <c r="B162" s="5">
        <v>2007</v>
      </c>
      <c r="C162" s="5" t="s">
        <v>724</v>
      </c>
      <c r="D162" s="5" t="s">
        <v>712</v>
      </c>
      <c r="E162" s="5" t="s">
        <v>749</v>
      </c>
      <c r="F162" s="5" t="s">
        <v>736</v>
      </c>
      <c r="G162" s="5" t="s">
        <v>721</v>
      </c>
      <c r="H162" s="5">
        <v>2009</v>
      </c>
      <c r="I162" s="5">
        <v>1827296</v>
      </c>
    </row>
    <row r="163" spans="1:9" x14ac:dyDescent="0.85">
      <c r="A163" s="5" t="s">
        <v>147</v>
      </c>
      <c r="B163" s="5">
        <v>2007</v>
      </c>
      <c r="C163" s="5" t="s">
        <v>724</v>
      </c>
      <c r="D163" s="5" t="s">
        <v>712</v>
      </c>
      <c r="E163" s="5">
        <v>36</v>
      </c>
      <c r="F163" s="5" t="s">
        <v>736</v>
      </c>
      <c r="G163" s="5" t="s">
        <v>721</v>
      </c>
      <c r="H163" s="5">
        <v>2009</v>
      </c>
      <c r="I163" s="5">
        <v>245307</v>
      </c>
    </row>
    <row r="164" spans="1:9" x14ac:dyDescent="0.85">
      <c r="A164" s="5" t="s">
        <v>147</v>
      </c>
      <c r="B164" s="5">
        <v>2007</v>
      </c>
      <c r="C164" s="5" t="s">
        <v>724</v>
      </c>
      <c r="D164" s="5" t="s">
        <v>712</v>
      </c>
      <c r="E164" s="5">
        <v>37</v>
      </c>
      <c r="F164" s="5" t="s">
        <v>736</v>
      </c>
      <c r="G164" s="5" t="s">
        <v>721</v>
      </c>
      <c r="H164" s="5">
        <v>2009</v>
      </c>
      <c r="I164" s="5">
        <v>215378</v>
      </c>
    </row>
    <row r="165" spans="1:9" x14ac:dyDescent="0.85">
      <c r="A165" s="5" t="s">
        <v>147</v>
      </c>
      <c r="B165" s="5">
        <v>2007</v>
      </c>
      <c r="C165" s="5" t="s">
        <v>724</v>
      </c>
      <c r="D165" s="5" t="s">
        <v>712</v>
      </c>
      <c r="E165" s="5">
        <v>38</v>
      </c>
      <c r="F165" s="5" t="s">
        <v>736</v>
      </c>
      <c r="G165" s="5" t="s">
        <v>721</v>
      </c>
      <c r="H165" s="5">
        <v>2009</v>
      </c>
      <c r="I165" s="5">
        <v>381703</v>
      </c>
    </row>
    <row r="166" spans="1:9" x14ac:dyDescent="0.85">
      <c r="A166" s="5" t="s">
        <v>147</v>
      </c>
      <c r="B166" s="5">
        <v>2007</v>
      </c>
      <c r="C166" s="5" t="s">
        <v>724</v>
      </c>
      <c r="D166" s="5" t="s">
        <v>712</v>
      </c>
      <c r="E166" s="5">
        <v>39</v>
      </c>
      <c r="F166" s="5" t="s">
        <v>736</v>
      </c>
      <c r="G166" s="5" t="s">
        <v>721</v>
      </c>
      <c r="H166" s="5">
        <v>2009</v>
      </c>
      <c r="I166" s="5">
        <v>145671</v>
      </c>
    </row>
    <row r="167" spans="1:9" x14ac:dyDescent="0.85">
      <c r="A167" s="5" t="s">
        <v>147</v>
      </c>
      <c r="B167" s="5">
        <v>2007</v>
      </c>
      <c r="C167" s="5" t="s">
        <v>724</v>
      </c>
      <c r="D167" s="5" t="s">
        <v>712</v>
      </c>
      <c r="E167" s="5">
        <v>40</v>
      </c>
      <c r="F167" s="5" t="s">
        <v>736</v>
      </c>
      <c r="G167" s="5" t="s">
        <v>721</v>
      </c>
      <c r="H167" s="5">
        <v>2009</v>
      </c>
      <c r="I167" s="5">
        <v>892853</v>
      </c>
    </row>
    <row r="168" spans="1:9" x14ac:dyDescent="0.85">
      <c r="A168" s="5" t="s">
        <v>147</v>
      </c>
      <c r="B168" s="5">
        <v>2007</v>
      </c>
      <c r="C168" s="5" t="s">
        <v>724</v>
      </c>
      <c r="D168" s="5" t="s">
        <v>712</v>
      </c>
      <c r="E168" s="5" t="s">
        <v>748</v>
      </c>
      <c r="F168" s="5" t="s">
        <v>736</v>
      </c>
      <c r="G168" s="5" t="s">
        <v>721</v>
      </c>
      <c r="H168" s="5">
        <v>2009</v>
      </c>
      <c r="I168" s="5">
        <v>1464529</v>
      </c>
    </row>
    <row r="169" spans="1:9" x14ac:dyDescent="0.85">
      <c r="A169" s="5" t="s">
        <v>147</v>
      </c>
      <c r="B169" s="5">
        <v>2007</v>
      </c>
      <c r="C169" s="5" t="s">
        <v>724</v>
      </c>
      <c r="D169" s="5" t="s">
        <v>712</v>
      </c>
      <c r="E169" s="5">
        <v>41</v>
      </c>
      <c r="F169" s="5" t="s">
        <v>736</v>
      </c>
      <c r="G169" s="5" t="s">
        <v>721</v>
      </c>
      <c r="H169" s="5">
        <v>2009</v>
      </c>
      <c r="I169" s="5">
        <v>99277</v>
      </c>
    </row>
    <row r="170" spans="1:9" x14ac:dyDescent="0.85">
      <c r="A170" s="5" t="s">
        <v>147</v>
      </c>
      <c r="B170" s="5">
        <v>2007</v>
      </c>
      <c r="C170" s="5" t="s">
        <v>724</v>
      </c>
      <c r="D170" s="5" t="s">
        <v>712</v>
      </c>
      <c r="E170" s="5">
        <v>42</v>
      </c>
      <c r="F170" s="5" t="s">
        <v>736</v>
      </c>
      <c r="G170" s="5" t="s">
        <v>721</v>
      </c>
      <c r="H170" s="5">
        <v>2009</v>
      </c>
      <c r="I170" s="5">
        <v>255561</v>
      </c>
    </row>
    <row r="171" spans="1:9" x14ac:dyDescent="0.85">
      <c r="A171" s="5" t="s">
        <v>147</v>
      </c>
      <c r="B171" s="5">
        <v>2007</v>
      </c>
      <c r="C171" s="5" t="s">
        <v>724</v>
      </c>
      <c r="D171" s="5" t="s">
        <v>712</v>
      </c>
      <c r="E171" s="5">
        <v>43</v>
      </c>
      <c r="F171" s="5" t="s">
        <v>736</v>
      </c>
      <c r="G171" s="5" t="s">
        <v>721</v>
      </c>
      <c r="H171" s="5">
        <v>2009</v>
      </c>
      <c r="I171" s="5">
        <v>132989</v>
      </c>
    </row>
    <row r="172" spans="1:9" x14ac:dyDescent="0.85">
      <c r="A172" s="5" t="s">
        <v>147</v>
      </c>
      <c r="B172" s="5">
        <v>2007</v>
      </c>
      <c r="C172" s="5" t="s">
        <v>724</v>
      </c>
      <c r="D172" s="5" t="s">
        <v>712</v>
      </c>
      <c r="E172" s="5">
        <v>44</v>
      </c>
      <c r="F172" s="5" t="s">
        <v>736</v>
      </c>
      <c r="G172" s="5" t="s">
        <v>721</v>
      </c>
      <c r="H172" s="5">
        <v>2009</v>
      </c>
      <c r="I172" s="5">
        <v>83849</v>
      </c>
    </row>
    <row r="173" spans="1:9" x14ac:dyDescent="0.85">
      <c r="A173" s="5" t="s">
        <v>147</v>
      </c>
      <c r="B173" s="5">
        <v>2007</v>
      </c>
      <c r="C173" s="5" t="s">
        <v>724</v>
      </c>
      <c r="D173" s="5" t="s">
        <v>712</v>
      </c>
      <c r="E173" s="5">
        <v>45</v>
      </c>
      <c r="F173" s="5" t="s">
        <v>736</v>
      </c>
      <c r="G173" s="5" t="s">
        <v>721</v>
      </c>
      <c r="H173" s="5">
        <v>2009</v>
      </c>
      <c r="I173" s="5">
        <v>612285</v>
      </c>
    </row>
    <row r="174" spans="1:9" x14ac:dyDescent="0.85">
      <c r="A174" s="5" t="s">
        <v>147</v>
      </c>
      <c r="B174" s="5">
        <v>2007</v>
      </c>
      <c r="C174" s="5" t="s">
        <v>724</v>
      </c>
      <c r="D174" s="5" t="s">
        <v>712</v>
      </c>
      <c r="E174" s="5" t="s">
        <v>747</v>
      </c>
      <c r="F174" s="5" t="s">
        <v>736</v>
      </c>
      <c r="G174" s="5" t="s">
        <v>721</v>
      </c>
      <c r="H174" s="5">
        <v>2009</v>
      </c>
      <c r="I174" s="5">
        <v>1150017</v>
      </c>
    </row>
    <row r="175" spans="1:9" x14ac:dyDescent="0.85">
      <c r="A175" s="5" t="s">
        <v>147</v>
      </c>
      <c r="B175" s="5">
        <v>2007</v>
      </c>
      <c r="C175" s="5" t="s">
        <v>724</v>
      </c>
      <c r="D175" s="5" t="s">
        <v>712</v>
      </c>
      <c r="E175" s="5">
        <v>46</v>
      </c>
      <c r="F175" s="5" t="s">
        <v>736</v>
      </c>
      <c r="G175" s="5" t="s">
        <v>721</v>
      </c>
      <c r="H175" s="5">
        <v>2009</v>
      </c>
      <c r="I175" s="5">
        <v>133051</v>
      </c>
    </row>
    <row r="176" spans="1:9" x14ac:dyDescent="0.85">
      <c r="A176" s="5" t="s">
        <v>147</v>
      </c>
      <c r="B176" s="5">
        <v>2007</v>
      </c>
      <c r="C176" s="5" t="s">
        <v>724</v>
      </c>
      <c r="D176" s="5" t="s">
        <v>712</v>
      </c>
      <c r="E176" s="5">
        <v>47</v>
      </c>
      <c r="F176" s="5" t="s">
        <v>736</v>
      </c>
      <c r="G176" s="5" t="s">
        <v>721</v>
      </c>
      <c r="H176" s="5">
        <v>2009</v>
      </c>
      <c r="I176" s="5">
        <v>117590</v>
      </c>
    </row>
    <row r="177" spans="1:9" x14ac:dyDescent="0.85">
      <c r="A177" s="5" t="s">
        <v>147</v>
      </c>
      <c r="B177" s="5">
        <v>2007</v>
      </c>
      <c r="C177" s="5" t="s">
        <v>724</v>
      </c>
      <c r="D177" s="5" t="s">
        <v>712</v>
      </c>
      <c r="E177" s="5">
        <v>48</v>
      </c>
      <c r="F177" s="5" t="s">
        <v>736</v>
      </c>
      <c r="G177" s="5" t="s">
        <v>721</v>
      </c>
      <c r="H177" s="5">
        <v>2009</v>
      </c>
      <c r="I177" s="5">
        <v>204792</v>
      </c>
    </row>
    <row r="178" spans="1:9" x14ac:dyDescent="0.85">
      <c r="A178" s="5" t="s">
        <v>147</v>
      </c>
      <c r="B178" s="5">
        <v>2007</v>
      </c>
      <c r="C178" s="5" t="s">
        <v>724</v>
      </c>
      <c r="D178" s="5" t="s">
        <v>712</v>
      </c>
      <c r="E178" s="5">
        <v>49</v>
      </c>
      <c r="F178" s="5" t="s">
        <v>736</v>
      </c>
      <c r="G178" s="5" t="s">
        <v>721</v>
      </c>
      <c r="H178" s="5">
        <v>2009</v>
      </c>
      <c r="I178" s="5">
        <v>82299</v>
      </c>
    </row>
    <row r="179" spans="1:9" x14ac:dyDescent="0.85">
      <c r="A179" s="5" t="s">
        <v>147</v>
      </c>
      <c r="B179" s="5">
        <v>2007</v>
      </c>
      <c r="C179" s="5" t="s">
        <v>724</v>
      </c>
      <c r="D179" s="5" t="s">
        <v>712</v>
      </c>
      <c r="E179" s="5">
        <v>50</v>
      </c>
      <c r="F179" s="5" t="s">
        <v>736</v>
      </c>
      <c r="G179" s="5" t="s">
        <v>721</v>
      </c>
      <c r="H179" s="5">
        <v>2009</v>
      </c>
      <c r="I179" s="5">
        <v>585311</v>
      </c>
    </row>
    <row r="180" spans="1:9" x14ac:dyDescent="0.85">
      <c r="A180" s="5" t="s">
        <v>147</v>
      </c>
      <c r="B180" s="5">
        <v>2007</v>
      </c>
      <c r="C180" s="5" t="s">
        <v>724</v>
      </c>
      <c r="D180" s="5" t="s">
        <v>712</v>
      </c>
      <c r="E180" s="5" t="s">
        <v>746</v>
      </c>
      <c r="F180" s="5" t="s">
        <v>736</v>
      </c>
      <c r="G180" s="5" t="s">
        <v>721</v>
      </c>
      <c r="H180" s="5">
        <v>2009</v>
      </c>
      <c r="I180" s="5">
        <v>928294</v>
      </c>
    </row>
    <row r="181" spans="1:9" x14ac:dyDescent="0.85">
      <c r="A181" s="5" t="s">
        <v>147</v>
      </c>
      <c r="B181" s="5">
        <v>2007</v>
      </c>
      <c r="C181" s="5" t="s">
        <v>724</v>
      </c>
      <c r="D181" s="5" t="s">
        <v>712</v>
      </c>
      <c r="E181" s="5">
        <v>51</v>
      </c>
      <c r="F181" s="5" t="s">
        <v>736</v>
      </c>
      <c r="G181" s="5" t="s">
        <v>721</v>
      </c>
      <c r="H181" s="5">
        <v>2009</v>
      </c>
      <c r="I181" s="5">
        <v>59298</v>
      </c>
    </row>
    <row r="182" spans="1:9" x14ac:dyDescent="0.85">
      <c r="A182" s="5" t="s">
        <v>147</v>
      </c>
      <c r="B182" s="5">
        <v>2007</v>
      </c>
      <c r="C182" s="5" t="s">
        <v>724</v>
      </c>
      <c r="D182" s="5" t="s">
        <v>712</v>
      </c>
      <c r="E182" s="5">
        <v>52</v>
      </c>
      <c r="F182" s="5" t="s">
        <v>736</v>
      </c>
      <c r="G182" s="5" t="s">
        <v>721</v>
      </c>
      <c r="H182" s="5">
        <v>2009</v>
      </c>
      <c r="I182" s="5">
        <v>136323</v>
      </c>
    </row>
    <row r="183" spans="1:9" x14ac:dyDescent="0.85">
      <c r="A183" s="5" t="s">
        <v>147</v>
      </c>
      <c r="B183" s="5">
        <v>2007</v>
      </c>
      <c r="C183" s="5" t="s">
        <v>724</v>
      </c>
      <c r="D183" s="5" t="s">
        <v>712</v>
      </c>
      <c r="E183" s="5">
        <v>53</v>
      </c>
      <c r="F183" s="5" t="s">
        <v>736</v>
      </c>
      <c r="G183" s="5" t="s">
        <v>721</v>
      </c>
      <c r="H183" s="5">
        <v>2009</v>
      </c>
      <c r="I183" s="5">
        <v>76756</v>
      </c>
    </row>
    <row r="184" spans="1:9" x14ac:dyDescent="0.85">
      <c r="A184" s="5" t="s">
        <v>147</v>
      </c>
      <c r="B184" s="5">
        <v>2007</v>
      </c>
      <c r="C184" s="5" t="s">
        <v>724</v>
      </c>
      <c r="D184" s="5" t="s">
        <v>712</v>
      </c>
      <c r="E184" s="5">
        <v>54</v>
      </c>
      <c r="F184" s="5" t="s">
        <v>736</v>
      </c>
      <c r="G184" s="5" t="s">
        <v>721</v>
      </c>
      <c r="H184" s="5">
        <v>2009</v>
      </c>
      <c r="I184" s="5">
        <v>70606</v>
      </c>
    </row>
    <row r="185" spans="1:9" x14ac:dyDescent="0.85">
      <c r="A185" s="5" t="s">
        <v>147</v>
      </c>
      <c r="B185" s="5">
        <v>2007</v>
      </c>
      <c r="C185" s="5" t="s">
        <v>724</v>
      </c>
      <c r="D185" s="5" t="s">
        <v>712</v>
      </c>
      <c r="E185" s="5">
        <v>55</v>
      </c>
      <c r="F185" s="5" t="s">
        <v>736</v>
      </c>
      <c r="G185" s="5" t="s">
        <v>721</v>
      </c>
      <c r="H185" s="5">
        <v>2009</v>
      </c>
      <c r="I185" s="5">
        <v>309246</v>
      </c>
    </row>
    <row r="186" spans="1:9" x14ac:dyDescent="0.85">
      <c r="A186" s="5" t="s">
        <v>147</v>
      </c>
      <c r="B186" s="5">
        <v>2007</v>
      </c>
      <c r="C186" s="5" t="s">
        <v>724</v>
      </c>
      <c r="D186" s="5" t="s">
        <v>712</v>
      </c>
      <c r="E186" s="5" t="s">
        <v>745</v>
      </c>
      <c r="F186" s="5" t="s">
        <v>736</v>
      </c>
      <c r="G186" s="5" t="s">
        <v>721</v>
      </c>
      <c r="H186" s="5">
        <v>2009</v>
      </c>
      <c r="I186" s="5">
        <v>634053</v>
      </c>
    </row>
    <row r="187" spans="1:9" x14ac:dyDescent="0.85">
      <c r="A187" s="5" t="s">
        <v>147</v>
      </c>
      <c r="B187" s="5">
        <v>2007</v>
      </c>
      <c r="C187" s="5" t="s">
        <v>724</v>
      </c>
      <c r="D187" s="5" t="s">
        <v>712</v>
      </c>
      <c r="E187" s="5">
        <v>56</v>
      </c>
      <c r="F187" s="5" t="s">
        <v>736</v>
      </c>
      <c r="G187" s="5" t="s">
        <v>721</v>
      </c>
      <c r="H187" s="5">
        <v>2009</v>
      </c>
      <c r="I187" s="5">
        <v>111057</v>
      </c>
    </row>
    <row r="188" spans="1:9" x14ac:dyDescent="0.85">
      <c r="A188" s="5" t="s">
        <v>147</v>
      </c>
      <c r="B188" s="5">
        <v>2007</v>
      </c>
      <c r="C188" s="5" t="s">
        <v>724</v>
      </c>
      <c r="D188" s="5" t="s">
        <v>712</v>
      </c>
      <c r="E188" s="5">
        <v>57</v>
      </c>
      <c r="F188" s="5" t="s">
        <v>736</v>
      </c>
      <c r="G188" s="5" t="s">
        <v>721</v>
      </c>
      <c r="H188" s="5">
        <v>2009</v>
      </c>
      <c r="I188" s="5">
        <v>73885</v>
      </c>
    </row>
    <row r="189" spans="1:9" x14ac:dyDescent="0.85">
      <c r="A189" s="5" t="s">
        <v>147</v>
      </c>
      <c r="B189" s="5">
        <v>2007</v>
      </c>
      <c r="C189" s="5" t="s">
        <v>724</v>
      </c>
      <c r="D189" s="5" t="s">
        <v>712</v>
      </c>
      <c r="E189" s="5">
        <v>58</v>
      </c>
      <c r="F189" s="5" t="s">
        <v>736</v>
      </c>
      <c r="G189" s="5" t="s">
        <v>721</v>
      </c>
      <c r="H189" s="5">
        <v>2009</v>
      </c>
      <c r="I189" s="5">
        <v>102691</v>
      </c>
    </row>
    <row r="190" spans="1:9" x14ac:dyDescent="0.85">
      <c r="A190" s="5" t="s">
        <v>147</v>
      </c>
      <c r="B190" s="5">
        <v>2007</v>
      </c>
      <c r="C190" s="5" t="s">
        <v>724</v>
      </c>
      <c r="D190" s="5" t="s">
        <v>712</v>
      </c>
      <c r="E190" s="5">
        <v>59</v>
      </c>
      <c r="F190" s="5" t="s">
        <v>736</v>
      </c>
      <c r="G190" s="5" t="s">
        <v>721</v>
      </c>
      <c r="H190" s="5">
        <v>2009</v>
      </c>
      <c r="I190" s="5">
        <v>37174</v>
      </c>
    </row>
    <row r="191" spans="1:9" x14ac:dyDescent="0.85">
      <c r="A191" s="5" t="s">
        <v>147</v>
      </c>
      <c r="B191" s="5">
        <v>2007</v>
      </c>
      <c r="C191" s="5" t="s">
        <v>724</v>
      </c>
      <c r="D191" s="5" t="s">
        <v>712</v>
      </c>
      <c r="E191" s="5">
        <v>60</v>
      </c>
      <c r="F191" s="5" t="s">
        <v>736</v>
      </c>
      <c r="G191" s="5" t="s">
        <v>721</v>
      </c>
      <c r="H191" s="5">
        <v>2009</v>
      </c>
      <c r="I191" s="5">
        <v>451753</v>
      </c>
    </row>
    <row r="192" spans="1:9" x14ac:dyDescent="0.85">
      <c r="A192" s="5" t="s">
        <v>147</v>
      </c>
      <c r="B192" s="5">
        <v>2007</v>
      </c>
      <c r="C192" s="5" t="s">
        <v>724</v>
      </c>
      <c r="D192" s="5" t="s">
        <v>712</v>
      </c>
      <c r="E192" s="5" t="s">
        <v>744</v>
      </c>
      <c r="F192" s="5" t="s">
        <v>736</v>
      </c>
      <c r="G192" s="5" t="s">
        <v>721</v>
      </c>
      <c r="H192" s="5">
        <v>2009</v>
      </c>
      <c r="I192" s="5">
        <v>646359</v>
      </c>
    </row>
    <row r="193" spans="1:9" x14ac:dyDescent="0.85">
      <c r="A193" s="5" t="s">
        <v>147</v>
      </c>
      <c r="B193" s="5">
        <v>2007</v>
      </c>
      <c r="C193" s="5" t="s">
        <v>724</v>
      </c>
      <c r="D193" s="5" t="s">
        <v>712</v>
      </c>
      <c r="E193" s="5">
        <v>61</v>
      </c>
      <c r="F193" s="5" t="s">
        <v>736</v>
      </c>
      <c r="G193" s="5" t="s">
        <v>721</v>
      </c>
      <c r="H193" s="5">
        <v>2009</v>
      </c>
      <c r="I193" s="5">
        <v>34591</v>
      </c>
    </row>
    <row r="194" spans="1:9" x14ac:dyDescent="0.85">
      <c r="A194" s="5" t="s">
        <v>147</v>
      </c>
      <c r="B194" s="5">
        <v>2007</v>
      </c>
      <c r="C194" s="5" t="s">
        <v>724</v>
      </c>
      <c r="D194" s="5" t="s">
        <v>712</v>
      </c>
      <c r="E194" s="5">
        <v>62</v>
      </c>
      <c r="F194" s="5" t="s">
        <v>736</v>
      </c>
      <c r="G194" s="5" t="s">
        <v>721</v>
      </c>
      <c r="H194" s="5">
        <v>2009</v>
      </c>
      <c r="I194" s="5">
        <v>71084</v>
      </c>
    </row>
    <row r="195" spans="1:9" x14ac:dyDescent="0.85">
      <c r="A195" s="5" t="s">
        <v>147</v>
      </c>
      <c r="B195" s="5">
        <v>2007</v>
      </c>
      <c r="C195" s="5" t="s">
        <v>724</v>
      </c>
      <c r="D195" s="5" t="s">
        <v>712</v>
      </c>
      <c r="E195" s="5">
        <v>63</v>
      </c>
      <c r="F195" s="5" t="s">
        <v>736</v>
      </c>
      <c r="G195" s="5" t="s">
        <v>721</v>
      </c>
      <c r="H195" s="5">
        <v>2009</v>
      </c>
      <c r="I195" s="5">
        <v>49350</v>
      </c>
    </row>
    <row r="196" spans="1:9" x14ac:dyDescent="0.85">
      <c r="A196" s="5" t="s">
        <v>147</v>
      </c>
      <c r="B196" s="5">
        <v>2007</v>
      </c>
      <c r="C196" s="5" t="s">
        <v>724</v>
      </c>
      <c r="D196" s="5" t="s">
        <v>712</v>
      </c>
      <c r="E196" s="5">
        <v>64</v>
      </c>
      <c r="F196" s="5" t="s">
        <v>736</v>
      </c>
      <c r="G196" s="5" t="s">
        <v>721</v>
      </c>
      <c r="H196" s="5">
        <v>2009</v>
      </c>
      <c r="I196" s="5">
        <v>39581</v>
      </c>
    </row>
    <row r="197" spans="1:9" x14ac:dyDescent="0.85">
      <c r="A197" s="5" t="s">
        <v>147</v>
      </c>
      <c r="B197" s="5">
        <v>2007</v>
      </c>
      <c r="C197" s="5" t="s">
        <v>724</v>
      </c>
      <c r="D197" s="5" t="s">
        <v>712</v>
      </c>
      <c r="E197" s="5">
        <v>65</v>
      </c>
      <c r="F197" s="5" t="s">
        <v>736</v>
      </c>
      <c r="G197" s="5" t="s">
        <v>721</v>
      </c>
      <c r="H197" s="5">
        <v>2009</v>
      </c>
      <c r="I197" s="5">
        <v>220560</v>
      </c>
    </row>
    <row r="198" spans="1:9" x14ac:dyDescent="0.85">
      <c r="A198" s="5" t="s">
        <v>147</v>
      </c>
      <c r="B198" s="5">
        <v>2007</v>
      </c>
      <c r="C198" s="5" t="s">
        <v>724</v>
      </c>
      <c r="D198" s="5" t="s">
        <v>712</v>
      </c>
      <c r="E198" s="5" t="s">
        <v>743</v>
      </c>
      <c r="F198" s="5" t="s">
        <v>736</v>
      </c>
      <c r="G198" s="5" t="s">
        <v>721</v>
      </c>
      <c r="H198" s="5">
        <v>2009</v>
      </c>
      <c r="I198" s="5">
        <v>446242</v>
      </c>
    </row>
    <row r="199" spans="1:9" x14ac:dyDescent="0.85">
      <c r="A199" s="5" t="s">
        <v>147</v>
      </c>
      <c r="B199" s="5">
        <v>2007</v>
      </c>
      <c r="C199" s="5" t="s">
        <v>724</v>
      </c>
      <c r="D199" s="5" t="s">
        <v>712</v>
      </c>
      <c r="E199" s="5">
        <v>66</v>
      </c>
      <c r="F199" s="5" t="s">
        <v>736</v>
      </c>
      <c r="G199" s="5" t="s">
        <v>721</v>
      </c>
      <c r="H199" s="5">
        <v>2009</v>
      </c>
      <c r="I199" s="5">
        <v>68447</v>
      </c>
    </row>
    <row r="200" spans="1:9" x14ac:dyDescent="0.85">
      <c r="A200" s="5" t="s">
        <v>147</v>
      </c>
      <c r="B200" s="5">
        <v>2007</v>
      </c>
      <c r="C200" s="5" t="s">
        <v>724</v>
      </c>
      <c r="D200" s="5" t="s">
        <v>712</v>
      </c>
      <c r="E200" s="5">
        <v>67</v>
      </c>
      <c r="F200" s="5" t="s">
        <v>736</v>
      </c>
      <c r="G200" s="5" t="s">
        <v>721</v>
      </c>
      <c r="H200" s="5">
        <v>2009</v>
      </c>
      <c r="I200" s="5">
        <v>75812</v>
      </c>
    </row>
    <row r="201" spans="1:9" x14ac:dyDescent="0.85">
      <c r="A201" s="5" t="s">
        <v>147</v>
      </c>
      <c r="B201" s="5">
        <v>2007</v>
      </c>
      <c r="C201" s="5" t="s">
        <v>724</v>
      </c>
      <c r="D201" s="5" t="s">
        <v>712</v>
      </c>
      <c r="E201" s="5">
        <v>68</v>
      </c>
      <c r="F201" s="5" t="s">
        <v>736</v>
      </c>
      <c r="G201" s="5" t="s">
        <v>721</v>
      </c>
      <c r="H201" s="5">
        <v>2009</v>
      </c>
      <c r="I201" s="5">
        <v>59480</v>
      </c>
    </row>
    <row r="202" spans="1:9" x14ac:dyDescent="0.85">
      <c r="A202" s="5" t="s">
        <v>147</v>
      </c>
      <c r="B202" s="5">
        <v>2007</v>
      </c>
      <c r="C202" s="5" t="s">
        <v>724</v>
      </c>
      <c r="D202" s="5" t="s">
        <v>712</v>
      </c>
      <c r="E202" s="5">
        <v>69</v>
      </c>
      <c r="F202" s="5" t="s">
        <v>736</v>
      </c>
      <c r="G202" s="5" t="s">
        <v>721</v>
      </c>
      <c r="H202" s="5">
        <v>2009</v>
      </c>
      <c r="I202" s="5">
        <v>21943</v>
      </c>
    </row>
    <row r="203" spans="1:9" x14ac:dyDescent="0.85">
      <c r="A203" s="5" t="s">
        <v>147</v>
      </c>
      <c r="B203" s="5">
        <v>2007</v>
      </c>
      <c r="C203" s="5" t="s">
        <v>724</v>
      </c>
      <c r="D203" s="5" t="s">
        <v>712</v>
      </c>
      <c r="E203" s="5">
        <v>70</v>
      </c>
      <c r="F203" s="5" t="s">
        <v>736</v>
      </c>
      <c r="G203" s="5" t="s">
        <v>721</v>
      </c>
      <c r="H203" s="5">
        <v>2009</v>
      </c>
      <c r="I203" s="5">
        <v>242590</v>
      </c>
    </row>
    <row r="204" spans="1:9" x14ac:dyDescent="0.85">
      <c r="A204" s="5" t="s">
        <v>147</v>
      </c>
      <c r="B204" s="5">
        <v>2007</v>
      </c>
      <c r="C204" s="5" t="s">
        <v>724</v>
      </c>
      <c r="D204" s="5" t="s">
        <v>712</v>
      </c>
      <c r="E204" s="5" t="s">
        <v>742</v>
      </c>
      <c r="F204" s="5" t="s">
        <v>736</v>
      </c>
      <c r="G204" s="5" t="s">
        <v>721</v>
      </c>
      <c r="H204" s="5">
        <v>2009</v>
      </c>
      <c r="I204" s="5">
        <v>359897</v>
      </c>
    </row>
    <row r="205" spans="1:9" x14ac:dyDescent="0.85">
      <c r="A205" s="5" t="s">
        <v>147</v>
      </c>
      <c r="B205" s="5">
        <v>2007</v>
      </c>
      <c r="C205" s="5" t="s">
        <v>724</v>
      </c>
      <c r="D205" s="5" t="s">
        <v>712</v>
      </c>
      <c r="E205" s="5">
        <v>71</v>
      </c>
      <c r="F205" s="5" t="s">
        <v>736</v>
      </c>
      <c r="G205" s="5" t="s">
        <v>721</v>
      </c>
      <c r="H205" s="5">
        <v>2009</v>
      </c>
      <c r="I205" s="5">
        <v>27968</v>
      </c>
    </row>
    <row r="206" spans="1:9" x14ac:dyDescent="0.85">
      <c r="A206" s="5" t="s">
        <v>147</v>
      </c>
      <c r="B206" s="5">
        <v>2007</v>
      </c>
      <c r="C206" s="5" t="s">
        <v>724</v>
      </c>
      <c r="D206" s="5" t="s">
        <v>712</v>
      </c>
      <c r="E206" s="5">
        <v>72</v>
      </c>
      <c r="F206" s="5" t="s">
        <v>736</v>
      </c>
      <c r="G206" s="5" t="s">
        <v>721</v>
      </c>
      <c r="H206" s="5">
        <v>2009</v>
      </c>
      <c r="I206" s="5">
        <v>43551</v>
      </c>
    </row>
    <row r="207" spans="1:9" x14ac:dyDescent="0.85">
      <c r="A207" s="5" t="s">
        <v>147</v>
      </c>
      <c r="B207" s="5">
        <v>2007</v>
      </c>
      <c r="C207" s="5" t="s">
        <v>724</v>
      </c>
      <c r="D207" s="5" t="s">
        <v>712</v>
      </c>
      <c r="E207" s="5">
        <v>73</v>
      </c>
      <c r="F207" s="5" t="s">
        <v>736</v>
      </c>
      <c r="G207" s="5" t="s">
        <v>721</v>
      </c>
      <c r="H207" s="5">
        <v>2009</v>
      </c>
      <c r="I207" s="5">
        <v>25955</v>
      </c>
    </row>
    <row r="208" spans="1:9" x14ac:dyDescent="0.85">
      <c r="A208" s="5" t="s">
        <v>147</v>
      </c>
      <c r="B208" s="5">
        <v>2007</v>
      </c>
      <c r="C208" s="5" t="s">
        <v>724</v>
      </c>
      <c r="D208" s="5" t="s">
        <v>712</v>
      </c>
      <c r="E208" s="5">
        <v>74</v>
      </c>
      <c r="F208" s="5" t="s">
        <v>736</v>
      </c>
      <c r="G208" s="5" t="s">
        <v>721</v>
      </c>
      <c r="H208" s="5">
        <v>2009</v>
      </c>
      <c r="I208" s="5">
        <v>19833</v>
      </c>
    </row>
    <row r="209" spans="1:9" x14ac:dyDescent="0.85">
      <c r="A209" s="5" t="s">
        <v>147</v>
      </c>
      <c r="B209" s="5">
        <v>2007</v>
      </c>
      <c r="C209" s="5" t="s">
        <v>724</v>
      </c>
      <c r="D209" s="5" t="s">
        <v>712</v>
      </c>
      <c r="E209" s="5">
        <v>75</v>
      </c>
      <c r="F209" s="5" t="s">
        <v>736</v>
      </c>
      <c r="G209" s="5" t="s">
        <v>721</v>
      </c>
      <c r="H209" s="5">
        <v>2009</v>
      </c>
      <c r="I209" s="5">
        <v>103136</v>
      </c>
    </row>
    <row r="210" spans="1:9" x14ac:dyDescent="0.85">
      <c r="A210" s="5" t="s">
        <v>147</v>
      </c>
      <c r="B210" s="5">
        <v>2007</v>
      </c>
      <c r="C210" s="5" t="s">
        <v>724</v>
      </c>
      <c r="D210" s="5" t="s">
        <v>712</v>
      </c>
      <c r="E210" s="5" t="s">
        <v>741</v>
      </c>
      <c r="F210" s="5" t="s">
        <v>736</v>
      </c>
      <c r="G210" s="5" t="s">
        <v>721</v>
      </c>
      <c r="H210" s="5">
        <v>2009</v>
      </c>
      <c r="I210" s="5">
        <v>203843</v>
      </c>
    </row>
    <row r="211" spans="1:9" x14ac:dyDescent="0.85">
      <c r="A211" s="5" t="s">
        <v>147</v>
      </c>
      <c r="B211" s="5">
        <v>2007</v>
      </c>
      <c r="C211" s="5" t="s">
        <v>724</v>
      </c>
      <c r="D211" s="5" t="s">
        <v>712</v>
      </c>
      <c r="E211" s="5">
        <v>76</v>
      </c>
      <c r="F211" s="5" t="s">
        <v>736</v>
      </c>
      <c r="G211" s="5" t="s">
        <v>721</v>
      </c>
      <c r="H211" s="5">
        <v>2009</v>
      </c>
      <c r="I211" s="5">
        <v>31209</v>
      </c>
    </row>
    <row r="212" spans="1:9" x14ac:dyDescent="0.85">
      <c r="A212" s="5" t="s">
        <v>147</v>
      </c>
      <c r="B212" s="5">
        <v>2007</v>
      </c>
      <c r="C212" s="5" t="s">
        <v>724</v>
      </c>
      <c r="D212" s="5" t="s">
        <v>712</v>
      </c>
      <c r="E212" s="5">
        <v>77</v>
      </c>
      <c r="F212" s="5" t="s">
        <v>736</v>
      </c>
      <c r="G212" s="5" t="s">
        <v>721</v>
      </c>
      <c r="H212" s="5">
        <v>2009</v>
      </c>
      <c r="I212" s="5">
        <v>24577</v>
      </c>
    </row>
    <row r="213" spans="1:9" x14ac:dyDescent="0.85">
      <c r="A213" s="5" t="s">
        <v>147</v>
      </c>
      <c r="B213" s="5">
        <v>2007</v>
      </c>
      <c r="C213" s="5" t="s">
        <v>724</v>
      </c>
      <c r="D213" s="5" t="s">
        <v>712</v>
      </c>
      <c r="E213" s="5">
        <v>78</v>
      </c>
      <c r="F213" s="5" t="s">
        <v>736</v>
      </c>
      <c r="G213" s="5" t="s">
        <v>721</v>
      </c>
      <c r="H213" s="5">
        <v>2009</v>
      </c>
      <c r="I213" s="5">
        <v>33734</v>
      </c>
    </row>
    <row r="214" spans="1:9" x14ac:dyDescent="0.85">
      <c r="A214" s="5" t="s">
        <v>147</v>
      </c>
      <c r="B214" s="5">
        <v>2007</v>
      </c>
      <c r="C214" s="5" t="s">
        <v>724</v>
      </c>
      <c r="D214" s="5" t="s">
        <v>712</v>
      </c>
      <c r="E214" s="5">
        <v>79</v>
      </c>
      <c r="F214" s="5" t="s">
        <v>736</v>
      </c>
      <c r="G214" s="5" t="s">
        <v>721</v>
      </c>
      <c r="H214" s="5">
        <v>2009</v>
      </c>
      <c r="I214" s="5">
        <v>11187</v>
      </c>
    </row>
    <row r="215" spans="1:9" x14ac:dyDescent="0.85">
      <c r="A215" s="5" t="s">
        <v>147</v>
      </c>
      <c r="B215" s="5">
        <v>2007</v>
      </c>
      <c r="C215" s="5" t="s">
        <v>724</v>
      </c>
      <c r="D215" s="5" t="s">
        <v>712</v>
      </c>
      <c r="E215" s="5">
        <v>80</v>
      </c>
      <c r="F215" s="5" t="s">
        <v>736</v>
      </c>
      <c r="G215" s="5" t="s">
        <v>721</v>
      </c>
      <c r="H215" s="5">
        <v>2009</v>
      </c>
      <c r="I215" s="5">
        <v>116257</v>
      </c>
    </row>
    <row r="216" spans="1:9" x14ac:dyDescent="0.85">
      <c r="A216" s="5" t="s">
        <v>147</v>
      </c>
      <c r="B216" s="5">
        <v>2007</v>
      </c>
      <c r="C216" s="5" t="s">
        <v>724</v>
      </c>
      <c r="D216" s="5" t="s">
        <v>712</v>
      </c>
      <c r="E216" s="5" t="s">
        <v>740</v>
      </c>
      <c r="F216" s="5" t="s">
        <v>736</v>
      </c>
      <c r="G216" s="5" t="s">
        <v>721</v>
      </c>
      <c r="H216" s="5">
        <v>2009</v>
      </c>
      <c r="I216" s="5">
        <v>159786</v>
      </c>
    </row>
    <row r="217" spans="1:9" x14ac:dyDescent="0.85">
      <c r="A217" s="5" t="s">
        <v>147</v>
      </c>
      <c r="B217" s="5">
        <v>2007</v>
      </c>
      <c r="C217" s="5" t="s">
        <v>724</v>
      </c>
      <c r="D217" s="5" t="s">
        <v>712</v>
      </c>
      <c r="E217" s="5">
        <v>81</v>
      </c>
      <c r="F217" s="5" t="s">
        <v>736</v>
      </c>
      <c r="G217" s="5" t="s">
        <v>721</v>
      </c>
      <c r="H217" s="5">
        <v>2009</v>
      </c>
      <c r="I217" s="5">
        <v>10706</v>
      </c>
    </row>
    <row r="218" spans="1:9" x14ac:dyDescent="0.85">
      <c r="A218" s="5" t="s">
        <v>147</v>
      </c>
      <c r="B218" s="5">
        <v>2007</v>
      </c>
      <c r="C218" s="5" t="s">
        <v>724</v>
      </c>
      <c r="D218" s="5" t="s">
        <v>712</v>
      </c>
      <c r="E218" s="5">
        <v>82</v>
      </c>
      <c r="F218" s="5" t="s">
        <v>736</v>
      </c>
      <c r="G218" s="5" t="s">
        <v>721</v>
      </c>
      <c r="H218" s="5">
        <v>2009</v>
      </c>
      <c r="I218" s="5">
        <v>14981</v>
      </c>
    </row>
    <row r="219" spans="1:9" x14ac:dyDescent="0.85">
      <c r="A219" s="5" t="s">
        <v>147</v>
      </c>
      <c r="B219" s="5">
        <v>2007</v>
      </c>
      <c r="C219" s="5" t="s">
        <v>724</v>
      </c>
      <c r="D219" s="5" t="s">
        <v>712</v>
      </c>
      <c r="E219" s="5">
        <v>83</v>
      </c>
      <c r="F219" s="5" t="s">
        <v>736</v>
      </c>
      <c r="G219" s="5" t="s">
        <v>721</v>
      </c>
      <c r="H219" s="5">
        <v>2009</v>
      </c>
      <c r="I219" s="5">
        <v>9275</v>
      </c>
    </row>
    <row r="220" spans="1:9" x14ac:dyDescent="0.85">
      <c r="A220" s="5" t="s">
        <v>147</v>
      </c>
      <c r="B220" s="5">
        <v>2007</v>
      </c>
      <c r="C220" s="5" t="s">
        <v>724</v>
      </c>
      <c r="D220" s="5" t="s">
        <v>712</v>
      </c>
      <c r="E220" s="5">
        <v>84</v>
      </c>
      <c r="F220" s="5" t="s">
        <v>736</v>
      </c>
      <c r="G220" s="5" t="s">
        <v>721</v>
      </c>
      <c r="H220" s="5">
        <v>2009</v>
      </c>
      <c r="I220" s="5">
        <v>8567</v>
      </c>
    </row>
    <row r="221" spans="1:9" x14ac:dyDescent="0.85">
      <c r="A221" s="5" t="s">
        <v>147</v>
      </c>
      <c r="B221" s="5">
        <v>2007</v>
      </c>
      <c r="C221" s="5" t="s">
        <v>724</v>
      </c>
      <c r="D221" s="5" t="s">
        <v>712</v>
      </c>
      <c r="E221" s="5">
        <v>85</v>
      </c>
      <c r="F221" s="5" t="s">
        <v>736</v>
      </c>
      <c r="G221" s="5" t="s">
        <v>721</v>
      </c>
      <c r="H221" s="5">
        <v>2009</v>
      </c>
      <c r="I221" s="5">
        <v>30557</v>
      </c>
    </row>
    <row r="222" spans="1:9" x14ac:dyDescent="0.85">
      <c r="A222" s="5" t="s">
        <v>147</v>
      </c>
      <c r="B222" s="5">
        <v>2007</v>
      </c>
      <c r="C222" s="5" t="s">
        <v>724</v>
      </c>
      <c r="D222" s="5" t="s">
        <v>712</v>
      </c>
      <c r="E222" s="5" t="s">
        <v>739</v>
      </c>
      <c r="F222" s="5" t="s">
        <v>736</v>
      </c>
      <c r="G222" s="5" t="s">
        <v>721</v>
      </c>
      <c r="H222" s="5">
        <v>2009</v>
      </c>
      <c r="I222" s="5">
        <v>62001</v>
      </c>
    </row>
    <row r="223" spans="1:9" x14ac:dyDescent="0.85">
      <c r="A223" s="5" t="s">
        <v>147</v>
      </c>
      <c r="B223" s="5">
        <v>2007</v>
      </c>
      <c r="C223" s="5" t="s">
        <v>724</v>
      </c>
      <c r="D223" s="5" t="s">
        <v>712</v>
      </c>
      <c r="E223" s="5">
        <v>86</v>
      </c>
      <c r="F223" s="5" t="s">
        <v>736</v>
      </c>
      <c r="G223" s="5" t="s">
        <v>721</v>
      </c>
      <c r="H223" s="5">
        <v>2009</v>
      </c>
      <c r="I223" s="5">
        <v>10094</v>
      </c>
    </row>
    <row r="224" spans="1:9" x14ac:dyDescent="0.85">
      <c r="A224" s="5" t="s">
        <v>147</v>
      </c>
      <c r="B224" s="5">
        <v>2007</v>
      </c>
      <c r="C224" s="5" t="s">
        <v>724</v>
      </c>
      <c r="D224" s="5" t="s">
        <v>712</v>
      </c>
      <c r="E224" s="5">
        <v>87</v>
      </c>
      <c r="F224" s="5" t="s">
        <v>736</v>
      </c>
      <c r="G224" s="5" t="s">
        <v>721</v>
      </c>
      <c r="H224" s="5">
        <v>2009</v>
      </c>
      <c r="I224" s="5">
        <v>7657</v>
      </c>
    </row>
    <row r="225" spans="1:9" x14ac:dyDescent="0.85">
      <c r="A225" s="5" t="s">
        <v>147</v>
      </c>
      <c r="B225" s="5">
        <v>2007</v>
      </c>
      <c r="C225" s="5" t="s">
        <v>724</v>
      </c>
      <c r="D225" s="5" t="s">
        <v>712</v>
      </c>
      <c r="E225" s="5">
        <v>88</v>
      </c>
      <c r="F225" s="5" t="s">
        <v>736</v>
      </c>
      <c r="G225" s="5" t="s">
        <v>721</v>
      </c>
      <c r="H225" s="5">
        <v>2009</v>
      </c>
      <c r="I225" s="5">
        <v>8471</v>
      </c>
    </row>
    <row r="226" spans="1:9" x14ac:dyDescent="0.85">
      <c r="A226" s="5" t="s">
        <v>147</v>
      </c>
      <c r="B226" s="5">
        <v>2007</v>
      </c>
      <c r="C226" s="5" t="s">
        <v>724</v>
      </c>
      <c r="D226" s="5" t="s">
        <v>712</v>
      </c>
      <c r="E226" s="5">
        <v>89</v>
      </c>
      <c r="F226" s="5" t="s">
        <v>736</v>
      </c>
      <c r="G226" s="5" t="s">
        <v>721</v>
      </c>
      <c r="H226" s="5">
        <v>2009</v>
      </c>
      <c r="I226" s="5">
        <v>5222</v>
      </c>
    </row>
    <row r="227" spans="1:9" x14ac:dyDescent="0.85">
      <c r="A227" s="5" t="s">
        <v>147</v>
      </c>
      <c r="B227" s="5">
        <v>2007</v>
      </c>
      <c r="C227" s="5" t="s">
        <v>724</v>
      </c>
      <c r="D227" s="5" t="s">
        <v>712</v>
      </c>
      <c r="E227" s="5">
        <v>90</v>
      </c>
      <c r="F227" s="5" t="s">
        <v>736</v>
      </c>
      <c r="G227" s="5" t="s">
        <v>721</v>
      </c>
      <c r="H227" s="5">
        <v>2009</v>
      </c>
      <c r="I227" s="5">
        <v>28610</v>
      </c>
    </row>
    <row r="228" spans="1:9" x14ac:dyDescent="0.85">
      <c r="A228" s="5" t="s">
        <v>147</v>
      </c>
      <c r="B228" s="5">
        <v>2007</v>
      </c>
      <c r="C228" s="5" t="s">
        <v>724</v>
      </c>
      <c r="D228" s="5" t="s">
        <v>712</v>
      </c>
      <c r="E228" s="5" t="s">
        <v>738</v>
      </c>
      <c r="F228" s="5" t="s">
        <v>736</v>
      </c>
      <c r="G228" s="5" t="s">
        <v>721</v>
      </c>
      <c r="H228" s="5">
        <v>2009</v>
      </c>
      <c r="I228" s="5">
        <v>38185</v>
      </c>
    </row>
    <row r="229" spans="1:9" x14ac:dyDescent="0.85">
      <c r="A229" s="5" t="s">
        <v>147</v>
      </c>
      <c r="B229" s="5">
        <v>2007</v>
      </c>
      <c r="C229" s="5" t="s">
        <v>724</v>
      </c>
      <c r="D229" s="5" t="s">
        <v>712</v>
      </c>
      <c r="E229" s="5">
        <v>91</v>
      </c>
      <c r="F229" s="5" t="s">
        <v>736</v>
      </c>
      <c r="G229" s="5" t="s">
        <v>721</v>
      </c>
      <c r="H229" s="5">
        <v>2009</v>
      </c>
      <c r="I229" s="5">
        <v>2704</v>
      </c>
    </row>
    <row r="230" spans="1:9" x14ac:dyDescent="0.85">
      <c r="A230" s="5" t="s">
        <v>147</v>
      </c>
      <c r="B230" s="5">
        <v>2007</v>
      </c>
      <c r="C230" s="5" t="s">
        <v>724</v>
      </c>
      <c r="D230" s="5" t="s">
        <v>712</v>
      </c>
      <c r="E230" s="5">
        <v>92</v>
      </c>
      <c r="F230" s="5" t="s">
        <v>736</v>
      </c>
      <c r="G230" s="5" t="s">
        <v>721</v>
      </c>
      <c r="H230" s="5">
        <v>2009</v>
      </c>
      <c r="I230" s="5">
        <v>3113</v>
      </c>
    </row>
    <row r="231" spans="1:9" x14ac:dyDescent="0.85">
      <c r="A231" s="5" t="s">
        <v>147</v>
      </c>
      <c r="B231" s="5">
        <v>2007</v>
      </c>
      <c r="C231" s="5" t="s">
        <v>724</v>
      </c>
      <c r="D231" s="5" t="s">
        <v>712</v>
      </c>
      <c r="E231" s="5">
        <v>93</v>
      </c>
      <c r="F231" s="5" t="s">
        <v>736</v>
      </c>
      <c r="G231" s="5" t="s">
        <v>721</v>
      </c>
      <c r="H231" s="5">
        <v>2009</v>
      </c>
      <c r="I231" s="5">
        <v>2104</v>
      </c>
    </row>
    <row r="232" spans="1:9" x14ac:dyDescent="0.85">
      <c r="A232" s="5" t="s">
        <v>147</v>
      </c>
      <c r="B232" s="5">
        <v>2007</v>
      </c>
      <c r="C232" s="5" t="s">
        <v>724</v>
      </c>
      <c r="D232" s="5" t="s">
        <v>712</v>
      </c>
      <c r="E232" s="5">
        <v>94</v>
      </c>
      <c r="F232" s="5" t="s">
        <v>736</v>
      </c>
      <c r="G232" s="5" t="s">
        <v>721</v>
      </c>
      <c r="H232" s="5">
        <v>2009</v>
      </c>
      <c r="I232" s="5">
        <v>1654</v>
      </c>
    </row>
    <row r="233" spans="1:9" x14ac:dyDescent="0.85">
      <c r="A233" s="5" t="s">
        <v>147</v>
      </c>
      <c r="B233" s="5">
        <v>2007</v>
      </c>
      <c r="C233" s="5" t="s">
        <v>724</v>
      </c>
      <c r="D233" s="5" t="s">
        <v>712</v>
      </c>
      <c r="E233" s="5" t="s">
        <v>737</v>
      </c>
      <c r="F233" s="5" t="s">
        <v>736</v>
      </c>
      <c r="G233" s="5" t="s">
        <v>721</v>
      </c>
      <c r="H233" s="5">
        <v>2009</v>
      </c>
      <c r="I233" s="5">
        <v>30709</v>
      </c>
    </row>
    <row r="234" spans="1:9" x14ac:dyDescent="0.85">
      <c r="A234" s="5" t="s">
        <v>147</v>
      </c>
      <c r="B234" s="5">
        <v>2007</v>
      </c>
      <c r="C234" s="5" t="s">
        <v>724</v>
      </c>
      <c r="D234" s="5" t="s">
        <v>713</v>
      </c>
      <c r="E234" s="5" t="s">
        <v>724</v>
      </c>
      <c r="F234" s="5" t="s">
        <v>736</v>
      </c>
      <c r="G234" s="5" t="s">
        <v>721</v>
      </c>
      <c r="H234" s="5">
        <v>2009</v>
      </c>
      <c r="I234" s="5">
        <v>36533802</v>
      </c>
    </row>
    <row r="235" spans="1:9" x14ac:dyDescent="0.85">
      <c r="A235" s="5" t="s">
        <v>147</v>
      </c>
      <c r="B235" s="5">
        <v>2007</v>
      </c>
      <c r="C235" s="5" t="s">
        <v>724</v>
      </c>
      <c r="D235" s="5" t="s">
        <v>713</v>
      </c>
      <c r="E235" s="5">
        <v>0</v>
      </c>
      <c r="F235" s="5" t="s">
        <v>736</v>
      </c>
      <c r="G235" s="5" t="s">
        <v>721</v>
      </c>
      <c r="H235" s="5">
        <v>2009</v>
      </c>
      <c r="I235" s="5">
        <v>877627</v>
      </c>
    </row>
    <row r="236" spans="1:9" x14ac:dyDescent="0.85">
      <c r="A236" s="5" t="s">
        <v>147</v>
      </c>
      <c r="B236" s="5">
        <v>2007</v>
      </c>
      <c r="C236" s="5" t="s">
        <v>724</v>
      </c>
      <c r="D236" s="5" t="s">
        <v>713</v>
      </c>
      <c r="E236" s="5" t="s">
        <v>754</v>
      </c>
      <c r="F236" s="5" t="s">
        <v>736</v>
      </c>
      <c r="G236" s="5" t="s">
        <v>721</v>
      </c>
      <c r="H236" s="5">
        <v>2009</v>
      </c>
      <c r="I236" s="5">
        <v>5314230</v>
      </c>
    </row>
    <row r="237" spans="1:9" x14ac:dyDescent="0.85">
      <c r="A237" s="5" t="s">
        <v>147</v>
      </c>
      <c r="B237" s="5">
        <v>2007</v>
      </c>
      <c r="C237" s="5" t="s">
        <v>724</v>
      </c>
      <c r="D237" s="5" t="s">
        <v>713</v>
      </c>
      <c r="E237" s="5">
        <v>1</v>
      </c>
      <c r="F237" s="5" t="s">
        <v>736</v>
      </c>
      <c r="G237" s="5" t="s">
        <v>721</v>
      </c>
      <c r="H237" s="5">
        <v>2009</v>
      </c>
      <c r="I237" s="5">
        <v>964922</v>
      </c>
    </row>
    <row r="238" spans="1:9" x14ac:dyDescent="0.85">
      <c r="A238" s="5" t="s">
        <v>147</v>
      </c>
      <c r="B238" s="5">
        <v>2007</v>
      </c>
      <c r="C238" s="5" t="s">
        <v>724</v>
      </c>
      <c r="D238" s="5" t="s">
        <v>713</v>
      </c>
      <c r="E238" s="5">
        <v>2</v>
      </c>
      <c r="F238" s="5" t="s">
        <v>736</v>
      </c>
      <c r="G238" s="5" t="s">
        <v>721</v>
      </c>
      <c r="H238" s="5">
        <v>2009</v>
      </c>
      <c r="I238" s="5">
        <v>1123683</v>
      </c>
    </row>
    <row r="239" spans="1:9" x14ac:dyDescent="0.85">
      <c r="A239" s="5" t="s">
        <v>147</v>
      </c>
      <c r="B239" s="5">
        <v>2007</v>
      </c>
      <c r="C239" s="5" t="s">
        <v>724</v>
      </c>
      <c r="D239" s="5" t="s">
        <v>713</v>
      </c>
      <c r="E239" s="5">
        <v>3</v>
      </c>
      <c r="F239" s="5" t="s">
        <v>736</v>
      </c>
      <c r="G239" s="5" t="s">
        <v>721</v>
      </c>
      <c r="H239" s="5">
        <v>2009</v>
      </c>
      <c r="I239" s="5">
        <v>1130054</v>
      </c>
    </row>
    <row r="240" spans="1:9" x14ac:dyDescent="0.85">
      <c r="A240" s="5" t="s">
        <v>147</v>
      </c>
      <c r="B240" s="5">
        <v>2007</v>
      </c>
      <c r="C240" s="5" t="s">
        <v>724</v>
      </c>
      <c r="D240" s="5" t="s">
        <v>713</v>
      </c>
      <c r="E240" s="5">
        <v>4</v>
      </c>
      <c r="F240" s="5" t="s">
        <v>736</v>
      </c>
      <c r="G240" s="5" t="s">
        <v>721</v>
      </c>
      <c r="H240" s="5">
        <v>2009</v>
      </c>
      <c r="I240" s="5">
        <v>1217944</v>
      </c>
    </row>
    <row r="241" spans="1:9" x14ac:dyDescent="0.85">
      <c r="A241" s="5" t="s">
        <v>147</v>
      </c>
      <c r="B241" s="5">
        <v>2007</v>
      </c>
      <c r="C241" s="5" t="s">
        <v>724</v>
      </c>
      <c r="D241" s="5" t="s">
        <v>713</v>
      </c>
      <c r="E241" s="5">
        <v>5</v>
      </c>
      <c r="F241" s="5" t="s">
        <v>736</v>
      </c>
      <c r="G241" s="5" t="s">
        <v>721</v>
      </c>
      <c r="H241" s="5">
        <v>2009</v>
      </c>
      <c r="I241" s="5">
        <v>1181200</v>
      </c>
    </row>
    <row r="242" spans="1:9" x14ac:dyDescent="0.85">
      <c r="A242" s="5" t="s">
        <v>147</v>
      </c>
      <c r="B242" s="5">
        <v>2007</v>
      </c>
      <c r="C242" s="5" t="s">
        <v>724</v>
      </c>
      <c r="D242" s="5" t="s">
        <v>713</v>
      </c>
      <c r="E242" s="6">
        <v>43960</v>
      </c>
      <c r="F242" s="5" t="s">
        <v>736</v>
      </c>
      <c r="G242" s="5" t="s">
        <v>721</v>
      </c>
      <c r="H242" s="5">
        <v>2009</v>
      </c>
      <c r="I242" s="5">
        <v>5874976</v>
      </c>
    </row>
    <row r="243" spans="1:9" x14ac:dyDescent="0.85">
      <c r="A243" s="5" t="s">
        <v>147</v>
      </c>
      <c r="B243" s="5">
        <v>2007</v>
      </c>
      <c r="C243" s="5" t="s">
        <v>724</v>
      </c>
      <c r="D243" s="5" t="s">
        <v>713</v>
      </c>
      <c r="E243" s="5">
        <v>6</v>
      </c>
      <c r="F243" s="5" t="s">
        <v>736</v>
      </c>
      <c r="G243" s="5" t="s">
        <v>721</v>
      </c>
      <c r="H243" s="5">
        <v>2009</v>
      </c>
      <c r="I243" s="5">
        <v>1237913</v>
      </c>
    </row>
    <row r="244" spans="1:9" x14ac:dyDescent="0.85">
      <c r="A244" s="5" t="s">
        <v>147</v>
      </c>
      <c r="B244" s="5">
        <v>2007</v>
      </c>
      <c r="C244" s="5" t="s">
        <v>724</v>
      </c>
      <c r="D244" s="5" t="s">
        <v>713</v>
      </c>
      <c r="E244" s="5">
        <v>7</v>
      </c>
      <c r="F244" s="5" t="s">
        <v>736</v>
      </c>
      <c r="G244" s="5" t="s">
        <v>721</v>
      </c>
      <c r="H244" s="5">
        <v>2009</v>
      </c>
      <c r="I244" s="5">
        <v>1156874</v>
      </c>
    </row>
    <row r="245" spans="1:9" x14ac:dyDescent="0.85">
      <c r="A245" s="5" t="s">
        <v>147</v>
      </c>
      <c r="B245" s="5">
        <v>2007</v>
      </c>
      <c r="C245" s="5" t="s">
        <v>724</v>
      </c>
      <c r="D245" s="5" t="s">
        <v>713</v>
      </c>
      <c r="E245" s="5">
        <v>8</v>
      </c>
      <c r="F245" s="5" t="s">
        <v>736</v>
      </c>
      <c r="G245" s="5" t="s">
        <v>721</v>
      </c>
      <c r="H245" s="5">
        <v>2009</v>
      </c>
      <c r="I245" s="5">
        <v>1341210</v>
      </c>
    </row>
    <row r="246" spans="1:9" x14ac:dyDescent="0.85">
      <c r="A246" s="5" t="s">
        <v>147</v>
      </c>
      <c r="B246" s="5">
        <v>2007</v>
      </c>
      <c r="C246" s="5" t="s">
        <v>724</v>
      </c>
      <c r="D246" s="5" t="s">
        <v>713</v>
      </c>
      <c r="E246" s="5">
        <v>9</v>
      </c>
      <c r="F246" s="5" t="s">
        <v>736</v>
      </c>
      <c r="G246" s="5" t="s">
        <v>721</v>
      </c>
      <c r="H246" s="5">
        <v>2009</v>
      </c>
      <c r="I246" s="5">
        <v>957779</v>
      </c>
    </row>
    <row r="247" spans="1:9" x14ac:dyDescent="0.85">
      <c r="A247" s="5" t="s">
        <v>147</v>
      </c>
      <c r="B247" s="5">
        <v>2007</v>
      </c>
      <c r="C247" s="5" t="s">
        <v>724</v>
      </c>
      <c r="D247" s="5" t="s">
        <v>713</v>
      </c>
      <c r="E247" s="5">
        <v>10</v>
      </c>
      <c r="F247" s="5" t="s">
        <v>736</v>
      </c>
      <c r="G247" s="5" t="s">
        <v>721</v>
      </c>
      <c r="H247" s="5">
        <v>2009</v>
      </c>
      <c r="I247" s="5">
        <v>1447892</v>
      </c>
    </row>
    <row r="248" spans="1:9" x14ac:dyDescent="0.85">
      <c r="A248" s="5" t="s">
        <v>147</v>
      </c>
      <c r="B248" s="5">
        <v>2007</v>
      </c>
      <c r="C248" s="5" t="s">
        <v>724</v>
      </c>
      <c r="D248" s="5" t="s">
        <v>713</v>
      </c>
      <c r="E248" s="6">
        <v>44118</v>
      </c>
      <c r="F248" s="5" t="s">
        <v>736</v>
      </c>
      <c r="G248" s="5" t="s">
        <v>721</v>
      </c>
      <c r="H248" s="5">
        <v>2009</v>
      </c>
      <c r="I248" s="5">
        <v>4999913</v>
      </c>
    </row>
    <row r="249" spans="1:9" x14ac:dyDescent="0.85">
      <c r="A249" s="5" t="s">
        <v>147</v>
      </c>
      <c r="B249" s="5">
        <v>2007</v>
      </c>
      <c r="C249" s="5" t="s">
        <v>724</v>
      </c>
      <c r="D249" s="5" t="s">
        <v>713</v>
      </c>
      <c r="E249" s="5">
        <v>11</v>
      </c>
      <c r="F249" s="5" t="s">
        <v>736</v>
      </c>
      <c r="G249" s="5" t="s">
        <v>721</v>
      </c>
      <c r="H249" s="5">
        <v>2009</v>
      </c>
      <c r="I249" s="5">
        <v>620899</v>
      </c>
    </row>
    <row r="250" spans="1:9" x14ac:dyDescent="0.85">
      <c r="A250" s="5" t="s">
        <v>147</v>
      </c>
      <c r="B250" s="5">
        <v>2007</v>
      </c>
      <c r="C250" s="5" t="s">
        <v>724</v>
      </c>
      <c r="D250" s="5" t="s">
        <v>713</v>
      </c>
      <c r="E250" s="5">
        <v>12</v>
      </c>
      <c r="F250" s="5" t="s">
        <v>736</v>
      </c>
      <c r="G250" s="5" t="s">
        <v>721</v>
      </c>
      <c r="H250" s="5">
        <v>2009</v>
      </c>
      <c r="I250" s="5">
        <v>1233628</v>
      </c>
    </row>
    <row r="251" spans="1:9" x14ac:dyDescent="0.85">
      <c r="A251" s="5" t="s">
        <v>147</v>
      </c>
      <c r="B251" s="5">
        <v>2007</v>
      </c>
      <c r="C251" s="5" t="s">
        <v>724</v>
      </c>
      <c r="D251" s="5" t="s">
        <v>713</v>
      </c>
      <c r="E251" s="5">
        <v>13</v>
      </c>
      <c r="F251" s="5" t="s">
        <v>736</v>
      </c>
      <c r="G251" s="5" t="s">
        <v>721</v>
      </c>
      <c r="H251" s="5">
        <v>2009</v>
      </c>
      <c r="I251" s="5">
        <v>817989</v>
      </c>
    </row>
    <row r="252" spans="1:9" x14ac:dyDescent="0.85">
      <c r="A252" s="5" t="s">
        <v>147</v>
      </c>
      <c r="B252" s="5">
        <v>2007</v>
      </c>
      <c r="C252" s="5" t="s">
        <v>724</v>
      </c>
      <c r="D252" s="5" t="s">
        <v>713</v>
      </c>
      <c r="E252" s="5">
        <v>14</v>
      </c>
      <c r="F252" s="5" t="s">
        <v>736</v>
      </c>
      <c r="G252" s="5" t="s">
        <v>721</v>
      </c>
      <c r="H252" s="5">
        <v>2009</v>
      </c>
      <c r="I252" s="5">
        <v>879505</v>
      </c>
    </row>
    <row r="253" spans="1:9" x14ac:dyDescent="0.85">
      <c r="A253" s="5" t="s">
        <v>147</v>
      </c>
      <c r="B253" s="5">
        <v>2007</v>
      </c>
      <c r="C253" s="5" t="s">
        <v>724</v>
      </c>
      <c r="D253" s="5" t="s">
        <v>713</v>
      </c>
      <c r="E253" s="5">
        <v>15</v>
      </c>
      <c r="F253" s="5" t="s">
        <v>736</v>
      </c>
      <c r="G253" s="5" t="s">
        <v>721</v>
      </c>
      <c r="H253" s="5">
        <v>2009</v>
      </c>
      <c r="I253" s="5">
        <v>1035749</v>
      </c>
    </row>
    <row r="254" spans="1:9" x14ac:dyDescent="0.85">
      <c r="A254" s="5" t="s">
        <v>147</v>
      </c>
      <c r="B254" s="5">
        <v>2007</v>
      </c>
      <c r="C254" s="5" t="s">
        <v>724</v>
      </c>
      <c r="D254" s="5" t="s">
        <v>713</v>
      </c>
      <c r="E254" s="5" t="s">
        <v>753</v>
      </c>
      <c r="F254" s="5" t="s">
        <v>736</v>
      </c>
      <c r="G254" s="5" t="s">
        <v>721</v>
      </c>
      <c r="H254" s="5">
        <v>2009</v>
      </c>
      <c r="I254" s="5">
        <v>4293338</v>
      </c>
    </row>
    <row r="255" spans="1:9" x14ac:dyDescent="0.85">
      <c r="A255" s="5" t="s">
        <v>147</v>
      </c>
      <c r="B255" s="5">
        <v>2007</v>
      </c>
      <c r="C255" s="5" t="s">
        <v>724</v>
      </c>
      <c r="D255" s="5" t="s">
        <v>713</v>
      </c>
      <c r="E255" s="5">
        <v>16</v>
      </c>
      <c r="F255" s="5" t="s">
        <v>736</v>
      </c>
      <c r="G255" s="5" t="s">
        <v>721</v>
      </c>
      <c r="H255" s="5">
        <v>2009</v>
      </c>
      <c r="I255" s="5">
        <v>900872</v>
      </c>
    </row>
    <row r="256" spans="1:9" x14ac:dyDescent="0.85">
      <c r="A256" s="5" t="s">
        <v>147</v>
      </c>
      <c r="B256" s="5">
        <v>2007</v>
      </c>
      <c r="C256" s="5" t="s">
        <v>724</v>
      </c>
      <c r="D256" s="5" t="s">
        <v>713</v>
      </c>
      <c r="E256" s="5">
        <v>17</v>
      </c>
      <c r="F256" s="5" t="s">
        <v>736</v>
      </c>
      <c r="G256" s="5" t="s">
        <v>721</v>
      </c>
      <c r="H256" s="5">
        <v>2009</v>
      </c>
      <c r="I256" s="5">
        <v>584259</v>
      </c>
    </row>
    <row r="257" spans="1:9" x14ac:dyDescent="0.85">
      <c r="A257" s="5" t="s">
        <v>147</v>
      </c>
      <c r="B257" s="5">
        <v>2007</v>
      </c>
      <c r="C257" s="5" t="s">
        <v>724</v>
      </c>
      <c r="D257" s="5" t="s">
        <v>713</v>
      </c>
      <c r="E257" s="5">
        <v>18</v>
      </c>
      <c r="F257" s="5" t="s">
        <v>736</v>
      </c>
      <c r="G257" s="5" t="s">
        <v>721</v>
      </c>
      <c r="H257" s="5">
        <v>2009</v>
      </c>
      <c r="I257" s="5">
        <v>1289206</v>
      </c>
    </row>
    <row r="258" spans="1:9" x14ac:dyDescent="0.85">
      <c r="A258" s="5" t="s">
        <v>147</v>
      </c>
      <c r="B258" s="5">
        <v>2007</v>
      </c>
      <c r="C258" s="5" t="s">
        <v>724</v>
      </c>
      <c r="D258" s="5" t="s">
        <v>713</v>
      </c>
      <c r="E258" s="5">
        <v>19</v>
      </c>
      <c r="F258" s="5" t="s">
        <v>736</v>
      </c>
      <c r="G258" s="5" t="s">
        <v>721</v>
      </c>
      <c r="H258" s="5">
        <v>2009</v>
      </c>
      <c r="I258" s="5">
        <v>483252</v>
      </c>
    </row>
    <row r="259" spans="1:9" x14ac:dyDescent="0.85">
      <c r="A259" s="5" t="s">
        <v>147</v>
      </c>
      <c r="B259" s="5">
        <v>2007</v>
      </c>
      <c r="C259" s="5" t="s">
        <v>724</v>
      </c>
      <c r="D259" s="5" t="s">
        <v>713</v>
      </c>
      <c r="E259" s="5">
        <v>20</v>
      </c>
      <c r="F259" s="5" t="s">
        <v>736</v>
      </c>
      <c r="G259" s="5" t="s">
        <v>721</v>
      </c>
      <c r="H259" s="5">
        <v>2009</v>
      </c>
      <c r="I259" s="5">
        <v>1432562</v>
      </c>
    </row>
    <row r="260" spans="1:9" x14ac:dyDescent="0.85">
      <c r="A260" s="5" t="s">
        <v>147</v>
      </c>
      <c r="B260" s="5">
        <v>2007</v>
      </c>
      <c r="C260" s="5" t="s">
        <v>724</v>
      </c>
      <c r="D260" s="5" t="s">
        <v>713</v>
      </c>
      <c r="E260" s="5" t="s">
        <v>752</v>
      </c>
      <c r="F260" s="5" t="s">
        <v>736</v>
      </c>
      <c r="G260" s="5" t="s">
        <v>721</v>
      </c>
      <c r="H260" s="5">
        <v>2009</v>
      </c>
      <c r="I260" s="5">
        <v>3303747</v>
      </c>
    </row>
    <row r="261" spans="1:9" x14ac:dyDescent="0.85">
      <c r="A261" s="5" t="s">
        <v>147</v>
      </c>
      <c r="B261" s="5">
        <v>2007</v>
      </c>
      <c r="C261" s="5" t="s">
        <v>724</v>
      </c>
      <c r="D261" s="5" t="s">
        <v>713</v>
      </c>
      <c r="E261" s="5">
        <v>21</v>
      </c>
      <c r="F261" s="5" t="s">
        <v>736</v>
      </c>
      <c r="G261" s="5" t="s">
        <v>721</v>
      </c>
      <c r="H261" s="5">
        <v>2009</v>
      </c>
      <c r="I261" s="5">
        <v>318061</v>
      </c>
    </row>
    <row r="262" spans="1:9" x14ac:dyDescent="0.85">
      <c r="A262" s="5" t="s">
        <v>147</v>
      </c>
      <c r="B262" s="5">
        <v>2007</v>
      </c>
      <c r="C262" s="5" t="s">
        <v>724</v>
      </c>
      <c r="D262" s="5" t="s">
        <v>713</v>
      </c>
      <c r="E262" s="5">
        <v>22</v>
      </c>
      <c r="F262" s="5" t="s">
        <v>736</v>
      </c>
      <c r="G262" s="5" t="s">
        <v>721</v>
      </c>
      <c r="H262" s="5">
        <v>2009</v>
      </c>
      <c r="I262" s="5">
        <v>725798</v>
      </c>
    </row>
    <row r="263" spans="1:9" x14ac:dyDescent="0.85">
      <c r="A263" s="5" t="s">
        <v>147</v>
      </c>
      <c r="B263" s="5">
        <v>2007</v>
      </c>
      <c r="C263" s="5" t="s">
        <v>724</v>
      </c>
      <c r="D263" s="5" t="s">
        <v>713</v>
      </c>
      <c r="E263" s="5">
        <v>23</v>
      </c>
      <c r="F263" s="5" t="s">
        <v>736</v>
      </c>
      <c r="G263" s="5" t="s">
        <v>721</v>
      </c>
      <c r="H263" s="5">
        <v>2009</v>
      </c>
      <c r="I263" s="5">
        <v>420814</v>
      </c>
    </row>
    <row r="264" spans="1:9" x14ac:dyDescent="0.85">
      <c r="A264" s="5" t="s">
        <v>147</v>
      </c>
      <c r="B264" s="5">
        <v>2007</v>
      </c>
      <c r="C264" s="5" t="s">
        <v>724</v>
      </c>
      <c r="D264" s="5" t="s">
        <v>713</v>
      </c>
      <c r="E264" s="5">
        <v>24</v>
      </c>
      <c r="F264" s="5" t="s">
        <v>736</v>
      </c>
      <c r="G264" s="5" t="s">
        <v>721</v>
      </c>
      <c r="H264" s="5">
        <v>2009</v>
      </c>
      <c r="I264" s="5">
        <v>406512</v>
      </c>
    </row>
    <row r="265" spans="1:9" x14ac:dyDescent="0.85">
      <c r="A265" s="5" t="s">
        <v>147</v>
      </c>
      <c r="B265" s="5">
        <v>2007</v>
      </c>
      <c r="C265" s="5" t="s">
        <v>724</v>
      </c>
      <c r="D265" s="5" t="s">
        <v>713</v>
      </c>
      <c r="E265" s="5">
        <v>25</v>
      </c>
      <c r="F265" s="5" t="s">
        <v>736</v>
      </c>
      <c r="G265" s="5" t="s">
        <v>721</v>
      </c>
      <c r="H265" s="5">
        <v>2009</v>
      </c>
      <c r="I265" s="5">
        <v>1282796</v>
      </c>
    </row>
    <row r="266" spans="1:9" x14ac:dyDescent="0.85">
      <c r="A266" s="5" t="s">
        <v>147</v>
      </c>
      <c r="B266" s="5">
        <v>2007</v>
      </c>
      <c r="C266" s="5" t="s">
        <v>724</v>
      </c>
      <c r="D266" s="5" t="s">
        <v>713</v>
      </c>
      <c r="E266" s="5" t="s">
        <v>751</v>
      </c>
      <c r="F266" s="5" t="s">
        <v>736</v>
      </c>
      <c r="G266" s="5" t="s">
        <v>721</v>
      </c>
      <c r="H266" s="5">
        <v>2009</v>
      </c>
      <c r="I266" s="5">
        <v>3039429</v>
      </c>
    </row>
    <row r="267" spans="1:9" x14ac:dyDescent="0.85">
      <c r="A267" s="5" t="s">
        <v>147</v>
      </c>
      <c r="B267" s="5">
        <v>2007</v>
      </c>
      <c r="C267" s="5" t="s">
        <v>724</v>
      </c>
      <c r="D267" s="5" t="s">
        <v>713</v>
      </c>
      <c r="E267" s="5">
        <v>26</v>
      </c>
      <c r="F267" s="5" t="s">
        <v>736</v>
      </c>
      <c r="G267" s="5" t="s">
        <v>721</v>
      </c>
      <c r="H267" s="5">
        <v>2009</v>
      </c>
      <c r="I267" s="5">
        <v>433413</v>
      </c>
    </row>
    <row r="268" spans="1:9" x14ac:dyDescent="0.85">
      <c r="A268" s="5" t="s">
        <v>147</v>
      </c>
      <c r="B268" s="5">
        <v>2007</v>
      </c>
      <c r="C268" s="5" t="s">
        <v>724</v>
      </c>
      <c r="D268" s="5" t="s">
        <v>713</v>
      </c>
      <c r="E268" s="5">
        <v>27</v>
      </c>
      <c r="F268" s="5" t="s">
        <v>736</v>
      </c>
      <c r="G268" s="5" t="s">
        <v>721</v>
      </c>
      <c r="H268" s="5">
        <v>2009</v>
      </c>
      <c r="I268" s="5">
        <v>394134</v>
      </c>
    </row>
    <row r="269" spans="1:9" x14ac:dyDescent="0.85">
      <c r="A269" s="5" t="s">
        <v>147</v>
      </c>
      <c r="B269" s="5">
        <v>2007</v>
      </c>
      <c r="C269" s="5" t="s">
        <v>724</v>
      </c>
      <c r="D269" s="5" t="s">
        <v>713</v>
      </c>
      <c r="E269" s="5">
        <v>28</v>
      </c>
      <c r="F269" s="5" t="s">
        <v>736</v>
      </c>
      <c r="G269" s="5" t="s">
        <v>721</v>
      </c>
      <c r="H269" s="5">
        <v>2009</v>
      </c>
      <c r="I269" s="5">
        <v>717054</v>
      </c>
    </row>
    <row r="270" spans="1:9" x14ac:dyDescent="0.85">
      <c r="A270" s="5" t="s">
        <v>147</v>
      </c>
      <c r="B270" s="5">
        <v>2007</v>
      </c>
      <c r="C270" s="5" t="s">
        <v>724</v>
      </c>
      <c r="D270" s="5" t="s">
        <v>713</v>
      </c>
      <c r="E270" s="5">
        <v>29</v>
      </c>
      <c r="F270" s="5" t="s">
        <v>736</v>
      </c>
      <c r="G270" s="5" t="s">
        <v>721</v>
      </c>
      <c r="H270" s="5">
        <v>2009</v>
      </c>
      <c r="I270" s="5">
        <v>212032</v>
      </c>
    </row>
    <row r="271" spans="1:9" x14ac:dyDescent="0.85">
      <c r="A271" s="5" t="s">
        <v>147</v>
      </c>
      <c r="B271" s="5">
        <v>2007</v>
      </c>
      <c r="C271" s="5" t="s">
        <v>724</v>
      </c>
      <c r="D271" s="5" t="s">
        <v>713</v>
      </c>
      <c r="E271" s="5">
        <v>30</v>
      </c>
      <c r="F271" s="5" t="s">
        <v>736</v>
      </c>
      <c r="G271" s="5" t="s">
        <v>721</v>
      </c>
      <c r="H271" s="5">
        <v>2009</v>
      </c>
      <c r="I271" s="5">
        <v>1262783</v>
      </c>
    </row>
    <row r="272" spans="1:9" x14ac:dyDescent="0.85">
      <c r="A272" s="5" t="s">
        <v>147</v>
      </c>
      <c r="B272" s="5">
        <v>2007</v>
      </c>
      <c r="C272" s="5" t="s">
        <v>724</v>
      </c>
      <c r="D272" s="5" t="s">
        <v>713</v>
      </c>
      <c r="E272" s="5" t="s">
        <v>750</v>
      </c>
      <c r="F272" s="5" t="s">
        <v>736</v>
      </c>
      <c r="G272" s="5" t="s">
        <v>721</v>
      </c>
      <c r="H272" s="5">
        <v>2009</v>
      </c>
      <c r="I272" s="5">
        <v>2131858</v>
      </c>
    </row>
    <row r="273" spans="1:9" x14ac:dyDescent="0.85">
      <c r="A273" s="5" t="s">
        <v>147</v>
      </c>
      <c r="B273" s="5">
        <v>2007</v>
      </c>
      <c r="C273" s="5" t="s">
        <v>724</v>
      </c>
      <c r="D273" s="5" t="s">
        <v>713</v>
      </c>
      <c r="E273" s="5">
        <v>31</v>
      </c>
      <c r="F273" s="5" t="s">
        <v>736</v>
      </c>
      <c r="G273" s="5" t="s">
        <v>721</v>
      </c>
      <c r="H273" s="5">
        <v>2009</v>
      </c>
      <c r="I273" s="5">
        <v>135682</v>
      </c>
    </row>
    <row r="274" spans="1:9" x14ac:dyDescent="0.85">
      <c r="A274" s="5" t="s">
        <v>147</v>
      </c>
      <c r="B274" s="5">
        <v>2007</v>
      </c>
      <c r="C274" s="5" t="s">
        <v>724</v>
      </c>
      <c r="D274" s="5" t="s">
        <v>713</v>
      </c>
      <c r="E274" s="5">
        <v>32</v>
      </c>
      <c r="F274" s="5" t="s">
        <v>736</v>
      </c>
      <c r="G274" s="5" t="s">
        <v>721</v>
      </c>
      <c r="H274" s="5">
        <v>2009</v>
      </c>
      <c r="I274" s="5">
        <v>384770</v>
      </c>
    </row>
    <row r="275" spans="1:9" x14ac:dyDescent="0.85">
      <c r="A275" s="5" t="s">
        <v>147</v>
      </c>
      <c r="B275" s="5">
        <v>2007</v>
      </c>
      <c r="C275" s="5" t="s">
        <v>724</v>
      </c>
      <c r="D275" s="5" t="s">
        <v>713</v>
      </c>
      <c r="E275" s="5">
        <v>33</v>
      </c>
      <c r="F275" s="5" t="s">
        <v>736</v>
      </c>
      <c r="G275" s="5" t="s">
        <v>721</v>
      </c>
      <c r="H275" s="5">
        <v>2009</v>
      </c>
      <c r="I275" s="5">
        <v>192382</v>
      </c>
    </row>
    <row r="276" spans="1:9" x14ac:dyDescent="0.85">
      <c r="A276" s="5" t="s">
        <v>147</v>
      </c>
      <c r="B276" s="5">
        <v>2007</v>
      </c>
      <c r="C276" s="5" t="s">
        <v>724</v>
      </c>
      <c r="D276" s="5" t="s">
        <v>713</v>
      </c>
      <c r="E276" s="5">
        <v>34</v>
      </c>
      <c r="F276" s="5" t="s">
        <v>736</v>
      </c>
      <c r="G276" s="5" t="s">
        <v>721</v>
      </c>
      <c r="H276" s="5">
        <v>2009</v>
      </c>
      <c r="I276" s="5">
        <v>156241</v>
      </c>
    </row>
    <row r="277" spans="1:9" x14ac:dyDescent="0.85">
      <c r="A277" s="5" t="s">
        <v>147</v>
      </c>
      <c r="B277" s="5">
        <v>2007</v>
      </c>
      <c r="C277" s="5" t="s">
        <v>724</v>
      </c>
      <c r="D277" s="5" t="s">
        <v>713</v>
      </c>
      <c r="E277" s="5">
        <v>35</v>
      </c>
      <c r="F277" s="5" t="s">
        <v>736</v>
      </c>
      <c r="G277" s="5" t="s">
        <v>721</v>
      </c>
      <c r="H277" s="5">
        <v>2009</v>
      </c>
      <c r="I277" s="5">
        <v>977474</v>
      </c>
    </row>
    <row r="278" spans="1:9" x14ac:dyDescent="0.85">
      <c r="A278" s="5" t="s">
        <v>147</v>
      </c>
      <c r="B278" s="5">
        <v>2007</v>
      </c>
      <c r="C278" s="5" t="s">
        <v>724</v>
      </c>
      <c r="D278" s="5" t="s">
        <v>713</v>
      </c>
      <c r="E278" s="5" t="s">
        <v>749</v>
      </c>
      <c r="F278" s="5" t="s">
        <v>736</v>
      </c>
      <c r="G278" s="5" t="s">
        <v>721</v>
      </c>
      <c r="H278" s="5">
        <v>2009</v>
      </c>
      <c r="I278" s="5">
        <v>1949346</v>
      </c>
    </row>
    <row r="279" spans="1:9" x14ac:dyDescent="0.85">
      <c r="A279" s="5" t="s">
        <v>147</v>
      </c>
      <c r="B279" s="5">
        <v>2007</v>
      </c>
      <c r="C279" s="5" t="s">
        <v>724</v>
      </c>
      <c r="D279" s="5" t="s">
        <v>713</v>
      </c>
      <c r="E279" s="5">
        <v>36</v>
      </c>
      <c r="F279" s="5" t="s">
        <v>736</v>
      </c>
      <c r="G279" s="5" t="s">
        <v>721</v>
      </c>
      <c r="H279" s="5">
        <v>2009</v>
      </c>
      <c r="I279" s="5">
        <v>244812</v>
      </c>
    </row>
    <row r="280" spans="1:9" x14ac:dyDescent="0.85">
      <c r="A280" s="5" t="s">
        <v>147</v>
      </c>
      <c r="B280" s="5">
        <v>2007</v>
      </c>
      <c r="C280" s="5" t="s">
        <v>724</v>
      </c>
      <c r="D280" s="5" t="s">
        <v>713</v>
      </c>
      <c r="E280" s="5">
        <v>37</v>
      </c>
      <c r="F280" s="5" t="s">
        <v>736</v>
      </c>
      <c r="G280" s="5" t="s">
        <v>721</v>
      </c>
      <c r="H280" s="5">
        <v>2009</v>
      </c>
      <c r="I280" s="5">
        <v>201777</v>
      </c>
    </row>
    <row r="281" spans="1:9" x14ac:dyDescent="0.85">
      <c r="A281" s="5" t="s">
        <v>147</v>
      </c>
      <c r="B281" s="5">
        <v>2007</v>
      </c>
      <c r="C281" s="5" t="s">
        <v>724</v>
      </c>
      <c r="D281" s="5" t="s">
        <v>713</v>
      </c>
      <c r="E281" s="5">
        <v>38</v>
      </c>
      <c r="F281" s="5" t="s">
        <v>736</v>
      </c>
      <c r="G281" s="5" t="s">
        <v>721</v>
      </c>
      <c r="H281" s="5">
        <v>2009</v>
      </c>
      <c r="I281" s="5">
        <v>396059</v>
      </c>
    </row>
    <row r="282" spans="1:9" x14ac:dyDescent="0.85">
      <c r="A282" s="5" t="s">
        <v>147</v>
      </c>
      <c r="B282" s="5">
        <v>2007</v>
      </c>
      <c r="C282" s="5" t="s">
        <v>724</v>
      </c>
      <c r="D282" s="5" t="s">
        <v>713</v>
      </c>
      <c r="E282" s="5">
        <v>39</v>
      </c>
      <c r="F282" s="5" t="s">
        <v>736</v>
      </c>
      <c r="G282" s="5" t="s">
        <v>721</v>
      </c>
      <c r="H282" s="5">
        <v>2009</v>
      </c>
      <c r="I282" s="5">
        <v>129224</v>
      </c>
    </row>
    <row r="283" spans="1:9" x14ac:dyDescent="0.85">
      <c r="A283" s="5" t="s">
        <v>147</v>
      </c>
      <c r="B283" s="5">
        <v>2007</v>
      </c>
      <c r="C283" s="5" t="s">
        <v>724</v>
      </c>
      <c r="D283" s="5" t="s">
        <v>713</v>
      </c>
      <c r="E283" s="5">
        <v>40</v>
      </c>
      <c r="F283" s="5" t="s">
        <v>736</v>
      </c>
      <c r="G283" s="5" t="s">
        <v>721</v>
      </c>
      <c r="H283" s="5">
        <v>2009</v>
      </c>
      <c r="I283" s="5">
        <v>955653</v>
      </c>
    </row>
    <row r="284" spans="1:9" x14ac:dyDescent="0.85">
      <c r="A284" s="5" t="s">
        <v>147</v>
      </c>
      <c r="B284" s="5">
        <v>2007</v>
      </c>
      <c r="C284" s="5" t="s">
        <v>724</v>
      </c>
      <c r="D284" s="5" t="s">
        <v>713</v>
      </c>
      <c r="E284" s="5" t="s">
        <v>748</v>
      </c>
      <c r="F284" s="5" t="s">
        <v>736</v>
      </c>
      <c r="G284" s="5" t="s">
        <v>721</v>
      </c>
      <c r="H284" s="5">
        <v>2009</v>
      </c>
      <c r="I284" s="5">
        <v>1408451</v>
      </c>
    </row>
    <row r="285" spans="1:9" x14ac:dyDescent="0.85">
      <c r="A285" s="5" t="s">
        <v>147</v>
      </c>
      <c r="B285" s="5">
        <v>2007</v>
      </c>
      <c r="C285" s="5" t="s">
        <v>724</v>
      </c>
      <c r="D285" s="5" t="s">
        <v>713</v>
      </c>
      <c r="E285" s="5">
        <v>41</v>
      </c>
      <c r="F285" s="5" t="s">
        <v>736</v>
      </c>
      <c r="G285" s="5" t="s">
        <v>721</v>
      </c>
      <c r="H285" s="5">
        <v>2009</v>
      </c>
      <c r="I285" s="5">
        <v>83167</v>
      </c>
    </row>
    <row r="286" spans="1:9" x14ac:dyDescent="0.85">
      <c r="A286" s="5" t="s">
        <v>147</v>
      </c>
      <c r="B286" s="5">
        <v>2007</v>
      </c>
      <c r="C286" s="5" t="s">
        <v>724</v>
      </c>
      <c r="D286" s="5" t="s">
        <v>713</v>
      </c>
      <c r="E286" s="5">
        <v>42</v>
      </c>
      <c r="F286" s="5" t="s">
        <v>736</v>
      </c>
      <c r="G286" s="5" t="s">
        <v>721</v>
      </c>
      <c r="H286" s="5">
        <v>2009</v>
      </c>
      <c r="I286" s="5">
        <v>198959</v>
      </c>
    </row>
    <row r="287" spans="1:9" x14ac:dyDescent="0.85">
      <c r="A287" s="5" t="s">
        <v>147</v>
      </c>
      <c r="B287" s="5">
        <v>2007</v>
      </c>
      <c r="C287" s="5" t="s">
        <v>724</v>
      </c>
      <c r="D287" s="5" t="s">
        <v>713</v>
      </c>
      <c r="E287" s="5">
        <v>43</v>
      </c>
      <c r="F287" s="5" t="s">
        <v>736</v>
      </c>
      <c r="G287" s="5" t="s">
        <v>721</v>
      </c>
      <c r="H287" s="5">
        <v>2009</v>
      </c>
      <c r="I287" s="5">
        <v>109084</v>
      </c>
    </row>
    <row r="288" spans="1:9" x14ac:dyDescent="0.85">
      <c r="A288" s="5" t="s">
        <v>147</v>
      </c>
      <c r="B288" s="5">
        <v>2007</v>
      </c>
      <c r="C288" s="5" t="s">
        <v>724</v>
      </c>
      <c r="D288" s="5" t="s">
        <v>713</v>
      </c>
      <c r="E288" s="5">
        <v>44</v>
      </c>
      <c r="F288" s="5" t="s">
        <v>736</v>
      </c>
      <c r="G288" s="5" t="s">
        <v>721</v>
      </c>
      <c r="H288" s="5">
        <v>2009</v>
      </c>
      <c r="I288" s="5">
        <v>61588</v>
      </c>
    </row>
    <row r="289" spans="1:9" x14ac:dyDescent="0.85">
      <c r="A289" s="5" t="s">
        <v>147</v>
      </c>
      <c r="B289" s="5">
        <v>2007</v>
      </c>
      <c r="C289" s="5" t="s">
        <v>724</v>
      </c>
      <c r="D289" s="5" t="s">
        <v>713</v>
      </c>
      <c r="E289" s="5">
        <v>45</v>
      </c>
      <c r="F289" s="5" t="s">
        <v>736</v>
      </c>
      <c r="G289" s="5" t="s">
        <v>721</v>
      </c>
      <c r="H289" s="5">
        <v>2009</v>
      </c>
      <c r="I289" s="5">
        <v>648811</v>
      </c>
    </row>
    <row r="290" spans="1:9" x14ac:dyDescent="0.85">
      <c r="A290" s="5" t="s">
        <v>147</v>
      </c>
      <c r="B290" s="5">
        <v>2007</v>
      </c>
      <c r="C290" s="5" t="s">
        <v>724</v>
      </c>
      <c r="D290" s="5" t="s">
        <v>713</v>
      </c>
      <c r="E290" s="5" t="s">
        <v>747</v>
      </c>
      <c r="F290" s="5" t="s">
        <v>736</v>
      </c>
      <c r="G290" s="5" t="s">
        <v>721</v>
      </c>
      <c r="H290" s="5">
        <v>2009</v>
      </c>
      <c r="I290" s="5">
        <v>1097287</v>
      </c>
    </row>
    <row r="291" spans="1:9" x14ac:dyDescent="0.85">
      <c r="A291" s="5" t="s">
        <v>147</v>
      </c>
      <c r="B291" s="5">
        <v>2007</v>
      </c>
      <c r="C291" s="5" t="s">
        <v>724</v>
      </c>
      <c r="D291" s="5" t="s">
        <v>713</v>
      </c>
      <c r="E291" s="5">
        <v>46</v>
      </c>
      <c r="F291" s="5" t="s">
        <v>736</v>
      </c>
      <c r="G291" s="5" t="s">
        <v>721</v>
      </c>
      <c r="H291" s="5">
        <v>2009</v>
      </c>
      <c r="I291" s="5">
        <v>107694</v>
      </c>
    </row>
    <row r="292" spans="1:9" x14ac:dyDescent="0.85">
      <c r="A292" s="5" t="s">
        <v>147</v>
      </c>
      <c r="B292" s="5">
        <v>2007</v>
      </c>
      <c r="C292" s="5" t="s">
        <v>724</v>
      </c>
      <c r="D292" s="5" t="s">
        <v>713</v>
      </c>
      <c r="E292" s="5">
        <v>47</v>
      </c>
      <c r="F292" s="5" t="s">
        <v>736</v>
      </c>
      <c r="G292" s="5" t="s">
        <v>721</v>
      </c>
      <c r="H292" s="5">
        <v>2009</v>
      </c>
      <c r="I292" s="5">
        <v>93641</v>
      </c>
    </row>
    <row r="293" spans="1:9" x14ac:dyDescent="0.85">
      <c r="A293" s="5" t="s">
        <v>147</v>
      </c>
      <c r="B293" s="5">
        <v>2007</v>
      </c>
      <c r="C293" s="5" t="s">
        <v>724</v>
      </c>
      <c r="D293" s="5" t="s">
        <v>713</v>
      </c>
      <c r="E293" s="5">
        <v>48</v>
      </c>
      <c r="F293" s="5" t="s">
        <v>736</v>
      </c>
      <c r="G293" s="5" t="s">
        <v>721</v>
      </c>
      <c r="H293" s="5">
        <v>2009</v>
      </c>
      <c r="I293" s="5">
        <v>178584</v>
      </c>
    </row>
    <row r="294" spans="1:9" x14ac:dyDescent="0.85">
      <c r="A294" s="5" t="s">
        <v>147</v>
      </c>
      <c r="B294" s="5">
        <v>2007</v>
      </c>
      <c r="C294" s="5" t="s">
        <v>724</v>
      </c>
      <c r="D294" s="5" t="s">
        <v>713</v>
      </c>
      <c r="E294" s="5">
        <v>49</v>
      </c>
      <c r="F294" s="5" t="s">
        <v>736</v>
      </c>
      <c r="G294" s="5" t="s">
        <v>721</v>
      </c>
      <c r="H294" s="5">
        <v>2009</v>
      </c>
      <c r="I294" s="5">
        <v>68557</v>
      </c>
    </row>
    <row r="295" spans="1:9" x14ac:dyDescent="0.85">
      <c r="A295" s="5" t="s">
        <v>147</v>
      </c>
      <c r="B295" s="5">
        <v>2007</v>
      </c>
      <c r="C295" s="5" t="s">
        <v>724</v>
      </c>
      <c r="D295" s="5" t="s">
        <v>713</v>
      </c>
      <c r="E295" s="5">
        <v>50</v>
      </c>
      <c r="F295" s="5" t="s">
        <v>736</v>
      </c>
      <c r="G295" s="5" t="s">
        <v>721</v>
      </c>
      <c r="H295" s="5">
        <v>2009</v>
      </c>
      <c r="I295" s="5">
        <v>680863</v>
      </c>
    </row>
    <row r="296" spans="1:9" x14ac:dyDescent="0.85">
      <c r="A296" s="5" t="s">
        <v>147</v>
      </c>
      <c r="B296" s="5">
        <v>2007</v>
      </c>
      <c r="C296" s="5" t="s">
        <v>724</v>
      </c>
      <c r="D296" s="5" t="s">
        <v>713</v>
      </c>
      <c r="E296" s="5" t="s">
        <v>746</v>
      </c>
      <c r="F296" s="5" t="s">
        <v>736</v>
      </c>
      <c r="G296" s="5" t="s">
        <v>721</v>
      </c>
      <c r="H296" s="5">
        <v>2009</v>
      </c>
      <c r="I296" s="5">
        <v>962472</v>
      </c>
    </row>
    <row r="297" spans="1:9" x14ac:dyDescent="0.85">
      <c r="A297" s="5" t="s">
        <v>147</v>
      </c>
      <c r="B297" s="5">
        <v>2007</v>
      </c>
      <c r="C297" s="5" t="s">
        <v>724</v>
      </c>
      <c r="D297" s="5" t="s">
        <v>713</v>
      </c>
      <c r="E297" s="5">
        <v>51</v>
      </c>
      <c r="F297" s="5" t="s">
        <v>736</v>
      </c>
      <c r="G297" s="5" t="s">
        <v>721</v>
      </c>
      <c r="H297" s="5">
        <v>2009</v>
      </c>
      <c r="I297" s="5">
        <v>54110</v>
      </c>
    </row>
    <row r="298" spans="1:9" x14ac:dyDescent="0.85">
      <c r="A298" s="5" t="s">
        <v>147</v>
      </c>
      <c r="B298" s="5">
        <v>2007</v>
      </c>
      <c r="C298" s="5" t="s">
        <v>724</v>
      </c>
      <c r="D298" s="5" t="s">
        <v>713</v>
      </c>
      <c r="E298" s="5">
        <v>52</v>
      </c>
      <c r="F298" s="5" t="s">
        <v>736</v>
      </c>
      <c r="G298" s="5" t="s">
        <v>721</v>
      </c>
      <c r="H298" s="5">
        <v>2009</v>
      </c>
      <c r="I298" s="5">
        <v>110368</v>
      </c>
    </row>
    <row r="299" spans="1:9" x14ac:dyDescent="0.85">
      <c r="A299" s="5" t="s">
        <v>147</v>
      </c>
      <c r="B299" s="5">
        <v>2007</v>
      </c>
      <c r="C299" s="5" t="s">
        <v>724</v>
      </c>
      <c r="D299" s="5" t="s">
        <v>713</v>
      </c>
      <c r="E299" s="5">
        <v>53</v>
      </c>
      <c r="F299" s="5" t="s">
        <v>736</v>
      </c>
      <c r="G299" s="5" t="s">
        <v>721</v>
      </c>
      <c r="H299" s="5">
        <v>2009</v>
      </c>
      <c r="I299" s="5">
        <v>60728</v>
      </c>
    </row>
    <row r="300" spans="1:9" x14ac:dyDescent="0.85">
      <c r="A300" s="5" t="s">
        <v>147</v>
      </c>
      <c r="B300" s="5">
        <v>2007</v>
      </c>
      <c r="C300" s="5" t="s">
        <v>724</v>
      </c>
      <c r="D300" s="5" t="s">
        <v>713</v>
      </c>
      <c r="E300" s="5">
        <v>54</v>
      </c>
      <c r="F300" s="5" t="s">
        <v>736</v>
      </c>
      <c r="G300" s="5" t="s">
        <v>721</v>
      </c>
      <c r="H300" s="5">
        <v>2009</v>
      </c>
      <c r="I300" s="5">
        <v>56403</v>
      </c>
    </row>
    <row r="301" spans="1:9" x14ac:dyDescent="0.85">
      <c r="A301" s="5" t="s">
        <v>147</v>
      </c>
      <c r="B301" s="5">
        <v>2007</v>
      </c>
      <c r="C301" s="5" t="s">
        <v>724</v>
      </c>
      <c r="D301" s="5" t="s">
        <v>713</v>
      </c>
      <c r="E301" s="5">
        <v>55</v>
      </c>
      <c r="F301" s="5" t="s">
        <v>736</v>
      </c>
      <c r="G301" s="5" t="s">
        <v>721</v>
      </c>
      <c r="H301" s="5">
        <v>2009</v>
      </c>
      <c r="I301" s="5">
        <v>305933</v>
      </c>
    </row>
    <row r="302" spans="1:9" x14ac:dyDescent="0.85">
      <c r="A302" s="5" t="s">
        <v>147</v>
      </c>
      <c r="B302" s="5">
        <v>2007</v>
      </c>
      <c r="C302" s="5" t="s">
        <v>724</v>
      </c>
      <c r="D302" s="5" t="s">
        <v>713</v>
      </c>
      <c r="E302" s="5" t="s">
        <v>745</v>
      </c>
      <c r="F302" s="5" t="s">
        <v>736</v>
      </c>
      <c r="G302" s="5" t="s">
        <v>721</v>
      </c>
      <c r="H302" s="5">
        <v>2009</v>
      </c>
      <c r="I302" s="5">
        <v>536967</v>
      </c>
    </row>
    <row r="303" spans="1:9" x14ac:dyDescent="0.85">
      <c r="A303" s="5" t="s">
        <v>147</v>
      </c>
      <c r="B303" s="5">
        <v>2007</v>
      </c>
      <c r="C303" s="5" t="s">
        <v>724</v>
      </c>
      <c r="D303" s="5" t="s">
        <v>713</v>
      </c>
      <c r="E303" s="5">
        <v>56</v>
      </c>
      <c r="F303" s="5" t="s">
        <v>736</v>
      </c>
      <c r="G303" s="5" t="s">
        <v>721</v>
      </c>
      <c r="H303" s="5">
        <v>2009</v>
      </c>
      <c r="I303" s="5">
        <v>78944</v>
      </c>
    </row>
    <row r="304" spans="1:9" x14ac:dyDescent="0.85">
      <c r="A304" s="5" t="s">
        <v>147</v>
      </c>
      <c r="B304" s="5">
        <v>2007</v>
      </c>
      <c r="C304" s="5" t="s">
        <v>724</v>
      </c>
      <c r="D304" s="5" t="s">
        <v>713</v>
      </c>
      <c r="E304" s="5">
        <v>57</v>
      </c>
      <c r="F304" s="5" t="s">
        <v>736</v>
      </c>
      <c r="G304" s="5" t="s">
        <v>721</v>
      </c>
      <c r="H304" s="5">
        <v>2009</v>
      </c>
      <c r="I304" s="5">
        <v>48800</v>
      </c>
    </row>
    <row r="305" spans="1:9" x14ac:dyDescent="0.85">
      <c r="A305" s="5" t="s">
        <v>147</v>
      </c>
      <c r="B305" s="5">
        <v>2007</v>
      </c>
      <c r="C305" s="5" t="s">
        <v>724</v>
      </c>
      <c r="D305" s="5" t="s">
        <v>713</v>
      </c>
      <c r="E305" s="5">
        <v>58</v>
      </c>
      <c r="F305" s="5" t="s">
        <v>736</v>
      </c>
      <c r="G305" s="5" t="s">
        <v>721</v>
      </c>
      <c r="H305" s="5">
        <v>2009</v>
      </c>
      <c r="I305" s="5">
        <v>78535</v>
      </c>
    </row>
    <row r="306" spans="1:9" x14ac:dyDescent="0.85">
      <c r="A306" s="5" t="s">
        <v>147</v>
      </c>
      <c r="B306" s="5">
        <v>2007</v>
      </c>
      <c r="C306" s="5" t="s">
        <v>724</v>
      </c>
      <c r="D306" s="5" t="s">
        <v>713</v>
      </c>
      <c r="E306" s="5">
        <v>59</v>
      </c>
      <c r="F306" s="5" t="s">
        <v>736</v>
      </c>
      <c r="G306" s="5" t="s">
        <v>721</v>
      </c>
      <c r="H306" s="5">
        <v>2009</v>
      </c>
      <c r="I306" s="5">
        <v>24755</v>
      </c>
    </row>
    <row r="307" spans="1:9" x14ac:dyDescent="0.85">
      <c r="A307" s="5" t="s">
        <v>147</v>
      </c>
      <c r="B307" s="5">
        <v>2007</v>
      </c>
      <c r="C307" s="5" t="s">
        <v>724</v>
      </c>
      <c r="D307" s="5" t="s">
        <v>713</v>
      </c>
      <c r="E307" s="5">
        <v>60</v>
      </c>
      <c r="F307" s="5" t="s">
        <v>736</v>
      </c>
      <c r="G307" s="5" t="s">
        <v>721</v>
      </c>
      <c r="H307" s="5">
        <v>2009</v>
      </c>
      <c r="I307" s="5">
        <v>449221</v>
      </c>
    </row>
    <row r="308" spans="1:9" x14ac:dyDescent="0.85">
      <c r="A308" s="5" t="s">
        <v>147</v>
      </c>
      <c r="B308" s="5">
        <v>2007</v>
      </c>
      <c r="C308" s="5" t="s">
        <v>724</v>
      </c>
      <c r="D308" s="5" t="s">
        <v>713</v>
      </c>
      <c r="E308" s="5" t="s">
        <v>744</v>
      </c>
      <c r="F308" s="5" t="s">
        <v>736</v>
      </c>
      <c r="G308" s="5" t="s">
        <v>721</v>
      </c>
      <c r="H308" s="5">
        <v>2009</v>
      </c>
      <c r="I308" s="5">
        <v>588641</v>
      </c>
    </row>
    <row r="309" spans="1:9" x14ac:dyDescent="0.85">
      <c r="A309" s="5" t="s">
        <v>147</v>
      </c>
      <c r="B309" s="5">
        <v>2007</v>
      </c>
      <c r="C309" s="5" t="s">
        <v>724</v>
      </c>
      <c r="D309" s="5" t="s">
        <v>713</v>
      </c>
      <c r="E309" s="5">
        <v>61</v>
      </c>
      <c r="F309" s="5" t="s">
        <v>736</v>
      </c>
      <c r="G309" s="5" t="s">
        <v>721</v>
      </c>
      <c r="H309" s="5">
        <v>2009</v>
      </c>
      <c r="I309" s="5">
        <v>27966</v>
      </c>
    </row>
    <row r="310" spans="1:9" x14ac:dyDescent="0.85">
      <c r="A310" s="5" t="s">
        <v>147</v>
      </c>
      <c r="B310" s="5">
        <v>2007</v>
      </c>
      <c r="C310" s="5" t="s">
        <v>724</v>
      </c>
      <c r="D310" s="5" t="s">
        <v>713</v>
      </c>
      <c r="E310" s="5">
        <v>62</v>
      </c>
      <c r="F310" s="5" t="s">
        <v>736</v>
      </c>
      <c r="G310" s="5" t="s">
        <v>721</v>
      </c>
      <c r="H310" s="5">
        <v>2009</v>
      </c>
      <c r="I310" s="5">
        <v>51480</v>
      </c>
    </row>
    <row r="311" spans="1:9" x14ac:dyDescent="0.85">
      <c r="A311" s="5" t="s">
        <v>147</v>
      </c>
      <c r="B311" s="5">
        <v>2007</v>
      </c>
      <c r="C311" s="5" t="s">
        <v>724</v>
      </c>
      <c r="D311" s="5" t="s">
        <v>713</v>
      </c>
      <c r="E311" s="5">
        <v>63</v>
      </c>
      <c r="F311" s="5" t="s">
        <v>736</v>
      </c>
      <c r="G311" s="5" t="s">
        <v>721</v>
      </c>
      <c r="H311" s="5">
        <v>2009</v>
      </c>
      <c r="I311" s="5">
        <v>33628</v>
      </c>
    </row>
    <row r="312" spans="1:9" x14ac:dyDescent="0.85">
      <c r="A312" s="5" t="s">
        <v>147</v>
      </c>
      <c r="B312" s="5">
        <v>2007</v>
      </c>
      <c r="C312" s="5" t="s">
        <v>724</v>
      </c>
      <c r="D312" s="5" t="s">
        <v>713</v>
      </c>
      <c r="E312" s="5">
        <v>64</v>
      </c>
      <c r="F312" s="5" t="s">
        <v>736</v>
      </c>
      <c r="G312" s="5" t="s">
        <v>721</v>
      </c>
      <c r="H312" s="5">
        <v>2009</v>
      </c>
      <c r="I312" s="5">
        <v>26346</v>
      </c>
    </row>
    <row r="313" spans="1:9" x14ac:dyDescent="0.85">
      <c r="A313" s="5" t="s">
        <v>147</v>
      </c>
      <c r="B313" s="5">
        <v>2007</v>
      </c>
      <c r="C313" s="5" t="s">
        <v>724</v>
      </c>
      <c r="D313" s="5" t="s">
        <v>713</v>
      </c>
      <c r="E313" s="5">
        <v>65</v>
      </c>
      <c r="F313" s="5" t="s">
        <v>736</v>
      </c>
      <c r="G313" s="5" t="s">
        <v>721</v>
      </c>
      <c r="H313" s="5">
        <v>2009</v>
      </c>
      <c r="I313" s="5">
        <v>197649</v>
      </c>
    </row>
    <row r="314" spans="1:9" x14ac:dyDescent="0.85">
      <c r="A314" s="5" t="s">
        <v>147</v>
      </c>
      <c r="B314" s="5">
        <v>2007</v>
      </c>
      <c r="C314" s="5" t="s">
        <v>724</v>
      </c>
      <c r="D314" s="5" t="s">
        <v>713</v>
      </c>
      <c r="E314" s="5" t="s">
        <v>743</v>
      </c>
      <c r="F314" s="5" t="s">
        <v>736</v>
      </c>
      <c r="G314" s="5" t="s">
        <v>721</v>
      </c>
      <c r="H314" s="5">
        <v>2009</v>
      </c>
      <c r="I314" s="5">
        <v>359019</v>
      </c>
    </row>
    <row r="315" spans="1:9" x14ac:dyDescent="0.85">
      <c r="A315" s="5" t="s">
        <v>147</v>
      </c>
      <c r="B315" s="5">
        <v>2007</v>
      </c>
      <c r="C315" s="5" t="s">
        <v>724</v>
      </c>
      <c r="D315" s="5" t="s">
        <v>713</v>
      </c>
      <c r="E315" s="5">
        <v>66</v>
      </c>
      <c r="F315" s="5" t="s">
        <v>736</v>
      </c>
      <c r="G315" s="5" t="s">
        <v>721</v>
      </c>
      <c r="H315" s="5">
        <v>2009</v>
      </c>
      <c r="I315" s="5">
        <v>46347</v>
      </c>
    </row>
    <row r="316" spans="1:9" x14ac:dyDescent="0.85">
      <c r="A316" s="5" t="s">
        <v>147</v>
      </c>
      <c r="B316" s="5">
        <v>2007</v>
      </c>
      <c r="C316" s="5" t="s">
        <v>724</v>
      </c>
      <c r="D316" s="5" t="s">
        <v>713</v>
      </c>
      <c r="E316" s="5">
        <v>67</v>
      </c>
      <c r="F316" s="5" t="s">
        <v>736</v>
      </c>
      <c r="G316" s="5" t="s">
        <v>721</v>
      </c>
      <c r="H316" s="5">
        <v>2009</v>
      </c>
      <c r="I316" s="5">
        <v>51233</v>
      </c>
    </row>
    <row r="317" spans="1:9" x14ac:dyDescent="0.85">
      <c r="A317" s="5" t="s">
        <v>147</v>
      </c>
      <c r="B317" s="5">
        <v>2007</v>
      </c>
      <c r="C317" s="5" t="s">
        <v>724</v>
      </c>
      <c r="D317" s="5" t="s">
        <v>713</v>
      </c>
      <c r="E317" s="5">
        <v>68</v>
      </c>
      <c r="F317" s="5" t="s">
        <v>736</v>
      </c>
      <c r="G317" s="5" t="s">
        <v>721</v>
      </c>
      <c r="H317" s="5">
        <v>2009</v>
      </c>
      <c r="I317" s="5">
        <v>46360</v>
      </c>
    </row>
    <row r="318" spans="1:9" x14ac:dyDescent="0.85">
      <c r="A318" s="5" t="s">
        <v>147</v>
      </c>
      <c r="B318" s="5">
        <v>2007</v>
      </c>
      <c r="C318" s="5" t="s">
        <v>724</v>
      </c>
      <c r="D318" s="5" t="s">
        <v>713</v>
      </c>
      <c r="E318" s="5">
        <v>69</v>
      </c>
      <c r="F318" s="5" t="s">
        <v>736</v>
      </c>
      <c r="G318" s="5" t="s">
        <v>721</v>
      </c>
      <c r="H318" s="5">
        <v>2009</v>
      </c>
      <c r="I318" s="5">
        <v>17430</v>
      </c>
    </row>
    <row r="319" spans="1:9" x14ac:dyDescent="0.85">
      <c r="A319" s="5" t="s">
        <v>147</v>
      </c>
      <c r="B319" s="5">
        <v>2007</v>
      </c>
      <c r="C319" s="5" t="s">
        <v>724</v>
      </c>
      <c r="D319" s="5" t="s">
        <v>713</v>
      </c>
      <c r="E319" s="5">
        <v>70</v>
      </c>
      <c r="F319" s="5" t="s">
        <v>736</v>
      </c>
      <c r="G319" s="5" t="s">
        <v>721</v>
      </c>
      <c r="H319" s="5">
        <v>2009</v>
      </c>
      <c r="I319" s="5">
        <v>233676</v>
      </c>
    </row>
    <row r="320" spans="1:9" x14ac:dyDescent="0.85">
      <c r="A320" s="5" t="s">
        <v>147</v>
      </c>
      <c r="B320" s="5">
        <v>2007</v>
      </c>
      <c r="C320" s="5" t="s">
        <v>724</v>
      </c>
      <c r="D320" s="5" t="s">
        <v>713</v>
      </c>
      <c r="E320" s="5" t="s">
        <v>742</v>
      </c>
      <c r="F320" s="5" t="s">
        <v>736</v>
      </c>
      <c r="G320" s="5" t="s">
        <v>721</v>
      </c>
      <c r="H320" s="5">
        <v>2009</v>
      </c>
      <c r="I320" s="5">
        <v>316663</v>
      </c>
    </row>
    <row r="321" spans="1:9" x14ac:dyDescent="0.85">
      <c r="A321" s="5" t="s">
        <v>147</v>
      </c>
      <c r="B321" s="5">
        <v>2007</v>
      </c>
      <c r="C321" s="5" t="s">
        <v>724</v>
      </c>
      <c r="D321" s="5" t="s">
        <v>713</v>
      </c>
      <c r="E321" s="5">
        <v>71</v>
      </c>
      <c r="F321" s="5" t="s">
        <v>736</v>
      </c>
      <c r="G321" s="5" t="s">
        <v>721</v>
      </c>
      <c r="H321" s="5">
        <v>2009</v>
      </c>
      <c r="I321" s="5">
        <v>22744</v>
      </c>
    </row>
    <row r="322" spans="1:9" x14ac:dyDescent="0.85">
      <c r="A322" s="5" t="s">
        <v>147</v>
      </c>
      <c r="B322" s="5">
        <v>2007</v>
      </c>
      <c r="C322" s="5" t="s">
        <v>724</v>
      </c>
      <c r="D322" s="5" t="s">
        <v>713</v>
      </c>
      <c r="E322" s="5">
        <v>72</v>
      </c>
      <c r="F322" s="5" t="s">
        <v>736</v>
      </c>
      <c r="G322" s="5" t="s">
        <v>721</v>
      </c>
      <c r="H322" s="5">
        <v>2009</v>
      </c>
      <c r="I322" s="5">
        <v>30763</v>
      </c>
    </row>
    <row r="323" spans="1:9" x14ac:dyDescent="0.85">
      <c r="A323" s="5" t="s">
        <v>147</v>
      </c>
      <c r="B323" s="5">
        <v>2007</v>
      </c>
      <c r="C323" s="5" t="s">
        <v>724</v>
      </c>
      <c r="D323" s="5" t="s">
        <v>713</v>
      </c>
      <c r="E323" s="5">
        <v>73</v>
      </c>
      <c r="F323" s="5" t="s">
        <v>736</v>
      </c>
      <c r="G323" s="5" t="s">
        <v>721</v>
      </c>
      <c r="H323" s="5">
        <v>2009</v>
      </c>
      <c r="I323" s="5">
        <v>17153</v>
      </c>
    </row>
    <row r="324" spans="1:9" x14ac:dyDescent="0.85">
      <c r="A324" s="5" t="s">
        <v>147</v>
      </c>
      <c r="B324" s="5">
        <v>2007</v>
      </c>
      <c r="C324" s="5" t="s">
        <v>724</v>
      </c>
      <c r="D324" s="5" t="s">
        <v>713</v>
      </c>
      <c r="E324" s="5">
        <v>74</v>
      </c>
      <c r="F324" s="5" t="s">
        <v>736</v>
      </c>
      <c r="G324" s="5" t="s">
        <v>721</v>
      </c>
      <c r="H324" s="5">
        <v>2009</v>
      </c>
      <c r="I324" s="5">
        <v>12327</v>
      </c>
    </row>
    <row r="325" spans="1:9" x14ac:dyDescent="0.85">
      <c r="A325" s="5" t="s">
        <v>147</v>
      </c>
      <c r="B325" s="5">
        <v>2007</v>
      </c>
      <c r="C325" s="5" t="s">
        <v>724</v>
      </c>
      <c r="D325" s="5" t="s">
        <v>713</v>
      </c>
      <c r="E325" s="5">
        <v>75</v>
      </c>
      <c r="F325" s="5" t="s">
        <v>736</v>
      </c>
      <c r="G325" s="5" t="s">
        <v>721</v>
      </c>
      <c r="H325" s="5">
        <v>2009</v>
      </c>
      <c r="I325" s="5">
        <v>85773</v>
      </c>
    </row>
    <row r="326" spans="1:9" x14ac:dyDescent="0.85">
      <c r="A326" s="5" t="s">
        <v>147</v>
      </c>
      <c r="B326" s="5">
        <v>2007</v>
      </c>
      <c r="C326" s="5" t="s">
        <v>724</v>
      </c>
      <c r="D326" s="5" t="s">
        <v>713</v>
      </c>
      <c r="E326" s="5" t="s">
        <v>741</v>
      </c>
      <c r="F326" s="5" t="s">
        <v>736</v>
      </c>
      <c r="G326" s="5" t="s">
        <v>721</v>
      </c>
      <c r="H326" s="5">
        <v>2009</v>
      </c>
      <c r="I326" s="5">
        <v>146333</v>
      </c>
    </row>
    <row r="327" spans="1:9" x14ac:dyDescent="0.85">
      <c r="A327" s="5" t="s">
        <v>147</v>
      </c>
      <c r="B327" s="5">
        <v>2007</v>
      </c>
      <c r="C327" s="5" t="s">
        <v>724</v>
      </c>
      <c r="D327" s="5" t="s">
        <v>713</v>
      </c>
      <c r="E327" s="5">
        <v>76</v>
      </c>
      <c r="F327" s="5" t="s">
        <v>736</v>
      </c>
      <c r="G327" s="5" t="s">
        <v>721</v>
      </c>
      <c r="H327" s="5">
        <v>2009</v>
      </c>
      <c r="I327" s="5">
        <v>19611</v>
      </c>
    </row>
    <row r="328" spans="1:9" x14ac:dyDescent="0.85">
      <c r="A328" s="5" t="s">
        <v>147</v>
      </c>
      <c r="B328" s="5">
        <v>2007</v>
      </c>
      <c r="C328" s="5" t="s">
        <v>724</v>
      </c>
      <c r="D328" s="5" t="s">
        <v>713</v>
      </c>
      <c r="E328" s="5">
        <v>77</v>
      </c>
      <c r="F328" s="5" t="s">
        <v>736</v>
      </c>
      <c r="G328" s="5" t="s">
        <v>721</v>
      </c>
      <c r="H328" s="5">
        <v>2009</v>
      </c>
      <c r="I328" s="5">
        <v>12618</v>
      </c>
    </row>
    <row r="329" spans="1:9" x14ac:dyDescent="0.85">
      <c r="A329" s="5" t="s">
        <v>147</v>
      </c>
      <c r="B329" s="5">
        <v>2007</v>
      </c>
      <c r="C329" s="5" t="s">
        <v>724</v>
      </c>
      <c r="D329" s="5" t="s">
        <v>713</v>
      </c>
      <c r="E329" s="5">
        <v>78</v>
      </c>
      <c r="F329" s="5" t="s">
        <v>736</v>
      </c>
      <c r="G329" s="5" t="s">
        <v>721</v>
      </c>
      <c r="H329" s="5">
        <v>2009</v>
      </c>
      <c r="I329" s="5">
        <v>21124</v>
      </c>
    </row>
    <row r="330" spans="1:9" x14ac:dyDescent="0.85">
      <c r="A330" s="5" t="s">
        <v>147</v>
      </c>
      <c r="B330" s="5">
        <v>2007</v>
      </c>
      <c r="C330" s="5" t="s">
        <v>724</v>
      </c>
      <c r="D330" s="5" t="s">
        <v>713</v>
      </c>
      <c r="E330" s="5">
        <v>79</v>
      </c>
      <c r="F330" s="5" t="s">
        <v>736</v>
      </c>
      <c r="G330" s="5" t="s">
        <v>721</v>
      </c>
      <c r="H330" s="5">
        <v>2009</v>
      </c>
      <c r="I330" s="5">
        <v>7207</v>
      </c>
    </row>
    <row r="331" spans="1:9" x14ac:dyDescent="0.85">
      <c r="A331" s="5" t="s">
        <v>147</v>
      </c>
      <c r="B331" s="5">
        <v>2007</v>
      </c>
      <c r="C331" s="5" t="s">
        <v>724</v>
      </c>
      <c r="D331" s="5" t="s">
        <v>713</v>
      </c>
      <c r="E331" s="5">
        <v>80</v>
      </c>
      <c r="F331" s="5" t="s">
        <v>736</v>
      </c>
      <c r="G331" s="5" t="s">
        <v>721</v>
      </c>
      <c r="H331" s="5">
        <v>2009</v>
      </c>
      <c r="I331" s="5">
        <v>100508</v>
      </c>
    </row>
    <row r="332" spans="1:9" x14ac:dyDescent="0.85">
      <c r="A332" s="5" t="s">
        <v>147</v>
      </c>
      <c r="B332" s="5">
        <v>2007</v>
      </c>
      <c r="C332" s="5" t="s">
        <v>724</v>
      </c>
      <c r="D332" s="5" t="s">
        <v>713</v>
      </c>
      <c r="E332" s="5" t="s">
        <v>740</v>
      </c>
      <c r="F332" s="5" t="s">
        <v>736</v>
      </c>
      <c r="G332" s="5" t="s">
        <v>721</v>
      </c>
      <c r="H332" s="5">
        <v>2009</v>
      </c>
      <c r="I332" s="5">
        <v>127691</v>
      </c>
    </row>
    <row r="333" spans="1:9" x14ac:dyDescent="0.85">
      <c r="A333" s="5" t="s">
        <v>147</v>
      </c>
      <c r="B333" s="5">
        <v>2007</v>
      </c>
      <c r="C333" s="5" t="s">
        <v>724</v>
      </c>
      <c r="D333" s="5" t="s">
        <v>713</v>
      </c>
      <c r="E333" s="5">
        <v>81</v>
      </c>
      <c r="F333" s="5" t="s">
        <v>736</v>
      </c>
      <c r="G333" s="5" t="s">
        <v>721</v>
      </c>
      <c r="H333" s="5">
        <v>2009</v>
      </c>
      <c r="I333" s="5">
        <v>7725</v>
      </c>
    </row>
    <row r="334" spans="1:9" x14ac:dyDescent="0.85">
      <c r="A334" s="5" t="s">
        <v>147</v>
      </c>
      <c r="B334" s="5">
        <v>2007</v>
      </c>
      <c r="C334" s="5" t="s">
        <v>724</v>
      </c>
      <c r="D334" s="5" t="s">
        <v>713</v>
      </c>
      <c r="E334" s="5">
        <v>82</v>
      </c>
      <c r="F334" s="5" t="s">
        <v>736</v>
      </c>
      <c r="G334" s="5" t="s">
        <v>721</v>
      </c>
      <c r="H334" s="5">
        <v>2009</v>
      </c>
      <c r="I334" s="5">
        <v>9503</v>
      </c>
    </row>
    <row r="335" spans="1:9" x14ac:dyDescent="0.85">
      <c r="A335" s="5" t="s">
        <v>147</v>
      </c>
      <c r="B335" s="5">
        <v>2007</v>
      </c>
      <c r="C335" s="5" t="s">
        <v>724</v>
      </c>
      <c r="D335" s="5" t="s">
        <v>713</v>
      </c>
      <c r="E335" s="5">
        <v>83</v>
      </c>
      <c r="F335" s="5" t="s">
        <v>736</v>
      </c>
      <c r="G335" s="5" t="s">
        <v>721</v>
      </c>
      <c r="H335" s="5">
        <v>2009</v>
      </c>
      <c r="I335" s="5">
        <v>5409</v>
      </c>
    </row>
    <row r="336" spans="1:9" x14ac:dyDescent="0.85">
      <c r="A336" s="5" t="s">
        <v>147</v>
      </c>
      <c r="B336" s="5">
        <v>2007</v>
      </c>
      <c r="C336" s="5" t="s">
        <v>724</v>
      </c>
      <c r="D336" s="5" t="s">
        <v>713</v>
      </c>
      <c r="E336" s="5">
        <v>84</v>
      </c>
      <c r="F336" s="5" t="s">
        <v>736</v>
      </c>
      <c r="G336" s="5" t="s">
        <v>721</v>
      </c>
      <c r="H336" s="5">
        <v>2009</v>
      </c>
      <c r="I336" s="5">
        <v>4546</v>
      </c>
    </row>
    <row r="337" spans="1:9" x14ac:dyDescent="0.85">
      <c r="A337" s="5" t="s">
        <v>147</v>
      </c>
      <c r="B337" s="5">
        <v>2007</v>
      </c>
      <c r="C337" s="5" t="s">
        <v>724</v>
      </c>
      <c r="D337" s="5" t="s">
        <v>713</v>
      </c>
      <c r="E337" s="5">
        <v>85</v>
      </c>
      <c r="F337" s="5" t="s">
        <v>736</v>
      </c>
      <c r="G337" s="5" t="s">
        <v>721</v>
      </c>
      <c r="H337" s="5">
        <v>2009</v>
      </c>
      <c r="I337" s="5">
        <v>21647</v>
      </c>
    </row>
    <row r="338" spans="1:9" x14ac:dyDescent="0.85">
      <c r="A338" s="5" t="s">
        <v>147</v>
      </c>
      <c r="B338" s="5">
        <v>2007</v>
      </c>
      <c r="C338" s="5" t="s">
        <v>724</v>
      </c>
      <c r="D338" s="5" t="s">
        <v>713</v>
      </c>
      <c r="E338" s="5" t="s">
        <v>739</v>
      </c>
      <c r="F338" s="5" t="s">
        <v>736</v>
      </c>
      <c r="G338" s="5" t="s">
        <v>721</v>
      </c>
      <c r="H338" s="5">
        <v>2009</v>
      </c>
      <c r="I338" s="5">
        <v>38195</v>
      </c>
    </row>
    <row r="339" spans="1:9" x14ac:dyDescent="0.85">
      <c r="A339" s="5" t="s">
        <v>147</v>
      </c>
      <c r="B339" s="5">
        <v>2007</v>
      </c>
      <c r="C339" s="5" t="s">
        <v>724</v>
      </c>
      <c r="D339" s="5" t="s">
        <v>713</v>
      </c>
      <c r="E339" s="5">
        <v>86</v>
      </c>
      <c r="F339" s="5" t="s">
        <v>736</v>
      </c>
      <c r="G339" s="5" t="s">
        <v>721</v>
      </c>
      <c r="H339" s="5">
        <v>2009</v>
      </c>
      <c r="I339" s="5">
        <v>5298</v>
      </c>
    </row>
    <row r="340" spans="1:9" x14ac:dyDescent="0.85">
      <c r="A340" s="5" t="s">
        <v>147</v>
      </c>
      <c r="B340" s="5">
        <v>2007</v>
      </c>
      <c r="C340" s="5" t="s">
        <v>724</v>
      </c>
      <c r="D340" s="5" t="s">
        <v>713</v>
      </c>
      <c r="E340" s="5">
        <v>87</v>
      </c>
      <c r="F340" s="5" t="s">
        <v>736</v>
      </c>
      <c r="G340" s="5" t="s">
        <v>721</v>
      </c>
      <c r="H340" s="5">
        <v>2009</v>
      </c>
      <c r="I340" s="5">
        <v>4123</v>
      </c>
    </row>
    <row r="341" spans="1:9" x14ac:dyDescent="0.85">
      <c r="A341" s="5" t="s">
        <v>147</v>
      </c>
      <c r="B341" s="5">
        <v>2007</v>
      </c>
      <c r="C341" s="5" t="s">
        <v>724</v>
      </c>
      <c r="D341" s="5" t="s">
        <v>713</v>
      </c>
      <c r="E341" s="5">
        <v>88</v>
      </c>
      <c r="F341" s="5" t="s">
        <v>736</v>
      </c>
      <c r="G341" s="5" t="s">
        <v>721</v>
      </c>
      <c r="H341" s="5">
        <v>2009</v>
      </c>
      <c r="I341" s="5">
        <v>4107</v>
      </c>
    </row>
    <row r="342" spans="1:9" x14ac:dyDescent="0.85">
      <c r="A342" s="5" t="s">
        <v>147</v>
      </c>
      <c r="B342" s="5">
        <v>2007</v>
      </c>
      <c r="C342" s="5" t="s">
        <v>724</v>
      </c>
      <c r="D342" s="5" t="s">
        <v>713</v>
      </c>
      <c r="E342" s="5">
        <v>89</v>
      </c>
      <c r="F342" s="5" t="s">
        <v>736</v>
      </c>
      <c r="G342" s="5" t="s">
        <v>721</v>
      </c>
      <c r="H342" s="5">
        <v>2009</v>
      </c>
      <c r="I342" s="5">
        <v>3020</v>
      </c>
    </row>
    <row r="343" spans="1:9" x14ac:dyDescent="0.85">
      <c r="A343" s="5" t="s">
        <v>147</v>
      </c>
      <c r="B343" s="5">
        <v>2007</v>
      </c>
      <c r="C343" s="5" t="s">
        <v>724</v>
      </c>
      <c r="D343" s="5" t="s">
        <v>713</v>
      </c>
      <c r="E343" s="5">
        <v>90</v>
      </c>
      <c r="F343" s="5" t="s">
        <v>736</v>
      </c>
      <c r="G343" s="5" t="s">
        <v>721</v>
      </c>
      <c r="H343" s="5">
        <v>2009</v>
      </c>
      <c r="I343" s="5">
        <v>20671</v>
      </c>
    </row>
    <row r="344" spans="1:9" x14ac:dyDescent="0.85">
      <c r="A344" s="5" t="s">
        <v>147</v>
      </c>
      <c r="B344" s="5">
        <v>2007</v>
      </c>
      <c r="C344" s="5" t="s">
        <v>724</v>
      </c>
      <c r="D344" s="5" t="s">
        <v>713</v>
      </c>
      <c r="E344" s="5" t="s">
        <v>738</v>
      </c>
      <c r="F344" s="5" t="s">
        <v>736</v>
      </c>
      <c r="G344" s="5" t="s">
        <v>721</v>
      </c>
      <c r="H344" s="5">
        <v>2009</v>
      </c>
      <c r="I344" s="5">
        <v>26357</v>
      </c>
    </row>
    <row r="345" spans="1:9" x14ac:dyDescent="0.85">
      <c r="A345" s="5" t="s">
        <v>147</v>
      </c>
      <c r="B345" s="5">
        <v>2007</v>
      </c>
      <c r="C345" s="5" t="s">
        <v>724</v>
      </c>
      <c r="D345" s="5" t="s">
        <v>713</v>
      </c>
      <c r="E345" s="5">
        <v>91</v>
      </c>
      <c r="F345" s="5" t="s">
        <v>736</v>
      </c>
      <c r="G345" s="5" t="s">
        <v>721</v>
      </c>
      <c r="H345" s="5">
        <v>2009</v>
      </c>
      <c r="I345" s="5">
        <v>1523</v>
      </c>
    </row>
    <row r="346" spans="1:9" x14ac:dyDescent="0.85">
      <c r="A346" s="5" t="s">
        <v>147</v>
      </c>
      <c r="B346" s="5">
        <v>2007</v>
      </c>
      <c r="C346" s="5" t="s">
        <v>724</v>
      </c>
      <c r="D346" s="5" t="s">
        <v>713</v>
      </c>
      <c r="E346" s="5">
        <v>92</v>
      </c>
      <c r="F346" s="5" t="s">
        <v>736</v>
      </c>
      <c r="G346" s="5" t="s">
        <v>721</v>
      </c>
      <c r="H346" s="5">
        <v>2009</v>
      </c>
      <c r="I346" s="5">
        <v>2059</v>
      </c>
    </row>
    <row r="347" spans="1:9" x14ac:dyDescent="0.85">
      <c r="A347" s="5" t="s">
        <v>147</v>
      </c>
      <c r="B347" s="5">
        <v>2007</v>
      </c>
      <c r="C347" s="5" t="s">
        <v>724</v>
      </c>
      <c r="D347" s="5" t="s">
        <v>713</v>
      </c>
      <c r="E347" s="5">
        <v>93</v>
      </c>
      <c r="F347" s="5" t="s">
        <v>736</v>
      </c>
      <c r="G347" s="5" t="s">
        <v>721</v>
      </c>
      <c r="H347" s="5">
        <v>2009</v>
      </c>
      <c r="I347" s="5">
        <v>1197</v>
      </c>
    </row>
    <row r="348" spans="1:9" x14ac:dyDescent="0.85">
      <c r="A348" s="5" t="s">
        <v>147</v>
      </c>
      <c r="B348" s="5">
        <v>2007</v>
      </c>
      <c r="C348" s="5" t="s">
        <v>724</v>
      </c>
      <c r="D348" s="5" t="s">
        <v>713</v>
      </c>
      <c r="E348" s="5">
        <v>94</v>
      </c>
      <c r="F348" s="5" t="s">
        <v>736</v>
      </c>
      <c r="G348" s="5" t="s">
        <v>721</v>
      </c>
      <c r="H348" s="5">
        <v>2009</v>
      </c>
      <c r="I348" s="5">
        <v>907</v>
      </c>
    </row>
    <row r="349" spans="1:9" x14ac:dyDescent="0.85">
      <c r="A349" s="5" t="s">
        <v>147</v>
      </c>
      <c r="B349" s="5">
        <v>2007</v>
      </c>
      <c r="C349" s="5" t="s">
        <v>724</v>
      </c>
      <c r="D349" s="5" t="s">
        <v>713</v>
      </c>
      <c r="E349" s="5" t="s">
        <v>737</v>
      </c>
      <c r="F349" s="5" t="s">
        <v>736</v>
      </c>
      <c r="G349" s="5" t="s">
        <v>721</v>
      </c>
      <c r="H349" s="5">
        <v>2009</v>
      </c>
      <c r="I349" s="5">
        <v>18889</v>
      </c>
    </row>
    <row r="350" spans="1:9" x14ac:dyDescent="0.85">
      <c r="A350" s="5" t="s">
        <v>147</v>
      </c>
      <c r="B350" s="5">
        <v>2007</v>
      </c>
      <c r="C350" s="5" t="s">
        <v>723</v>
      </c>
      <c r="D350" s="5" t="s">
        <v>714</v>
      </c>
      <c r="E350" s="5" t="s">
        <v>724</v>
      </c>
      <c r="F350" s="5" t="s">
        <v>736</v>
      </c>
      <c r="G350" s="5" t="s">
        <v>721</v>
      </c>
      <c r="H350" s="5">
        <v>2009</v>
      </c>
      <c r="I350" s="5">
        <v>11862821</v>
      </c>
    </row>
    <row r="351" spans="1:9" x14ac:dyDescent="0.85">
      <c r="A351" s="5" t="s">
        <v>147</v>
      </c>
      <c r="B351" s="5">
        <v>2007</v>
      </c>
      <c r="C351" s="5" t="s">
        <v>723</v>
      </c>
      <c r="D351" s="5" t="s">
        <v>714</v>
      </c>
      <c r="E351" s="5">
        <v>0</v>
      </c>
      <c r="F351" s="5" t="s">
        <v>736</v>
      </c>
      <c r="G351" s="5" t="s">
        <v>721</v>
      </c>
      <c r="H351" s="5">
        <v>2009</v>
      </c>
      <c r="I351" s="5">
        <v>204770</v>
      </c>
    </row>
    <row r="352" spans="1:9" x14ac:dyDescent="0.85">
      <c r="A352" s="5" t="s">
        <v>147</v>
      </c>
      <c r="B352" s="5">
        <v>2007</v>
      </c>
      <c r="C352" s="5" t="s">
        <v>723</v>
      </c>
      <c r="D352" s="5" t="s">
        <v>714</v>
      </c>
      <c r="E352" s="5" t="s">
        <v>754</v>
      </c>
      <c r="F352" s="5" t="s">
        <v>736</v>
      </c>
      <c r="G352" s="5" t="s">
        <v>721</v>
      </c>
      <c r="H352" s="5">
        <v>2009</v>
      </c>
      <c r="I352" s="5">
        <v>1170955</v>
      </c>
    </row>
    <row r="353" spans="1:9" x14ac:dyDescent="0.85">
      <c r="A353" s="5" t="s">
        <v>147</v>
      </c>
      <c r="B353" s="5">
        <v>2007</v>
      </c>
      <c r="C353" s="5" t="s">
        <v>723</v>
      </c>
      <c r="D353" s="5" t="s">
        <v>714</v>
      </c>
      <c r="E353" s="5">
        <v>1</v>
      </c>
      <c r="F353" s="5" t="s">
        <v>736</v>
      </c>
      <c r="G353" s="5" t="s">
        <v>721</v>
      </c>
      <c r="H353" s="5">
        <v>2009</v>
      </c>
      <c r="I353" s="5">
        <v>220358</v>
      </c>
    </row>
    <row r="354" spans="1:9" x14ac:dyDescent="0.85">
      <c r="A354" s="5" t="s">
        <v>147</v>
      </c>
      <c r="B354" s="5">
        <v>2007</v>
      </c>
      <c r="C354" s="5" t="s">
        <v>723</v>
      </c>
      <c r="D354" s="5" t="s">
        <v>714</v>
      </c>
      <c r="E354" s="5">
        <v>2</v>
      </c>
      <c r="F354" s="5" t="s">
        <v>736</v>
      </c>
      <c r="G354" s="5" t="s">
        <v>721</v>
      </c>
      <c r="H354" s="5">
        <v>2009</v>
      </c>
      <c r="I354" s="5">
        <v>239277</v>
      </c>
    </row>
    <row r="355" spans="1:9" x14ac:dyDescent="0.85">
      <c r="A355" s="5" t="s">
        <v>147</v>
      </c>
      <c r="B355" s="5">
        <v>2007</v>
      </c>
      <c r="C355" s="5" t="s">
        <v>723</v>
      </c>
      <c r="D355" s="5" t="s">
        <v>714</v>
      </c>
      <c r="E355" s="5">
        <v>3</v>
      </c>
      <c r="F355" s="5" t="s">
        <v>736</v>
      </c>
      <c r="G355" s="5" t="s">
        <v>721</v>
      </c>
      <c r="H355" s="5">
        <v>2009</v>
      </c>
      <c r="I355" s="5">
        <v>243479</v>
      </c>
    </row>
    <row r="356" spans="1:9" x14ac:dyDescent="0.85">
      <c r="A356" s="5" t="s">
        <v>147</v>
      </c>
      <c r="B356" s="5">
        <v>2007</v>
      </c>
      <c r="C356" s="5" t="s">
        <v>723</v>
      </c>
      <c r="D356" s="5" t="s">
        <v>714</v>
      </c>
      <c r="E356" s="5">
        <v>4</v>
      </c>
      <c r="F356" s="5" t="s">
        <v>736</v>
      </c>
      <c r="G356" s="5" t="s">
        <v>721</v>
      </c>
      <c r="H356" s="5">
        <v>2009</v>
      </c>
      <c r="I356" s="5">
        <v>263071</v>
      </c>
    </row>
    <row r="357" spans="1:9" x14ac:dyDescent="0.85">
      <c r="A357" s="5" t="s">
        <v>147</v>
      </c>
      <c r="B357" s="5">
        <v>2007</v>
      </c>
      <c r="C357" s="5" t="s">
        <v>723</v>
      </c>
      <c r="D357" s="5" t="s">
        <v>714</v>
      </c>
      <c r="E357" s="5">
        <v>5</v>
      </c>
      <c r="F357" s="5" t="s">
        <v>736</v>
      </c>
      <c r="G357" s="5" t="s">
        <v>721</v>
      </c>
      <c r="H357" s="5">
        <v>2009</v>
      </c>
      <c r="I357" s="5">
        <v>258304</v>
      </c>
    </row>
    <row r="358" spans="1:9" x14ac:dyDescent="0.85">
      <c r="A358" s="5" t="s">
        <v>147</v>
      </c>
      <c r="B358" s="5">
        <v>2007</v>
      </c>
      <c r="C358" s="5" t="s">
        <v>723</v>
      </c>
      <c r="D358" s="5" t="s">
        <v>714</v>
      </c>
      <c r="E358" s="6">
        <v>43960</v>
      </c>
      <c r="F358" s="5" t="s">
        <v>736</v>
      </c>
      <c r="G358" s="5" t="s">
        <v>721</v>
      </c>
      <c r="H358" s="5">
        <v>2009</v>
      </c>
      <c r="I358" s="5">
        <v>1287441</v>
      </c>
    </row>
    <row r="359" spans="1:9" x14ac:dyDescent="0.85">
      <c r="A359" s="5" t="s">
        <v>147</v>
      </c>
      <c r="B359" s="5">
        <v>2007</v>
      </c>
      <c r="C359" s="5" t="s">
        <v>723</v>
      </c>
      <c r="D359" s="5" t="s">
        <v>714</v>
      </c>
      <c r="E359" s="5">
        <v>6</v>
      </c>
      <c r="F359" s="5" t="s">
        <v>736</v>
      </c>
      <c r="G359" s="5" t="s">
        <v>721</v>
      </c>
      <c r="H359" s="5">
        <v>2009</v>
      </c>
      <c r="I359" s="5">
        <v>247268</v>
      </c>
    </row>
    <row r="360" spans="1:9" x14ac:dyDescent="0.85">
      <c r="A360" s="5" t="s">
        <v>147</v>
      </c>
      <c r="B360" s="5">
        <v>2007</v>
      </c>
      <c r="C360" s="5" t="s">
        <v>723</v>
      </c>
      <c r="D360" s="5" t="s">
        <v>714</v>
      </c>
      <c r="E360" s="5">
        <v>7</v>
      </c>
      <c r="F360" s="5" t="s">
        <v>736</v>
      </c>
      <c r="G360" s="5" t="s">
        <v>721</v>
      </c>
      <c r="H360" s="5">
        <v>2009</v>
      </c>
      <c r="I360" s="5">
        <v>259250</v>
      </c>
    </row>
    <row r="361" spans="1:9" x14ac:dyDescent="0.85">
      <c r="A361" s="5" t="s">
        <v>147</v>
      </c>
      <c r="B361" s="5">
        <v>2007</v>
      </c>
      <c r="C361" s="5" t="s">
        <v>723</v>
      </c>
      <c r="D361" s="5" t="s">
        <v>714</v>
      </c>
      <c r="E361" s="5">
        <v>8</v>
      </c>
      <c r="F361" s="5" t="s">
        <v>736</v>
      </c>
      <c r="G361" s="5" t="s">
        <v>721</v>
      </c>
      <c r="H361" s="5">
        <v>2009</v>
      </c>
      <c r="I361" s="5">
        <v>279431</v>
      </c>
    </row>
    <row r="362" spans="1:9" x14ac:dyDescent="0.85">
      <c r="A362" s="5" t="s">
        <v>147</v>
      </c>
      <c r="B362" s="5">
        <v>2007</v>
      </c>
      <c r="C362" s="5" t="s">
        <v>723</v>
      </c>
      <c r="D362" s="5" t="s">
        <v>714</v>
      </c>
      <c r="E362" s="5">
        <v>9</v>
      </c>
      <c r="F362" s="5" t="s">
        <v>736</v>
      </c>
      <c r="G362" s="5" t="s">
        <v>721</v>
      </c>
      <c r="H362" s="5">
        <v>2009</v>
      </c>
      <c r="I362" s="5">
        <v>243188</v>
      </c>
    </row>
    <row r="363" spans="1:9" x14ac:dyDescent="0.85">
      <c r="A363" s="5" t="s">
        <v>147</v>
      </c>
      <c r="B363" s="5">
        <v>2007</v>
      </c>
      <c r="C363" s="5" t="s">
        <v>723</v>
      </c>
      <c r="D363" s="5" t="s">
        <v>714</v>
      </c>
      <c r="E363" s="5">
        <v>10</v>
      </c>
      <c r="F363" s="5" t="s">
        <v>736</v>
      </c>
      <c r="G363" s="5" t="s">
        <v>721</v>
      </c>
      <c r="H363" s="5">
        <v>2009</v>
      </c>
      <c r="I363" s="5">
        <v>329194</v>
      </c>
    </row>
    <row r="364" spans="1:9" x14ac:dyDescent="0.85">
      <c r="A364" s="5" t="s">
        <v>147</v>
      </c>
      <c r="B364" s="5">
        <v>2007</v>
      </c>
      <c r="C364" s="5" t="s">
        <v>723</v>
      </c>
      <c r="D364" s="5" t="s">
        <v>714</v>
      </c>
      <c r="E364" s="6">
        <v>44118</v>
      </c>
      <c r="F364" s="5" t="s">
        <v>736</v>
      </c>
      <c r="G364" s="5" t="s">
        <v>721</v>
      </c>
      <c r="H364" s="5">
        <v>2009</v>
      </c>
      <c r="I364" s="5">
        <v>1369665</v>
      </c>
    </row>
    <row r="365" spans="1:9" x14ac:dyDescent="0.85">
      <c r="A365" s="5" t="s">
        <v>147</v>
      </c>
      <c r="B365" s="5">
        <v>2007</v>
      </c>
      <c r="C365" s="5" t="s">
        <v>723</v>
      </c>
      <c r="D365" s="5" t="s">
        <v>714</v>
      </c>
      <c r="E365" s="5">
        <v>11</v>
      </c>
      <c r="F365" s="5" t="s">
        <v>736</v>
      </c>
      <c r="G365" s="5" t="s">
        <v>721</v>
      </c>
      <c r="H365" s="5">
        <v>2009</v>
      </c>
      <c r="I365" s="5">
        <v>193888</v>
      </c>
    </row>
    <row r="366" spans="1:9" x14ac:dyDescent="0.85">
      <c r="A366" s="5" t="s">
        <v>147</v>
      </c>
      <c r="B366" s="5">
        <v>2007</v>
      </c>
      <c r="C366" s="5" t="s">
        <v>723</v>
      </c>
      <c r="D366" s="5" t="s">
        <v>714</v>
      </c>
      <c r="E366" s="5">
        <v>12</v>
      </c>
      <c r="F366" s="5" t="s">
        <v>736</v>
      </c>
      <c r="G366" s="5" t="s">
        <v>721</v>
      </c>
      <c r="H366" s="5">
        <v>2009</v>
      </c>
      <c r="I366" s="5">
        <v>312603</v>
      </c>
    </row>
    <row r="367" spans="1:9" x14ac:dyDescent="0.85">
      <c r="A367" s="5" t="s">
        <v>147</v>
      </c>
      <c r="B367" s="5">
        <v>2007</v>
      </c>
      <c r="C367" s="5" t="s">
        <v>723</v>
      </c>
      <c r="D367" s="5" t="s">
        <v>714</v>
      </c>
      <c r="E367" s="5">
        <v>13</v>
      </c>
      <c r="F367" s="5" t="s">
        <v>736</v>
      </c>
      <c r="G367" s="5" t="s">
        <v>721</v>
      </c>
      <c r="H367" s="5">
        <v>2009</v>
      </c>
      <c r="I367" s="5">
        <v>256494</v>
      </c>
    </row>
    <row r="368" spans="1:9" x14ac:dyDescent="0.85">
      <c r="A368" s="5" t="s">
        <v>147</v>
      </c>
      <c r="B368" s="5">
        <v>2007</v>
      </c>
      <c r="C368" s="5" t="s">
        <v>723</v>
      </c>
      <c r="D368" s="5" t="s">
        <v>714</v>
      </c>
      <c r="E368" s="5">
        <v>14</v>
      </c>
      <c r="F368" s="5" t="s">
        <v>736</v>
      </c>
      <c r="G368" s="5" t="s">
        <v>721</v>
      </c>
      <c r="H368" s="5">
        <v>2009</v>
      </c>
      <c r="I368" s="5">
        <v>277486</v>
      </c>
    </row>
    <row r="369" spans="1:9" x14ac:dyDescent="0.85">
      <c r="A369" s="5" t="s">
        <v>147</v>
      </c>
      <c r="B369" s="5">
        <v>2007</v>
      </c>
      <c r="C369" s="5" t="s">
        <v>723</v>
      </c>
      <c r="D369" s="5" t="s">
        <v>714</v>
      </c>
      <c r="E369" s="5">
        <v>15</v>
      </c>
      <c r="F369" s="5" t="s">
        <v>736</v>
      </c>
      <c r="G369" s="5" t="s">
        <v>721</v>
      </c>
      <c r="H369" s="5">
        <v>2009</v>
      </c>
      <c r="I369" s="5">
        <v>346131</v>
      </c>
    </row>
    <row r="370" spans="1:9" x14ac:dyDescent="0.85">
      <c r="A370" s="5" t="s">
        <v>147</v>
      </c>
      <c r="B370" s="5">
        <v>2007</v>
      </c>
      <c r="C370" s="5" t="s">
        <v>723</v>
      </c>
      <c r="D370" s="5" t="s">
        <v>714</v>
      </c>
      <c r="E370" s="5" t="s">
        <v>753</v>
      </c>
      <c r="F370" s="5" t="s">
        <v>736</v>
      </c>
      <c r="G370" s="5" t="s">
        <v>721</v>
      </c>
      <c r="H370" s="5">
        <v>2009</v>
      </c>
      <c r="I370" s="5">
        <v>1947281</v>
      </c>
    </row>
    <row r="371" spans="1:9" x14ac:dyDescent="0.85">
      <c r="A371" s="5" t="s">
        <v>147</v>
      </c>
      <c r="B371" s="5">
        <v>2007</v>
      </c>
      <c r="C371" s="5" t="s">
        <v>723</v>
      </c>
      <c r="D371" s="5" t="s">
        <v>714</v>
      </c>
      <c r="E371" s="5">
        <v>16</v>
      </c>
      <c r="F371" s="5" t="s">
        <v>736</v>
      </c>
      <c r="G371" s="5" t="s">
        <v>721</v>
      </c>
      <c r="H371" s="5">
        <v>2009</v>
      </c>
      <c r="I371" s="5">
        <v>389453</v>
      </c>
    </row>
    <row r="372" spans="1:9" x14ac:dyDescent="0.85">
      <c r="A372" s="5" t="s">
        <v>147</v>
      </c>
      <c r="B372" s="5">
        <v>2007</v>
      </c>
      <c r="C372" s="5" t="s">
        <v>723</v>
      </c>
      <c r="D372" s="5" t="s">
        <v>714</v>
      </c>
      <c r="E372" s="5">
        <v>17</v>
      </c>
      <c r="F372" s="5" t="s">
        <v>736</v>
      </c>
      <c r="G372" s="5" t="s">
        <v>721</v>
      </c>
      <c r="H372" s="5">
        <v>2009</v>
      </c>
      <c r="I372" s="5">
        <v>327894</v>
      </c>
    </row>
    <row r="373" spans="1:9" x14ac:dyDescent="0.85">
      <c r="A373" s="5" t="s">
        <v>147</v>
      </c>
      <c r="B373" s="5">
        <v>2007</v>
      </c>
      <c r="C373" s="5" t="s">
        <v>723</v>
      </c>
      <c r="D373" s="5" t="s">
        <v>714</v>
      </c>
      <c r="E373" s="5">
        <v>18</v>
      </c>
      <c r="F373" s="5" t="s">
        <v>736</v>
      </c>
      <c r="G373" s="5" t="s">
        <v>721</v>
      </c>
      <c r="H373" s="5">
        <v>2009</v>
      </c>
      <c r="I373" s="5">
        <v>585330</v>
      </c>
    </row>
    <row r="374" spans="1:9" x14ac:dyDescent="0.85">
      <c r="A374" s="5" t="s">
        <v>147</v>
      </c>
      <c r="B374" s="5">
        <v>2007</v>
      </c>
      <c r="C374" s="5" t="s">
        <v>723</v>
      </c>
      <c r="D374" s="5" t="s">
        <v>714</v>
      </c>
      <c r="E374" s="5">
        <v>19</v>
      </c>
      <c r="F374" s="5" t="s">
        <v>736</v>
      </c>
      <c r="G374" s="5" t="s">
        <v>721</v>
      </c>
      <c r="H374" s="5">
        <v>2009</v>
      </c>
      <c r="I374" s="5">
        <v>298473</v>
      </c>
    </row>
    <row r="375" spans="1:9" x14ac:dyDescent="0.85">
      <c r="A375" s="5" t="s">
        <v>147</v>
      </c>
      <c r="B375" s="5">
        <v>2007</v>
      </c>
      <c r="C375" s="5" t="s">
        <v>723</v>
      </c>
      <c r="D375" s="5" t="s">
        <v>714</v>
      </c>
      <c r="E375" s="5">
        <v>20</v>
      </c>
      <c r="F375" s="5" t="s">
        <v>736</v>
      </c>
      <c r="G375" s="5" t="s">
        <v>721</v>
      </c>
      <c r="H375" s="5">
        <v>2009</v>
      </c>
      <c r="I375" s="5">
        <v>558017</v>
      </c>
    </row>
    <row r="376" spans="1:9" x14ac:dyDescent="0.85">
      <c r="A376" s="5" t="s">
        <v>147</v>
      </c>
      <c r="B376" s="5">
        <v>2007</v>
      </c>
      <c r="C376" s="5" t="s">
        <v>723</v>
      </c>
      <c r="D376" s="5" t="s">
        <v>714</v>
      </c>
      <c r="E376" s="5" t="s">
        <v>752</v>
      </c>
      <c r="F376" s="5" t="s">
        <v>736</v>
      </c>
      <c r="G376" s="5" t="s">
        <v>721</v>
      </c>
      <c r="H376" s="5">
        <v>2009</v>
      </c>
      <c r="I376" s="5">
        <v>1509343</v>
      </c>
    </row>
    <row r="377" spans="1:9" x14ac:dyDescent="0.85">
      <c r="A377" s="5" t="s">
        <v>147</v>
      </c>
      <c r="B377" s="5">
        <v>2007</v>
      </c>
      <c r="C377" s="5" t="s">
        <v>723</v>
      </c>
      <c r="D377" s="5" t="s">
        <v>714</v>
      </c>
      <c r="E377" s="5">
        <v>21</v>
      </c>
      <c r="F377" s="5" t="s">
        <v>736</v>
      </c>
      <c r="G377" s="5" t="s">
        <v>721</v>
      </c>
      <c r="H377" s="5">
        <v>2009</v>
      </c>
      <c r="I377" s="5">
        <v>189036</v>
      </c>
    </row>
    <row r="378" spans="1:9" x14ac:dyDescent="0.85">
      <c r="A378" s="5" t="s">
        <v>147</v>
      </c>
      <c r="B378" s="5">
        <v>2007</v>
      </c>
      <c r="C378" s="5" t="s">
        <v>723</v>
      </c>
      <c r="D378" s="5" t="s">
        <v>714</v>
      </c>
      <c r="E378" s="5">
        <v>22</v>
      </c>
      <c r="F378" s="5" t="s">
        <v>736</v>
      </c>
      <c r="G378" s="5" t="s">
        <v>721</v>
      </c>
      <c r="H378" s="5">
        <v>2009</v>
      </c>
      <c r="I378" s="5">
        <v>327490</v>
      </c>
    </row>
    <row r="379" spans="1:9" x14ac:dyDescent="0.85">
      <c r="A379" s="5" t="s">
        <v>147</v>
      </c>
      <c r="B379" s="5">
        <v>2007</v>
      </c>
      <c r="C379" s="5" t="s">
        <v>723</v>
      </c>
      <c r="D379" s="5" t="s">
        <v>714</v>
      </c>
      <c r="E379" s="5">
        <v>23</v>
      </c>
      <c r="F379" s="5" t="s">
        <v>736</v>
      </c>
      <c r="G379" s="5" t="s">
        <v>721</v>
      </c>
      <c r="H379" s="5">
        <v>2009</v>
      </c>
      <c r="I379" s="5">
        <v>229857</v>
      </c>
    </row>
    <row r="380" spans="1:9" x14ac:dyDescent="0.85">
      <c r="A380" s="5" t="s">
        <v>147</v>
      </c>
      <c r="B380" s="5">
        <v>2007</v>
      </c>
      <c r="C380" s="5" t="s">
        <v>723</v>
      </c>
      <c r="D380" s="5" t="s">
        <v>714</v>
      </c>
      <c r="E380" s="5">
        <v>24</v>
      </c>
      <c r="F380" s="5" t="s">
        <v>736</v>
      </c>
      <c r="G380" s="5" t="s">
        <v>721</v>
      </c>
      <c r="H380" s="5">
        <v>2009</v>
      </c>
      <c r="I380" s="5">
        <v>204943</v>
      </c>
    </row>
    <row r="381" spans="1:9" x14ac:dyDescent="0.85">
      <c r="A381" s="5" t="s">
        <v>147</v>
      </c>
      <c r="B381" s="5">
        <v>2007</v>
      </c>
      <c r="C381" s="5" t="s">
        <v>723</v>
      </c>
      <c r="D381" s="5" t="s">
        <v>714</v>
      </c>
      <c r="E381" s="5">
        <v>25</v>
      </c>
      <c r="F381" s="5" t="s">
        <v>736</v>
      </c>
      <c r="G381" s="5" t="s">
        <v>721</v>
      </c>
      <c r="H381" s="5">
        <v>2009</v>
      </c>
      <c r="I381" s="5">
        <v>458140</v>
      </c>
    </row>
    <row r="382" spans="1:9" x14ac:dyDescent="0.85">
      <c r="A382" s="5" t="s">
        <v>147</v>
      </c>
      <c r="B382" s="5">
        <v>2007</v>
      </c>
      <c r="C382" s="5" t="s">
        <v>723</v>
      </c>
      <c r="D382" s="5" t="s">
        <v>714</v>
      </c>
      <c r="E382" s="5" t="s">
        <v>751</v>
      </c>
      <c r="F382" s="5" t="s">
        <v>736</v>
      </c>
      <c r="G382" s="5" t="s">
        <v>721</v>
      </c>
      <c r="H382" s="5">
        <v>2009</v>
      </c>
      <c r="I382" s="5">
        <v>1230544</v>
      </c>
    </row>
    <row r="383" spans="1:9" x14ac:dyDescent="0.85">
      <c r="A383" s="5" t="s">
        <v>147</v>
      </c>
      <c r="B383" s="5">
        <v>2007</v>
      </c>
      <c r="C383" s="5" t="s">
        <v>723</v>
      </c>
      <c r="D383" s="5" t="s">
        <v>714</v>
      </c>
      <c r="E383" s="5">
        <v>26</v>
      </c>
      <c r="F383" s="5" t="s">
        <v>736</v>
      </c>
      <c r="G383" s="5" t="s">
        <v>721</v>
      </c>
      <c r="H383" s="5">
        <v>2009</v>
      </c>
      <c r="I383" s="5">
        <v>189010</v>
      </c>
    </row>
    <row r="384" spans="1:9" x14ac:dyDescent="0.85">
      <c r="A384" s="5" t="s">
        <v>147</v>
      </c>
      <c r="B384" s="5">
        <v>2007</v>
      </c>
      <c r="C384" s="5" t="s">
        <v>723</v>
      </c>
      <c r="D384" s="5" t="s">
        <v>714</v>
      </c>
      <c r="E384" s="5">
        <v>27</v>
      </c>
      <c r="F384" s="5" t="s">
        <v>736</v>
      </c>
      <c r="G384" s="5" t="s">
        <v>721</v>
      </c>
      <c r="H384" s="5">
        <v>2009</v>
      </c>
      <c r="I384" s="5">
        <v>196432</v>
      </c>
    </row>
    <row r="385" spans="1:9" x14ac:dyDescent="0.85">
      <c r="A385" s="5" t="s">
        <v>147</v>
      </c>
      <c r="B385" s="5">
        <v>2007</v>
      </c>
      <c r="C385" s="5" t="s">
        <v>723</v>
      </c>
      <c r="D385" s="5" t="s">
        <v>714</v>
      </c>
      <c r="E385" s="5">
        <v>28</v>
      </c>
      <c r="F385" s="5" t="s">
        <v>736</v>
      </c>
      <c r="G385" s="5" t="s">
        <v>721</v>
      </c>
      <c r="H385" s="5">
        <v>2009</v>
      </c>
      <c r="I385" s="5">
        <v>280081</v>
      </c>
    </row>
    <row r="386" spans="1:9" x14ac:dyDescent="0.85">
      <c r="A386" s="5" t="s">
        <v>147</v>
      </c>
      <c r="B386" s="5">
        <v>2007</v>
      </c>
      <c r="C386" s="5" t="s">
        <v>723</v>
      </c>
      <c r="D386" s="5" t="s">
        <v>714</v>
      </c>
      <c r="E386" s="5">
        <v>29</v>
      </c>
      <c r="F386" s="5" t="s">
        <v>736</v>
      </c>
      <c r="G386" s="5" t="s">
        <v>721</v>
      </c>
      <c r="H386" s="5">
        <v>2009</v>
      </c>
      <c r="I386" s="5">
        <v>106881</v>
      </c>
    </row>
    <row r="387" spans="1:9" x14ac:dyDescent="0.85">
      <c r="A387" s="5" t="s">
        <v>147</v>
      </c>
      <c r="B387" s="5">
        <v>2007</v>
      </c>
      <c r="C387" s="5" t="s">
        <v>723</v>
      </c>
      <c r="D387" s="5" t="s">
        <v>714</v>
      </c>
      <c r="E387" s="5">
        <v>30</v>
      </c>
      <c r="F387" s="5" t="s">
        <v>736</v>
      </c>
      <c r="G387" s="5" t="s">
        <v>721</v>
      </c>
      <c r="H387" s="5">
        <v>2009</v>
      </c>
      <c r="I387" s="5">
        <v>439669</v>
      </c>
    </row>
    <row r="388" spans="1:9" x14ac:dyDescent="0.85">
      <c r="A388" s="5" t="s">
        <v>147</v>
      </c>
      <c r="B388" s="5">
        <v>2007</v>
      </c>
      <c r="C388" s="5" t="s">
        <v>723</v>
      </c>
      <c r="D388" s="5" t="s">
        <v>714</v>
      </c>
      <c r="E388" s="5" t="s">
        <v>750</v>
      </c>
      <c r="F388" s="5" t="s">
        <v>736</v>
      </c>
      <c r="G388" s="5" t="s">
        <v>721</v>
      </c>
      <c r="H388" s="5">
        <v>2009</v>
      </c>
      <c r="I388" s="5">
        <v>815179</v>
      </c>
    </row>
    <row r="389" spans="1:9" x14ac:dyDescent="0.85">
      <c r="A389" s="5" t="s">
        <v>147</v>
      </c>
      <c r="B389" s="5">
        <v>2007</v>
      </c>
      <c r="C389" s="5" t="s">
        <v>723</v>
      </c>
      <c r="D389" s="5" t="s">
        <v>714</v>
      </c>
      <c r="E389" s="5">
        <v>31</v>
      </c>
      <c r="F389" s="5" t="s">
        <v>736</v>
      </c>
      <c r="G389" s="5" t="s">
        <v>721</v>
      </c>
      <c r="H389" s="5">
        <v>2009</v>
      </c>
      <c r="I389" s="5">
        <v>59585</v>
      </c>
    </row>
    <row r="390" spans="1:9" x14ac:dyDescent="0.85">
      <c r="A390" s="5" t="s">
        <v>147</v>
      </c>
      <c r="B390" s="5">
        <v>2007</v>
      </c>
      <c r="C390" s="5" t="s">
        <v>723</v>
      </c>
      <c r="D390" s="5" t="s">
        <v>714</v>
      </c>
      <c r="E390" s="5">
        <v>32</v>
      </c>
      <c r="F390" s="5" t="s">
        <v>736</v>
      </c>
      <c r="G390" s="5" t="s">
        <v>721</v>
      </c>
      <c r="H390" s="5">
        <v>2009</v>
      </c>
      <c r="I390" s="5">
        <v>161158</v>
      </c>
    </row>
    <row r="391" spans="1:9" x14ac:dyDescent="0.85">
      <c r="A391" s="5" t="s">
        <v>147</v>
      </c>
      <c r="B391" s="5">
        <v>2007</v>
      </c>
      <c r="C391" s="5" t="s">
        <v>723</v>
      </c>
      <c r="D391" s="5" t="s">
        <v>714</v>
      </c>
      <c r="E391" s="5">
        <v>33</v>
      </c>
      <c r="F391" s="5" t="s">
        <v>736</v>
      </c>
      <c r="G391" s="5" t="s">
        <v>721</v>
      </c>
      <c r="H391" s="5">
        <v>2009</v>
      </c>
      <c r="I391" s="5">
        <v>85975</v>
      </c>
    </row>
    <row r="392" spans="1:9" x14ac:dyDescent="0.85">
      <c r="A392" s="5" t="s">
        <v>147</v>
      </c>
      <c r="B392" s="5">
        <v>2007</v>
      </c>
      <c r="C392" s="5" t="s">
        <v>723</v>
      </c>
      <c r="D392" s="5" t="s">
        <v>714</v>
      </c>
      <c r="E392" s="5">
        <v>34</v>
      </c>
      <c r="F392" s="5" t="s">
        <v>736</v>
      </c>
      <c r="G392" s="5" t="s">
        <v>721</v>
      </c>
      <c r="H392" s="5">
        <v>2009</v>
      </c>
      <c r="I392" s="5">
        <v>68792</v>
      </c>
    </row>
    <row r="393" spans="1:9" x14ac:dyDescent="0.85">
      <c r="A393" s="5" t="s">
        <v>147</v>
      </c>
      <c r="B393" s="5">
        <v>2007</v>
      </c>
      <c r="C393" s="5" t="s">
        <v>723</v>
      </c>
      <c r="D393" s="5" t="s">
        <v>714</v>
      </c>
      <c r="E393" s="5">
        <v>35</v>
      </c>
      <c r="F393" s="5" t="s">
        <v>736</v>
      </c>
      <c r="G393" s="5" t="s">
        <v>721</v>
      </c>
      <c r="H393" s="5">
        <v>2009</v>
      </c>
      <c r="I393" s="5">
        <v>335827</v>
      </c>
    </row>
    <row r="394" spans="1:9" x14ac:dyDescent="0.85">
      <c r="A394" s="5" t="s">
        <v>147</v>
      </c>
      <c r="B394" s="5">
        <v>2007</v>
      </c>
      <c r="C394" s="5" t="s">
        <v>723</v>
      </c>
      <c r="D394" s="5" t="s">
        <v>714</v>
      </c>
      <c r="E394" s="5" t="s">
        <v>749</v>
      </c>
      <c r="F394" s="5" t="s">
        <v>736</v>
      </c>
      <c r="G394" s="5" t="s">
        <v>721</v>
      </c>
      <c r="H394" s="5">
        <v>2009</v>
      </c>
      <c r="I394" s="5">
        <v>694895</v>
      </c>
    </row>
    <row r="395" spans="1:9" x14ac:dyDescent="0.85">
      <c r="A395" s="5" t="s">
        <v>147</v>
      </c>
      <c r="B395" s="5">
        <v>2007</v>
      </c>
      <c r="C395" s="5" t="s">
        <v>723</v>
      </c>
      <c r="D395" s="5" t="s">
        <v>714</v>
      </c>
      <c r="E395" s="5">
        <v>36</v>
      </c>
      <c r="F395" s="5" t="s">
        <v>736</v>
      </c>
      <c r="G395" s="5" t="s">
        <v>721</v>
      </c>
      <c r="H395" s="5">
        <v>2009</v>
      </c>
      <c r="I395" s="5">
        <v>84963</v>
      </c>
    </row>
    <row r="396" spans="1:9" x14ac:dyDescent="0.85">
      <c r="A396" s="5" t="s">
        <v>147</v>
      </c>
      <c r="B396" s="5">
        <v>2007</v>
      </c>
      <c r="C396" s="5" t="s">
        <v>723</v>
      </c>
      <c r="D396" s="5" t="s">
        <v>714</v>
      </c>
      <c r="E396" s="5">
        <v>37</v>
      </c>
      <c r="F396" s="5" t="s">
        <v>736</v>
      </c>
      <c r="G396" s="5" t="s">
        <v>721</v>
      </c>
      <c r="H396" s="5">
        <v>2009</v>
      </c>
      <c r="I396" s="5">
        <v>83363</v>
      </c>
    </row>
    <row r="397" spans="1:9" x14ac:dyDescent="0.85">
      <c r="A397" s="5" t="s">
        <v>147</v>
      </c>
      <c r="B397" s="5">
        <v>2007</v>
      </c>
      <c r="C397" s="5" t="s">
        <v>723</v>
      </c>
      <c r="D397" s="5" t="s">
        <v>714</v>
      </c>
      <c r="E397" s="5">
        <v>38</v>
      </c>
      <c r="F397" s="5" t="s">
        <v>736</v>
      </c>
      <c r="G397" s="5" t="s">
        <v>721</v>
      </c>
      <c r="H397" s="5">
        <v>2009</v>
      </c>
      <c r="I397" s="5">
        <v>138020</v>
      </c>
    </row>
    <row r="398" spans="1:9" x14ac:dyDescent="0.85">
      <c r="A398" s="5" t="s">
        <v>147</v>
      </c>
      <c r="B398" s="5">
        <v>2007</v>
      </c>
      <c r="C398" s="5" t="s">
        <v>723</v>
      </c>
      <c r="D398" s="5" t="s">
        <v>714</v>
      </c>
      <c r="E398" s="5">
        <v>39</v>
      </c>
      <c r="F398" s="5" t="s">
        <v>736</v>
      </c>
      <c r="G398" s="5" t="s">
        <v>721</v>
      </c>
      <c r="H398" s="5">
        <v>2009</v>
      </c>
      <c r="I398" s="5">
        <v>52722</v>
      </c>
    </row>
    <row r="399" spans="1:9" x14ac:dyDescent="0.85">
      <c r="A399" s="5" t="s">
        <v>147</v>
      </c>
      <c r="B399" s="5">
        <v>2007</v>
      </c>
      <c r="C399" s="5" t="s">
        <v>723</v>
      </c>
      <c r="D399" s="5" t="s">
        <v>714</v>
      </c>
      <c r="E399" s="5">
        <v>40</v>
      </c>
      <c r="F399" s="5" t="s">
        <v>736</v>
      </c>
      <c r="G399" s="5" t="s">
        <v>721</v>
      </c>
      <c r="H399" s="5">
        <v>2009</v>
      </c>
      <c r="I399" s="5">
        <v>298152</v>
      </c>
    </row>
    <row r="400" spans="1:9" x14ac:dyDescent="0.85">
      <c r="A400" s="5" t="s">
        <v>147</v>
      </c>
      <c r="B400" s="5">
        <v>2007</v>
      </c>
      <c r="C400" s="5" t="s">
        <v>723</v>
      </c>
      <c r="D400" s="5" t="s">
        <v>714</v>
      </c>
      <c r="E400" s="5" t="s">
        <v>748</v>
      </c>
      <c r="F400" s="5" t="s">
        <v>736</v>
      </c>
      <c r="G400" s="5" t="s">
        <v>721</v>
      </c>
      <c r="H400" s="5">
        <v>2009</v>
      </c>
      <c r="I400" s="5">
        <v>473929</v>
      </c>
    </row>
    <row r="401" spans="1:9" x14ac:dyDescent="0.85">
      <c r="A401" s="5" t="s">
        <v>147</v>
      </c>
      <c r="B401" s="5">
        <v>2007</v>
      </c>
      <c r="C401" s="5" t="s">
        <v>723</v>
      </c>
      <c r="D401" s="5" t="s">
        <v>714</v>
      </c>
      <c r="E401" s="5">
        <v>41</v>
      </c>
      <c r="F401" s="5" t="s">
        <v>736</v>
      </c>
      <c r="G401" s="5" t="s">
        <v>721</v>
      </c>
      <c r="H401" s="5">
        <v>2009</v>
      </c>
      <c r="I401" s="5">
        <v>30327</v>
      </c>
    </row>
    <row r="402" spans="1:9" x14ac:dyDescent="0.85">
      <c r="A402" s="5" t="s">
        <v>147</v>
      </c>
      <c r="B402" s="5">
        <v>2007</v>
      </c>
      <c r="C402" s="5" t="s">
        <v>723</v>
      </c>
      <c r="D402" s="5" t="s">
        <v>714</v>
      </c>
      <c r="E402" s="5">
        <v>42</v>
      </c>
      <c r="F402" s="5" t="s">
        <v>736</v>
      </c>
      <c r="G402" s="5" t="s">
        <v>721</v>
      </c>
      <c r="H402" s="5">
        <v>2009</v>
      </c>
      <c r="I402" s="5">
        <v>77819</v>
      </c>
    </row>
    <row r="403" spans="1:9" x14ac:dyDescent="0.85">
      <c r="A403" s="5" t="s">
        <v>147</v>
      </c>
      <c r="B403" s="5">
        <v>2007</v>
      </c>
      <c r="C403" s="5" t="s">
        <v>723</v>
      </c>
      <c r="D403" s="5" t="s">
        <v>714</v>
      </c>
      <c r="E403" s="5">
        <v>43</v>
      </c>
      <c r="F403" s="5" t="s">
        <v>736</v>
      </c>
      <c r="G403" s="5" t="s">
        <v>721</v>
      </c>
      <c r="H403" s="5">
        <v>2009</v>
      </c>
      <c r="I403" s="5">
        <v>43726</v>
      </c>
    </row>
    <row r="404" spans="1:9" x14ac:dyDescent="0.85">
      <c r="A404" s="5" t="s">
        <v>147</v>
      </c>
      <c r="B404" s="5">
        <v>2007</v>
      </c>
      <c r="C404" s="5" t="s">
        <v>723</v>
      </c>
      <c r="D404" s="5" t="s">
        <v>714</v>
      </c>
      <c r="E404" s="5">
        <v>44</v>
      </c>
      <c r="F404" s="5" t="s">
        <v>736</v>
      </c>
      <c r="G404" s="5" t="s">
        <v>721</v>
      </c>
      <c r="H404" s="5">
        <v>2009</v>
      </c>
      <c r="I404" s="5">
        <v>23905</v>
      </c>
    </row>
    <row r="405" spans="1:9" x14ac:dyDescent="0.85">
      <c r="A405" s="5" t="s">
        <v>147</v>
      </c>
      <c r="B405" s="5">
        <v>2007</v>
      </c>
      <c r="C405" s="5" t="s">
        <v>723</v>
      </c>
      <c r="D405" s="5" t="s">
        <v>714</v>
      </c>
      <c r="E405" s="5">
        <v>45</v>
      </c>
      <c r="F405" s="5" t="s">
        <v>736</v>
      </c>
      <c r="G405" s="5" t="s">
        <v>721</v>
      </c>
      <c r="H405" s="5">
        <v>2009</v>
      </c>
      <c r="I405" s="5">
        <v>208461</v>
      </c>
    </row>
    <row r="406" spans="1:9" x14ac:dyDescent="0.85">
      <c r="A406" s="5" t="s">
        <v>147</v>
      </c>
      <c r="B406" s="5">
        <v>2007</v>
      </c>
      <c r="C406" s="5" t="s">
        <v>723</v>
      </c>
      <c r="D406" s="5" t="s">
        <v>714</v>
      </c>
      <c r="E406" s="5" t="s">
        <v>747</v>
      </c>
      <c r="F406" s="5" t="s">
        <v>736</v>
      </c>
      <c r="G406" s="5" t="s">
        <v>721</v>
      </c>
      <c r="H406" s="5">
        <v>2009</v>
      </c>
      <c r="I406" s="5">
        <v>364212</v>
      </c>
    </row>
    <row r="407" spans="1:9" x14ac:dyDescent="0.85">
      <c r="A407" s="5" t="s">
        <v>147</v>
      </c>
      <c r="B407" s="5">
        <v>2007</v>
      </c>
      <c r="C407" s="5" t="s">
        <v>723</v>
      </c>
      <c r="D407" s="5" t="s">
        <v>714</v>
      </c>
      <c r="E407" s="5">
        <v>46</v>
      </c>
      <c r="F407" s="5" t="s">
        <v>736</v>
      </c>
      <c r="G407" s="5" t="s">
        <v>721</v>
      </c>
      <c r="H407" s="5">
        <v>2009</v>
      </c>
      <c r="I407" s="5">
        <v>36838</v>
      </c>
    </row>
    <row r="408" spans="1:9" x14ac:dyDescent="0.85">
      <c r="A408" s="5" t="s">
        <v>147</v>
      </c>
      <c r="B408" s="5">
        <v>2007</v>
      </c>
      <c r="C408" s="5" t="s">
        <v>723</v>
      </c>
      <c r="D408" s="5" t="s">
        <v>714</v>
      </c>
      <c r="E408" s="5">
        <v>47</v>
      </c>
      <c r="F408" s="5" t="s">
        <v>736</v>
      </c>
      <c r="G408" s="5" t="s">
        <v>721</v>
      </c>
      <c r="H408" s="5">
        <v>2009</v>
      </c>
      <c r="I408" s="5">
        <v>35745</v>
      </c>
    </row>
    <row r="409" spans="1:9" x14ac:dyDescent="0.85">
      <c r="A409" s="5" t="s">
        <v>147</v>
      </c>
      <c r="B409" s="5">
        <v>2007</v>
      </c>
      <c r="C409" s="5" t="s">
        <v>723</v>
      </c>
      <c r="D409" s="5" t="s">
        <v>714</v>
      </c>
      <c r="E409" s="5">
        <v>48</v>
      </c>
      <c r="F409" s="5" t="s">
        <v>736</v>
      </c>
      <c r="G409" s="5" t="s">
        <v>721</v>
      </c>
      <c r="H409" s="5">
        <v>2009</v>
      </c>
      <c r="I409" s="5">
        <v>58552</v>
      </c>
    </row>
    <row r="410" spans="1:9" x14ac:dyDescent="0.85">
      <c r="A410" s="5" t="s">
        <v>147</v>
      </c>
      <c r="B410" s="5">
        <v>2007</v>
      </c>
      <c r="C410" s="5" t="s">
        <v>723</v>
      </c>
      <c r="D410" s="5" t="s">
        <v>714</v>
      </c>
      <c r="E410" s="5">
        <v>49</v>
      </c>
      <c r="F410" s="5" t="s">
        <v>736</v>
      </c>
      <c r="G410" s="5" t="s">
        <v>721</v>
      </c>
      <c r="H410" s="5">
        <v>2009</v>
      </c>
      <c r="I410" s="5">
        <v>24616</v>
      </c>
    </row>
    <row r="411" spans="1:9" x14ac:dyDescent="0.85">
      <c r="A411" s="5" t="s">
        <v>147</v>
      </c>
      <c r="B411" s="5">
        <v>2007</v>
      </c>
      <c r="C411" s="5" t="s">
        <v>723</v>
      </c>
      <c r="D411" s="5" t="s">
        <v>714</v>
      </c>
      <c r="E411" s="5">
        <v>50</v>
      </c>
      <c r="F411" s="5" t="s">
        <v>736</v>
      </c>
      <c r="G411" s="5" t="s">
        <v>721</v>
      </c>
      <c r="H411" s="5">
        <v>2009</v>
      </c>
      <c r="I411" s="5">
        <v>189158</v>
      </c>
    </row>
    <row r="412" spans="1:9" x14ac:dyDescent="0.85">
      <c r="A412" s="5" t="s">
        <v>147</v>
      </c>
      <c r="B412" s="5">
        <v>2007</v>
      </c>
      <c r="C412" s="5" t="s">
        <v>723</v>
      </c>
      <c r="D412" s="5" t="s">
        <v>714</v>
      </c>
      <c r="E412" s="5" t="s">
        <v>746</v>
      </c>
      <c r="F412" s="5" t="s">
        <v>736</v>
      </c>
      <c r="G412" s="5" t="s">
        <v>721</v>
      </c>
      <c r="H412" s="5">
        <v>2009</v>
      </c>
      <c r="I412" s="5">
        <v>288617</v>
      </c>
    </row>
    <row r="413" spans="1:9" x14ac:dyDescent="0.85">
      <c r="A413" s="5" t="s">
        <v>147</v>
      </c>
      <c r="B413" s="5">
        <v>2007</v>
      </c>
      <c r="C413" s="5" t="s">
        <v>723</v>
      </c>
      <c r="D413" s="5" t="s">
        <v>714</v>
      </c>
      <c r="E413" s="5">
        <v>51</v>
      </c>
      <c r="F413" s="5" t="s">
        <v>736</v>
      </c>
      <c r="G413" s="5" t="s">
        <v>721</v>
      </c>
      <c r="H413" s="5">
        <v>2009</v>
      </c>
      <c r="I413" s="5">
        <v>17257</v>
      </c>
    </row>
    <row r="414" spans="1:9" x14ac:dyDescent="0.85">
      <c r="A414" s="5" t="s">
        <v>147</v>
      </c>
      <c r="B414" s="5">
        <v>2007</v>
      </c>
      <c r="C414" s="5" t="s">
        <v>723</v>
      </c>
      <c r="D414" s="5" t="s">
        <v>714</v>
      </c>
      <c r="E414" s="5">
        <v>52</v>
      </c>
      <c r="F414" s="5" t="s">
        <v>736</v>
      </c>
      <c r="G414" s="5" t="s">
        <v>721</v>
      </c>
      <c r="H414" s="5">
        <v>2009</v>
      </c>
      <c r="I414" s="5">
        <v>37864</v>
      </c>
    </row>
    <row r="415" spans="1:9" x14ac:dyDescent="0.85">
      <c r="A415" s="5" t="s">
        <v>147</v>
      </c>
      <c r="B415" s="5">
        <v>2007</v>
      </c>
      <c r="C415" s="5" t="s">
        <v>723</v>
      </c>
      <c r="D415" s="5" t="s">
        <v>714</v>
      </c>
      <c r="E415" s="5">
        <v>53</v>
      </c>
      <c r="F415" s="5" t="s">
        <v>736</v>
      </c>
      <c r="G415" s="5" t="s">
        <v>721</v>
      </c>
      <c r="H415" s="5">
        <v>2009</v>
      </c>
      <c r="I415" s="5">
        <v>23389</v>
      </c>
    </row>
    <row r="416" spans="1:9" x14ac:dyDescent="0.85">
      <c r="A416" s="5" t="s">
        <v>147</v>
      </c>
      <c r="B416" s="5">
        <v>2007</v>
      </c>
      <c r="C416" s="5" t="s">
        <v>723</v>
      </c>
      <c r="D416" s="5" t="s">
        <v>714</v>
      </c>
      <c r="E416" s="5">
        <v>54</v>
      </c>
      <c r="F416" s="5" t="s">
        <v>736</v>
      </c>
      <c r="G416" s="5" t="s">
        <v>721</v>
      </c>
      <c r="H416" s="5">
        <v>2009</v>
      </c>
      <c r="I416" s="5">
        <v>20949</v>
      </c>
    </row>
    <row r="417" spans="1:9" x14ac:dyDescent="0.85">
      <c r="A417" s="5" t="s">
        <v>147</v>
      </c>
      <c r="B417" s="5">
        <v>2007</v>
      </c>
      <c r="C417" s="5" t="s">
        <v>723</v>
      </c>
      <c r="D417" s="5" t="s">
        <v>714</v>
      </c>
      <c r="E417" s="5">
        <v>55</v>
      </c>
      <c r="F417" s="5" t="s">
        <v>736</v>
      </c>
      <c r="G417" s="5" t="s">
        <v>721</v>
      </c>
      <c r="H417" s="5">
        <v>2009</v>
      </c>
      <c r="I417" s="5">
        <v>95178</v>
      </c>
    </row>
    <row r="418" spans="1:9" x14ac:dyDescent="0.85">
      <c r="A418" s="5" t="s">
        <v>147</v>
      </c>
      <c r="B418" s="5">
        <v>2007</v>
      </c>
      <c r="C418" s="5" t="s">
        <v>723</v>
      </c>
      <c r="D418" s="5" t="s">
        <v>714</v>
      </c>
      <c r="E418" s="5" t="s">
        <v>745</v>
      </c>
      <c r="F418" s="5" t="s">
        <v>736</v>
      </c>
      <c r="G418" s="5" t="s">
        <v>721</v>
      </c>
      <c r="H418" s="5">
        <v>2009</v>
      </c>
      <c r="I418" s="5">
        <v>178579</v>
      </c>
    </row>
    <row r="419" spans="1:9" x14ac:dyDescent="0.85">
      <c r="A419" s="5" t="s">
        <v>147</v>
      </c>
      <c r="B419" s="5">
        <v>2007</v>
      </c>
      <c r="C419" s="5" t="s">
        <v>723</v>
      </c>
      <c r="D419" s="5" t="s">
        <v>714</v>
      </c>
      <c r="E419" s="5">
        <v>56</v>
      </c>
      <c r="F419" s="5" t="s">
        <v>736</v>
      </c>
      <c r="G419" s="5" t="s">
        <v>721</v>
      </c>
      <c r="H419" s="5">
        <v>2009</v>
      </c>
      <c r="I419" s="5">
        <v>26972</v>
      </c>
    </row>
    <row r="420" spans="1:9" x14ac:dyDescent="0.85">
      <c r="A420" s="5" t="s">
        <v>147</v>
      </c>
      <c r="B420" s="5">
        <v>2007</v>
      </c>
      <c r="C420" s="5" t="s">
        <v>723</v>
      </c>
      <c r="D420" s="5" t="s">
        <v>714</v>
      </c>
      <c r="E420" s="5">
        <v>57</v>
      </c>
      <c r="F420" s="5" t="s">
        <v>736</v>
      </c>
      <c r="G420" s="5" t="s">
        <v>721</v>
      </c>
      <c r="H420" s="5">
        <v>2009</v>
      </c>
      <c r="I420" s="5">
        <v>20036</v>
      </c>
    </row>
    <row r="421" spans="1:9" x14ac:dyDescent="0.85">
      <c r="A421" s="5" t="s">
        <v>147</v>
      </c>
      <c r="B421" s="5">
        <v>2007</v>
      </c>
      <c r="C421" s="5" t="s">
        <v>723</v>
      </c>
      <c r="D421" s="5" t="s">
        <v>714</v>
      </c>
      <c r="E421" s="5">
        <v>58</v>
      </c>
      <c r="F421" s="5" t="s">
        <v>736</v>
      </c>
      <c r="G421" s="5" t="s">
        <v>721</v>
      </c>
      <c r="H421" s="5">
        <v>2009</v>
      </c>
      <c r="I421" s="5">
        <v>26314</v>
      </c>
    </row>
    <row r="422" spans="1:9" x14ac:dyDescent="0.85">
      <c r="A422" s="5" t="s">
        <v>147</v>
      </c>
      <c r="B422" s="5">
        <v>2007</v>
      </c>
      <c r="C422" s="5" t="s">
        <v>723</v>
      </c>
      <c r="D422" s="5" t="s">
        <v>714</v>
      </c>
      <c r="E422" s="5">
        <v>59</v>
      </c>
      <c r="F422" s="5" t="s">
        <v>736</v>
      </c>
      <c r="G422" s="5" t="s">
        <v>721</v>
      </c>
      <c r="H422" s="5">
        <v>2009</v>
      </c>
      <c r="I422" s="5">
        <v>10079</v>
      </c>
    </row>
    <row r="423" spans="1:9" x14ac:dyDescent="0.85">
      <c r="A423" s="5" t="s">
        <v>147</v>
      </c>
      <c r="B423" s="5">
        <v>2007</v>
      </c>
      <c r="C423" s="5" t="s">
        <v>723</v>
      </c>
      <c r="D423" s="5" t="s">
        <v>714</v>
      </c>
      <c r="E423" s="5">
        <v>60</v>
      </c>
      <c r="F423" s="5" t="s">
        <v>736</v>
      </c>
      <c r="G423" s="5" t="s">
        <v>721</v>
      </c>
      <c r="H423" s="5">
        <v>2009</v>
      </c>
      <c r="I423" s="5">
        <v>129032</v>
      </c>
    </row>
    <row r="424" spans="1:9" x14ac:dyDescent="0.85">
      <c r="A424" s="5" t="s">
        <v>147</v>
      </c>
      <c r="B424" s="5">
        <v>2007</v>
      </c>
      <c r="C424" s="5" t="s">
        <v>723</v>
      </c>
      <c r="D424" s="5" t="s">
        <v>714</v>
      </c>
      <c r="E424" s="5" t="s">
        <v>744</v>
      </c>
      <c r="F424" s="5" t="s">
        <v>736</v>
      </c>
      <c r="G424" s="5" t="s">
        <v>721</v>
      </c>
      <c r="H424" s="5">
        <v>2009</v>
      </c>
      <c r="I424" s="5">
        <v>178561</v>
      </c>
    </row>
    <row r="425" spans="1:9" x14ac:dyDescent="0.85">
      <c r="A425" s="5" t="s">
        <v>147</v>
      </c>
      <c r="B425" s="5">
        <v>2007</v>
      </c>
      <c r="C425" s="5" t="s">
        <v>723</v>
      </c>
      <c r="D425" s="5" t="s">
        <v>714</v>
      </c>
      <c r="E425" s="5">
        <v>61</v>
      </c>
      <c r="F425" s="5" t="s">
        <v>736</v>
      </c>
      <c r="G425" s="5" t="s">
        <v>721</v>
      </c>
      <c r="H425" s="5">
        <v>2009</v>
      </c>
      <c r="I425" s="5">
        <v>8590</v>
      </c>
    </row>
    <row r="426" spans="1:9" x14ac:dyDescent="0.85">
      <c r="A426" s="5" t="s">
        <v>147</v>
      </c>
      <c r="B426" s="5">
        <v>2007</v>
      </c>
      <c r="C426" s="5" t="s">
        <v>723</v>
      </c>
      <c r="D426" s="5" t="s">
        <v>714</v>
      </c>
      <c r="E426" s="5">
        <v>62</v>
      </c>
      <c r="F426" s="5" t="s">
        <v>736</v>
      </c>
      <c r="G426" s="5" t="s">
        <v>721</v>
      </c>
      <c r="H426" s="5">
        <v>2009</v>
      </c>
      <c r="I426" s="5">
        <v>17229</v>
      </c>
    </row>
    <row r="427" spans="1:9" x14ac:dyDescent="0.85">
      <c r="A427" s="5" t="s">
        <v>147</v>
      </c>
      <c r="B427" s="5">
        <v>2007</v>
      </c>
      <c r="C427" s="5" t="s">
        <v>723</v>
      </c>
      <c r="D427" s="5" t="s">
        <v>714</v>
      </c>
      <c r="E427" s="5">
        <v>63</v>
      </c>
      <c r="F427" s="5" t="s">
        <v>736</v>
      </c>
      <c r="G427" s="5" t="s">
        <v>721</v>
      </c>
      <c r="H427" s="5">
        <v>2009</v>
      </c>
      <c r="I427" s="5">
        <v>13177</v>
      </c>
    </row>
    <row r="428" spans="1:9" x14ac:dyDescent="0.85">
      <c r="A428" s="5" t="s">
        <v>147</v>
      </c>
      <c r="B428" s="5">
        <v>2007</v>
      </c>
      <c r="C428" s="5" t="s">
        <v>723</v>
      </c>
      <c r="D428" s="5" t="s">
        <v>714</v>
      </c>
      <c r="E428" s="5">
        <v>64</v>
      </c>
      <c r="F428" s="5" t="s">
        <v>736</v>
      </c>
      <c r="G428" s="5" t="s">
        <v>721</v>
      </c>
      <c r="H428" s="5">
        <v>2009</v>
      </c>
      <c r="I428" s="5">
        <v>10533</v>
      </c>
    </row>
    <row r="429" spans="1:9" x14ac:dyDescent="0.85">
      <c r="A429" s="5" t="s">
        <v>147</v>
      </c>
      <c r="B429" s="5">
        <v>2007</v>
      </c>
      <c r="C429" s="5" t="s">
        <v>723</v>
      </c>
      <c r="D429" s="5" t="s">
        <v>714</v>
      </c>
      <c r="E429" s="5">
        <v>65</v>
      </c>
      <c r="F429" s="5" t="s">
        <v>736</v>
      </c>
      <c r="G429" s="5" t="s">
        <v>721</v>
      </c>
      <c r="H429" s="5">
        <v>2009</v>
      </c>
      <c r="I429" s="5">
        <v>65128</v>
      </c>
    </row>
    <row r="430" spans="1:9" x14ac:dyDescent="0.85">
      <c r="A430" s="5" t="s">
        <v>147</v>
      </c>
      <c r="B430" s="5">
        <v>2007</v>
      </c>
      <c r="C430" s="5" t="s">
        <v>723</v>
      </c>
      <c r="D430" s="5" t="s">
        <v>714</v>
      </c>
      <c r="E430" s="5" t="s">
        <v>743</v>
      </c>
      <c r="F430" s="5" t="s">
        <v>736</v>
      </c>
      <c r="G430" s="5" t="s">
        <v>721</v>
      </c>
      <c r="H430" s="5">
        <v>2009</v>
      </c>
      <c r="I430" s="5">
        <v>121149</v>
      </c>
    </row>
    <row r="431" spans="1:9" x14ac:dyDescent="0.85">
      <c r="A431" s="5" t="s">
        <v>147</v>
      </c>
      <c r="B431" s="5">
        <v>2007</v>
      </c>
      <c r="C431" s="5" t="s">
        <v>723</v>
      </c>
      <c r="D431" s="5" t="s">
        <v>714</v>
      </c>
      <c r="E431" s="5">
        <v>66</v>
      </c>
      <c r="F431" s="5" t="s">
        <v>736</v>
      </c>
      <c r="G431" s="5" t="s">
        <v>721</v>
      </c>
      <c r="H431" s="5">
        <v>2009</v>
      </c>
      <c r="I431" s="5">
        <v>18117</v>
      </c>
    </row>
    <row r="432" spans="1:9" x14ac:dyDescent="0.85">
      <c r="A432" s="5" t="s">
        <v>147</v>
      </c>
      <c r="B432" s="5">
        <v>2007</v>
      </c>
      <c r="C432" s="5" t="s">
        <v>723</v>
      </c>
      <c r="D432" s="5" t="s">
        <v>714</v>
      </c>
      <c r="E432" s="5">
        <v>67</v>
      </c>
      <c r="F432" s="5" t="s">
        <v>736</v>
      </c>
      <c r="G432" s="5" t="s">
        <v>721</v>
      </c>
      <c r="H432" s="5">
        <v>2009</v>
      </c>
      <c r="I432" s="5">
        <v>17183</v>
      </c>
    </row>
    <row r="433" spans="1:9" x14ac:dyDescent="0.85">
      <c r="A433" s="5" t="s">
        <v>147</v>
      </c>
      <c r="B433" s="5">
        <v>2007</v>
      </c>
      <c r="C433" s="5" t="s">
        <v>723</v>
      </c>
      <c r="D433" s="5" t="s">
        <v>714</v>
      </c>
      <c r="E433" s="5">
        <v>68</v>
      </c>
      <c r="F433" s="5" t="s">
        <v>736</v>
      </c>
      <c r="G433" s="5" t="s">
        <v>721</v>
      </c>
      <c r="H433" s="5">
        <v>2009</v>
      </c>
      <c r="I433" s="5">
        <v>14676</v>
      </c>
    </row>
    <row r="434" spans="1:9" x14ac:dyDescent="0.85">
      <c r="A434" s="5" t="s">
        <v>147</v>
      </c>
      <c r="B434" s="5">
        <v>2007</v>
      </c>
      <c r="C434" s="5" t="s">
        <v>723</v>
      </c>
      <c r="D434" s="5" t="s">
        <v>714</v>
      </c>
      <c r="E434" s="5">
        <v>69</v>
      </c>
      <c r="F434" s="5" t="s">
        <v>736</v>
      </c>
      <c r="G434" s="5" t="s">
        <v>721</v>
      </c>
      <c r="H434" s="5">
        <v>2009</v>
      </c>
      <c r="I434" s="5">
        <v>6045</v>
      </c>
    </row>
    <row r="435" spans="1:9" x14ac:dyDescent="0.85">
      <c r="A435" s="5" t="s">
        <v>147</v>
      </c>
      <c r="B435" s="5">
        <v>2007</v>
      </c>
      <c r="C435" s="5" t="s">
        <v>723</v>
      </c>
      <c r="D435" s="5" t="s">
        <v>714</v>
      </c>
      <c r="E435" s="5">
        <v>70</v>
      </c>
      <c r="F435" s="5" t="s">
        <v>736</v>
      </c>
      <c r="G435" s="5" t="s">
        <v>721</v>
      </c>
      <c r="H435" s="5">
        <v>2009</v>
      </c>
      <c r="I435" s="5">
        <v>71530</v>
      </c>
    </row>
    <row r="436" spans="1:9" x14ac:dyDescent="0.85">
      <c r="A436" s="5" t="s">
        <v>147</v>
      </c>
      <c r="B436" s="5">
        <v>2007</v>
      </c>
      <c r="C436" s="5" t="s">
        <v>723</v>
      </c>
      <c r="D436" s="5" t="s">
        <v>714</v>
      </c>
      <c r="E436" s="5" t="s">
        <v>742</v>
      </c>
      <c r="F436" s="5" t="s">
        <v>736</v>
      </c>
      <c r="G436" s="5" t="s">
        <v>721</v>
      </c>
      <c r="H436" s="5">
        <v>2009</v>
      </c>
      <c r="I436" s="5">
        <v>103889</v>
      </c>
    </row>
    <row r="437" spans="1:9" x14ac:dyDescent="0.85">
      <c r="A437" s="5" t="s">
        <v>147</v>
      </c>
      <c r="B437" s="5">
        <v>2007</v>
      </c>
      <c r="C437" s="5" t="s">
        <v>723</v>
      </c>
      <c r="D437" s="5" t="s">
        <v>714</v>
      </c>
      <c r="E437" s="5">
        <v>71</v>
      </c>
      <c r="F437" s="5" t="s">
        <v>736</v>
      </c>
      <c r="G437" s="5" t="s">
        <v>721</v>
      </c>
      <c r="H437" s="5">
        <v>2009</v>
      </c>
      <c r="I437" s="5">
        <v>8452</v>
      </c>
    </row>
    <row r="438" spans="1:9" x14ac:dyDescent="0.85">
      <c r="A438" s="5" t="s">
        <v>147</v>
      </c>
      <c r="B438" s="5">
        <v>2007</v>
      </c>
      <c r="C438" s="5" t="s">
        <v>723</v>
      </c>
      <c r="D438" s="5" t="s">
        <v>714</v>
      </c>
      <c r="E438" s="5">
        <v>72</v>
      </c>
      <c r="F438" s="5" t="s">
        <v>736</v>
      </c>
      <c r="G438" s="5" t="s">
        <v>721</v>
      </c>
      <c r="H438" s="5">
        <v>2009</v>
      </c>
      <c r="I438" s="5">
        <v>11154</v>
      </c>
    </row>
    <row r="439" spans="1:9" x14ac:dyDescent="0.85">
      <c r="A439" s="5" t="s">
        <v>147</v>
      </c>
      <c r="B439" s="5">
        <v>2007</v>
      </c>
      <c r="C439" s="5" t="s">
        <v>723</v>
      </c>
      <c r="D439" s="5" t="s">
        <v>714</v>
      </c>
      <c r="E439" s="5">
        <v>73</v>
      </c>
      <c r="F439" s="5" t="s">
        <v>736</v>
      </c>
      <c r="G439" s="5" t="s">
        <v>721</v>
      </c>
      <c r="H439" s="5">
        <v>2009</v>
      </c>
      <c r="I439" s="5">
        <v>7228</v>
      </c>
    </row>
    <row r="440" spans="1:9" x14ac:dyDescent="0.85">
      <c r="A440" s="5" t="s">
        <v>147</v>
      </c>
      <c r="B440" s="5">
        <v>2007</v>
      </c>
      <c r="C440" s="5" t="s">
        <v>723</v>
      </c>
      <c r="D440" s="5" t="s">
        <v>714</v>
      </c>
      <c r="E440" s="5">
        <v>74</v>
      </c>
      <c r="F440" s="5" t="s">
        <v>736</v>
      </c>
      <c r="G440" s="5" t="s">
        <v>721</v>
      </c>
      <c r="H440" s="5">
        <v>2009</v>
      </c>
      <c r="I440" s="5">
        <v>5525</v>
      </c>
    </row>
    <row r="441" spans="1:9" x14ac:dyDescent="0.85">
      <c r="A441" s="5" t="s">
        <v>147</v>
      </c>
      <c r="B441" s="5">
        <v>2007</v>
      </c>
      <c r="C441" s="5" t="s">
        <v>723</v>
      </c>
      <c r="D441" s="5" t="s">
        <v>714</v>
      </c>
      <c r="E441" s="5">
        <v>75</v>
      </c>
      <c r="F441" s="5" t="s">
        <v>736</v>
      </c>
      <c r="G441" s="5" t="s">
        <v>721</v>
      </c>
      <c r="H441" s="5">
        <v>2009</v>
      </c>
      <c r="I441" s="5">
        <v>27438</v>
      </c>
    </row>
    <row r="442" spans="1:9" x14ac:dyDescent="0.85">
      <c r="A442" s="5" t="s">
        <v>147</v>
      </c>
      <c r="B442" s="5">
        <v>2007</v>
      </c>
      <c r="C442" s="5" t="s">
        <v>723</v>
      </c>
      <c r="D442" s="5" t="s">
        <v>714</v>
      </c>
      <c r="E442" s="5" t="s">
        <v>741</v>
      </c>
      <c r="F442" s="5" t="s">
        <v>736</v>
      </c>
      <c r="G442" s="5" t="s">
        <v>721</v>
      </c>
      <c r="H442" s="5">
        <v>2009</v>
      </c>
      <c r="I442" s="5">
        <v>53212</v>
      </c>
    </row>
    <row r="443" spans="1:9" x14ac:dyDescent="0.85">
      <c r="A443" s="5" t="s">
        <v>147</v>
      </c>
      <c r="B443" s="5">
        <v>2007</v>
      </c>
      <c r="C443" s="5" t="s">
        <v>723</v>
      </c>
      <c r="D443" s="5" t="s">
        <v>714</v>
      </c>
      <c r="E443" s="5">
        <v>76</v>
      </c>
      <c r="F443" s="5" t="s">
        <v>736</v>
      </c>
      <c r="G443" s="5" t="s">
        <v>721</v>
      </c>
      <c r="H443" s="5">
        <v>2009</v>
      </c>
      <c r="I443" s="5">
        <v>8030</v>
      </c>
    </row>
    <row r="444" spans="1:9" x14ac:dyDescent="0.85">
      <c r="A444" s="5" t="s">
        <v>147</v>
      </c>
      <c r="B444" s="5">
        <v>2007</v>
      </c>
      <c r="C444" s="5" t="s">
        <v>723</v>
      </c>
      <c r="D444" s="5" t="s">
        <v>714</v>
      </c>
      <c r="E444" s="5">
        <v>77</v>
      </c>
      <c r="F444" s="5" t="s">
        <v>736</v>
      </c>
      <c r="G444" s="5" t="s">
        <v>721</v>
      </c>
      <c r="H444" s="5">
        <v>2009</v>
      </c>
      <c r="I444" s="5">
        <v>6661</v>
      </c>
    </row>
    <row r="445" spans="1:9" x14ac:dyDescent="0.85">
      <c r="A445" s="5" t="s">
        <v>147</v>
      </c>
      <c r="B445" s="5">
        <v>2007</v>
      </c>
      <c r="C445" s="5" t="s">
        <v>723</v>
      </c>
      <c r="D445" s="5" t="s">
        <v>714</v>
      </c>
      <c r="E445" s="5">
        <v>78</v>
      </c>
      <c r="F445" s="5" t="s">
        <v>736</v>
      </c>
      <c r="G445" s="5" t="s">
        <v>721</v>
      </c>
      <c r="H445" s="5">
        <v>2009</v>
      </c>
      <c r="I445" s="5">
        <v>8109</v>
      </c>
    </row>
    <row r="446" spans="1:9" x14ac:dyDescent="0.85">
      <c r="A446" s="5" t="s">
        <v>147</v>
      </c>
      <c r="B446" s="5">
        <v>2007</v>
      </c>
      <c r="C446" s="5" t="s">
        <v>723</v>
      </c>
      <c r="D446" s="5" t="s">
        <v>714</v>
      </c>
      <c r="E446" s="5">
        <v>79</v>
      </c>
      <c r="F446" s="5" t="s">
        <v>736</v>
      </c>
      <c r="G446" s="5" t="s">
        <v>721</v>
      </c>
      <c r="H446" s="5">
        <v>2009</v>
      </c>
      <c r="I446" s="5">
        <v>2974</v>
      </c>
    </row>
    <row r="447" spans="1:9" x14ac:dyDescent="0.85">
      <c r="A447" s="5" t="s">
        <v>147</v>
      </c>
      <c r="B447" s="5">
        <v>2007</v>
      </c>
      <c r="C447" s="5" t="s">
        <v>723</v>
      </c>
      <c r="D447" s="5" t="s">
        <v>714</v>
      </c>
      <c r="E447" s="5">
        <v>80</v>
      </c>
      <c r="F447" s="5" t="s">
        <v>736</v>
      </c>
      <c r="G447" s="5" t="s">
        <v>721</v>
      </c>
      <c r="H447" s="5">
        <v>2009</v>
      </c>
      <c r="I447" s="5">
        <v>31632</v>
      </c>
    </row>
    <row r="448" spans="1:9" x14ac:dyDescent="0.85">
      <c r="A448" s="5" t="s">
        <v>147</v>
      </c>
      <c r="B448" s="5">
        <v>2007</v>
      </c>
      <c r="C448" s="5" t="s">
        <v>723</v>
      </c>
      <c r="D448" s="5" t="s">
        <v>714</v>
      </c>
      <c r="E448" s="5" t="s">
        <v>740</v>
      </c>
      <c r="F448" s="5" t="s">
        <v>736</v>
      </c>
      <c r="G448" s="5" t="s">
        <v>721</v>
      </c>
      <c r="H448" s="5">
        <v>2009</v>
      </c>
      <c r="I448" s="5">
        <v>42749</v>
      </c>
    </row>
    <row r="449" spans="1:9" x14ac:dyDescent="0.85">
      <c r="A449" s="5" t="s">
        <v>147</v>
      </c>
      <c r="B449" s="5">
        <v>2007</v>
      </c>
      <c r="C449" s="5" t="s">
        <v>723</v>
      </c>
      <c r="D449" s="5" t="s">
        <v>714</v>
      </c>
      <c r="E449" s="5">
        <v>81</v>
      </c>
      <c r="F449" s="5" t="s">
        <v>736</v>
      </c>
      <c r="G449" s="5" t="s">
        <v>721</v>
      </c>
      <c r="H449" s="5">
        <v>2009</v>
      </c>
      <c r="I449" s="5">
        <v>2741</v>
      </c>
    </row>
    <row r="450" spans="1:9" x14ac:dyDescent="0.85">
      <c r="A450" s="5" t="s">
        <v>147</v>
      </c>
      <c r="B450" s="5">
        <v>2007</v>
      </c>
      <c r="C450" s="5" t="s">
        <v>723</v>
      </c>
      <c r="D450" s="5" t="s">
        <v>714</v>
      </c>
      <c r="E450" s="5">
        <v>82</v>
      </c>
      <c r="F450" s="5" t="s">
        <v>736</v>
      </c>
      <c r="G450" s="5" t="s">
        <v>721</v>
      </c>
      <c r="H450" s="5">
        <v>2009</v>
      </c>
      <c r="I450" s="5">
        <v>3562</v>
      </c>
    </row>
    <row r="451" spans="1:9" x14ac:dyDescent="0.85">
      <c r="A451" s="5" t="s">
        <v>147</v>
      </c>
      <c r="B451" s="5">
        <v>2007</v>
      </c>
      <c r="C451" s="5" t="s">
        <v>723</v>
      </c>
      <c r="D451" s="5" t="s">
        <v>714</v>
      </c>
      <c r="E451" s="5">
        <v>83</v>
      </c>
      <c r="F451" s="5" t="s">
        <v>736</v>
      </c>
      <c r="G451" s="5" t="s">
        <v>721</v>
      </c>
      <c r="H451" s="5">
        <v>2009</v>
      </c>
      <c r="I451" s="5">
        <v>2525</v>
      </c>
    </row>
    <row r="452" spans="1:9" x14ac:dyDescent="0.85">
      <c r="A452" s="5" t="s">
        <v>147</v>
      </c>
      <c r="B452" s="5">
        <v>2007</v>
      </c>
      <c r="C452" s="5" t="s">
        <v>723</v>
      </c>
      <c r="D452" s="5" t="s">
        <v>714</v>
      </c>
      <c r="E452" s="5">
        <v>84</v>
      </c>
      <c r="F452" s="5" t="s">
        <v>736</v>
      </c>
      <c r="G452" s="5" t="s">
        <v>721</v>
      </c>
      <c r="H452" s="5">
        <v>2009</v>
      </c>
      <c r="I452" s="5">
        <v>2289</v>
      </c>
    </row>
    <row r="453" spans="1:9" x14ac:dyDescent="0.85">
      <c r="A453" s="5" t="s">
        <v>147</v>
      </c>
      <c r="B453" s="5">
        <v>2007</v>
      </c>
      <c r="C453" s="5" t="s">
        <v>723</v>
      </c>
      <c r="D453" s="5" t="s">
        <v>714</v>
      </c>
      <c r="E453" s="5">
        <v>85</v>
      </c>
      <c r="F453" s="5" t="s">
        <v>736</v>
      </c>
      <c r="G453" s="5" t="s">
        <v>721</v>
      </c>
      <c r="H453" s="5">
        <v>2009</v>
      </c>
      <c r="I453" s="5">
        <v>7998</v>
      </c>
    </row>
    <row r="454" spans="1:9" x14ac:dyDescent="0.85">
      <c r="A454" s="5" t="s">
        <v>147</v>
      </c>
      <c r="B454" s="5">
        <v>2007</v>
      </c>
      <c r="C454" s="5" t="s">
        <v>723</v>
      </c>
      <c r="D454" s="5" t="s">
        <v>714</v>
      </c>
      <c r="E454" s="5" t="s">
        <v>739</v>
      </c>
      <c r="F454" s="5" t="s">
        <v>736</v>
      </c>
      <c r="G454" s="5" t="s">
        <v>721</v>
      </c>
      <c r="H454" s="5">
        <v>2009</v>
      </c>
      <c r="I454" s="5">
        <v>16149</v>
      </c>
    </row>
    <row r="455" spans="1:9" x14ac:dyDescent="0.85">
      <c r="A455" s="5" t="s">
        <v>147</v>
      </c>
      <c r="B455" s="5">
        <v>2007</v>
      </c>
      <c r="C455" s="5" t="s">
        <v>723</v>
      </c>
      <c r="D455" s="5" t="s">
        <v>714</v>
      </c>
      <c r="E455" s="5">
        <v>86</v>
      </c>
      <c r="F455" s="5" t="s">
        <v>736</v>
      </c>
      <c r="G455" s="5" t="s">
        <v>721</v>
      </c>
      <c r="H455" s="5">
        <v>2009</v>
      </c>
      <c r="I455" s="5">
        <v>2538</v>
      </c>
    </row>
    <row r="456" spans="1:9" x14ac:dyDescent="0.85">
      <c r="A456" s="5" t="s">
        <v>147</v>
      </c>
      <c r="B456" s="5">
        <v>2007</v>
      </c>
      <c r="C456" s="5" t="s">
        <v>723</v>
      </c>
      <c r="D456" s="5" t="s">
        <v>714</v>
      </c>
      <c r="E456" s="5">
        <v>87</v>
      </c>
      <c r="F456" s="5" t="s">
        <v>736</v>
      </c>
      <c r="G456" s="5" t="s">
        <v>721</v>
      </c>
      <c r="H456" s="5">
        <v>2009</v>
      </c>
      <c r="I456" s="5">
        <v>1979</v>
      </c>
    </row>
    <row r="457" spans="1:9" x14ac:dyDescent="0.85">
      <c r="A457" s="5" t="s">
        <v>147</v>
      </c>
      <c r="B457" s="5">
        <v>2007</v>
      </c>
      <c r="C457" s="5" t="s">
        <v>723</v>
      </c>
      <c r="D457" s="5" t="s">
        <v>714</v>
      </c>
      <c r="E457" s="5">
        <v>88</v>
      </c>
      <c r="F457" s="5" t="s">
        <v>736</v>
      </c>
      <c r="G457" s="5" t="s">
        <v>721</v>
      </c>
      <c r="H457" s="5">
        <v>2009</v>
      </c>
      <c r="I457" s="5">
        <v>2176</v>
      </c>
    </row>
    <row r="458" spans="1:9" x14ac:dyDescent="0.85">
      <c r="A458" s="5" t="s">
        <v>147</v>
      </c>
      <c r="B458" s="5">
        <v>2007</v>
      </c>
      <c r="C458" s="5" t="s">
        <v>723</v>
      </c>
      <c r="D458" s="5" t="s">
        <v>714</v>
      </c>
      <c r="E458" s="5">
        <v>89</v>
      </c>
      <c r="F458" s="5" t="s">
        <v>736</v>
      </c>
      <c r="G458" s="5" t="s">
        <v>721</v>
      </c>
      <c r="H458" s="5">
        <v>2009</v>
      </c>
      <c r="I458" s="5">
        <v>1458</v>
      </c>
    </row>
    <row r="459" spans="1:9" x14ac:dyDescent="0.85">
      <c r="A459" s="5" t="s">
        <v>147</v>
      </c>
      <c r="B459" s="5">
        <v>2007</v>
      </c>
      <c r="C459" s="5" t="s">
        <v>723</v>
      </c>
      <c r="D459" s="5" t="s">
        <v>714</v>
      </c>
      <c r="E459" s="5">
        <v>90</v>
      </c>
      <c r="F459" s="5" t="s">
        <v>736</v>
      </c>
      <c r="G459" s="5" t="s">
        <v>721</v>
      </c>
      <c r="H459" s="5">
        <v>2009</v>
      </c>
      <c r="I459" s="5">
        <v>7589</v>
      </c>
    </row>
    <row r="460" spans="1:9" x14ac:dyDescent="0.85">
      <c r="A460" s="5" t="s">
        <v>147</v>
      </c>
      <c r="B460" s="5">
        <v>2007</v>
      </c>
      <c r="C460" s="5" t="s">
        <v>723</v>
      </c>
      <c r="D460" s="5" t="s">
        <v>714</v>
      </c>
      <c r="E460" s="5" t="s">
        <v>738</v>
      </c>
      <c r="F460" s="5" t="s">
        <v>736</v>
      </c>
      <c r="G460" s="5" t="s">
        <v>721</v>
      </c>
      <c r="H460" s="5">
        <v>2009</v>
      </c>
      <c r="I460" s="5">
        <v>10215</v>
      </c>
    </row>
    <row r="461" spans="1:9" x14ac:dyDescent="0.85">
      <c r="A461" s="5" t="s">
        <v>147</v>
      </c>
      <c r="B461" s="5">
        <v>2007</v>
      </c>
      <c r="C461" s="5" t="s">
        <v>723</v>
      </c>
      <c r="D461" s="5" t="s">
        <v>714</v>
      </c>
      <c r="E461" s="5">
        <v>91</v>
      </c>
      <c r="F461" s="5" t="s">
        <v>736</v>
      </c>
      <c r="G461" s="5" t="s">
        <v>721</v>
      </c>
      <c r="H461" s="5">
        <v>2009</v>
      </c>
      <c r="I461" s="5">
        <v>695</v>
      </c>
    </row>
    <row r="462" spans="1:9" x14ac:dyDescent="0.85">
      <c r="A462" s="5" t="s">
        <v>147</v>
      </c>
      <c r="B462" s="5">
        <v>2007</v>
      </c>
      <c r="C462" s="5" t="s">
        <v>723</v>
      </c>
      <c r="D462" s="5" t="s">
        <v>714</v>
      </c>
      <c r="E462" s="5">
        <v>92</v>
      </c>
      <c r="F462" s="5" t="s">
        <v>736</v>
      </c>
      <c r="G462" s="5" t="s">
        <v>721</v>
      </c>
      <c r="H462" s="5">
        <v>2009</v>
      </c>
      <c r="I462" s="5">
        <v>839</v>
      </c>
    </row>
    <row r="463" spans="1:9" x14ac:dyDescent="0.85">
      <c r="A463" s="5" t="s">
        <v>147</v>
      </c>
      <c r="B463" s="5">
        <v>2007</v>
      </c>
      <c r="C463" s="5" t="s">
        <v>723</v>
      </c>
      <c r="D463" s="5" t="s">
        <v>714</v>
      </c>
      <c r="E463" s="5">
        <v>93</v>
      </c>
      <c r="F463" s="5" t="s">
        <v>736</v>
      </c>
      <c r="G463" s="5" t="s">
        <v>721</v>
      </c>
      <c r="H463" s="5">
        <v>2009</v>
      </c>
      <c r="I463" s="5">
        <v>619</v>
      </c>
    </row>
    <row r="464" spans="1:9" x14ac:dyDescent="0.85">
      <c r="A464" s="5" t="s">
        <v>147</v>
      </c>
      <c r="B464" s="5">
        <v>2007</v>
      </c>
      <c r="C464" s="5" t="s">
        <v>723</v>
      </c>
      <c r="D464" s="5" t="s">
        <v>714</v>
      </c>
      <c r="E464" s="5">
        <v>94</v>
      </c>
      <c r="F464" s="5" t="s">
        <v>736</v>
      </c>
      <c r="G464" s="5" t="s">
        <v>721</v>
      </c>
      <c r="H464" s="5">
        <v>2009</v>
      </c>
      <c r="I464" s="5">
        <v>473</v>
      </c>
    </row>
    <row r="465" spans="1:9" x14ac:dyDescent="0.85">
      <c r="A465" s="5" t="s">
        <v>147</v>
      </c>
      <c r="B465" s="5">
        <v>2007</v>
      </c>
      <c r="C465" s="5" t="s">
        <v>723</v>
      </c>
      <c r="D465" s="5" t="s">
        <v>714</v>
      </c>
      <c r="E465" s="5" t="s">
        <v>737</v>
      </c>
      <c r="F465" s="5" t="s">
        <v>736</v>
      </c>
      <c r="G465" s="5" t="s">
        <v>721</v>
      </c>
      <c r="H465" s="5">
        <v>2009</v>
      </c>
      <c r="I465" s="5">
        <v>6257</v>
      </c>
    </row>
    <row r="466" spans="1:9" x14ac:dyDescent="0.85">
      <c r="A466" s="5" t="s">
        <v>147</v>
      </c>
      <c r="B466" s="5">
        <v>2007</v>
      </c>
      <c r="C466" s="5" t="s">
        <v>723</v>
      </c>
      <c r="D466" s="5" t="s">
        <v>712</v>
      </c>
      <c r="E466" s="5" t="s">
        <v>724</v>
      </c>
      <c r="F466" s="5" t="s">
        <v>736</v>
      </c>
      <c r="G466" s="5" t="s">
        <v>721</v>
      </c>
      <c r="H466" s="5">
        <v>2009</v>
      </c>
      <c r="I466" s="5">
        <v>5895916</v>
      </c>
    </row>
    <row r="467" spans="1:9" x14ac:dyDescent="0.85">
      <c r="A467" s="5" t="s">
        <v>147</v>
      </c>
      <c r="B467" s="5">
        <v>2007</v>
      </c>
      <c r="C467" s="5" t="s">
        <v>723</v>
      </c>
      <c r="D467" s="5" t="s">
        <v>712</v>
      </c>
      <c r="E467" s="5">
        <v>0</v>
      </c>
      <c r="F467" s="5" t="s">
        <v>736</v>
      </c>
      <c r="G467" s="5" t="s">
        <v>721</v>
      </c>
      <c r="H467" s="5">
        <v>2009</v>
      </c>
      <c r="I467" s="5">
        <v>104086</v>
      </c>
    </row>
    <row r="468" spans="1:9" x14ac:dyDescent="0.85">
      <c r="A468" s="5" t="s">
        <v>147</v>
      </c>
      <c r="B468" s="5">
        <v>2007</v>
      </c>
      <c r="C468" s="5" t="s">
        <v>723</v>
      </c>
      <c r="D468" s="5" t="s">
        <v>712</v>
      </c>
      <c r="E468" s="5" t="s">
        <v>754</v>
      </c>
      <c r="F468" s="5" t="s">
        <v>736</v>
      </c>
      <c r="G468" s="5" t="s">
        <v>721</v>
      </c>
      <c r="H468" s="5">
        <v>2009</v>
      </c>
      <c r="I468" s="5">
        <v>596105</v>
      </c>
    </row>
    <row r="469" spans="1:9" x14ac:dyDescent="0.85">
      <c r="A469" s="5" t="s">
        <v>147</v>
      </c>
      <c r="B469" s="5">
        <v>2007</v>
      </c>
      <c r="C469" s="5" t="s">
        <v>723</v>
      </c>
      <c r="D469" s="5" t="s">
        <v>712</v>
      </c>
      <c r="E469" s="5">
        <v>1</v>
      </c>
      <c r="F469" s="5" t="s">
        <v>736</v>
      </c>
      <c r="G469" s="5" t="s">
        <v>721</v>
      </c>
      <c r="H469" s="5">
        <v>2009</v>
      </c>
      <c r="I469" s="5">
        <v>112470</v>
      </c>
    </row>
    <row r="470" spans="1:9" x14ac:dyDescent="0.85">
      <c r="A470" s="5" t="s">
        <v>147</v>
      </c>
      <c r="B470" s="5">
        <v>2007</v>
      </c>
      <c r="C470" s="5" t="s">
        <v>723</v>
      </c>
      <c r="D470" s="5" t="s">
        <v>712</v>
      </c>
      <c r="E470" s="5">
        <v>2</v>
      </c>
      <c r="F470" s="5" t="s">
        <v>736</v>
      </c>
      <c r="G470" s="5" t="s">
        <v>721</v>
      </c>
      <c r="H470" s="5">
        <v>2009</v>
      </c>
      <c r="I470" s="5">
        <v>122534</v>
      </c>
    </row>
    <row r="471" spans="1:9" x14ac:dyDescent="0.85">
      <c r="A471" s="5" t="s">
        <v>147</v>
      </c>
      <c r="B471" s="5">
        <v>2007</v>
      </c>
      <c r="C471" s="5" t="s">
        <v>723</v>
      </c>
      <c r="D471" s="5" t="s">
        <v>712</v>
      </c>
      <c r="E471" s="5">
        <v>3</v>
      </c>
      <c r="F471" s="5" t="s">
        <v>736</v>
      </c>
      <c r="G471" s="5" t="s">
        <v>721</v>
      </c>
      <c r="H471" s="5">
        <v>2009</v>
      </c>
      <c r="I471" s="5">
        <v>122620</v>
      </c>
    </row>
    <row r="472" spans="1:9" x14ac:dyDescent="0.85">
      <c r="A472" s="5" t="s">
        <v>147</v>
      </c>
      <c r="B472" s="5">
        <v>2007</v>
      </c>
      <c r="C472" s="5" t="s">
        <v>723</v>
      </c>
      <c r="D472" s="5" t="s">
        <v>712</v>
      </c>
      <c r="E472" s="5">
        <v>4</v>
      </c>
      <c r="F472" s="5" t="s">
        <v>736</v>
      </c>
      <c r="G472" s="5" t="s">
        <v>721</v>
      </c>
      <c r="H472" s="5">
        <v>2009</v>
      </c>
      <c r="I472" s="5">
        <v>134395</v>
      </c>
    </row>
    <row r="473" spans="1:9" x14ac:dyDescent="0.85">
      <c r="A473" s="5" t="s">
        <v>147</v>
      </c>
      <c r="B473" s="5">
        <v>2007</v>
      </c>
      <c r="C473" s="5" t="s">
        <v>723</v>
      </c>
      <c r="D473" s="5" t="s">
        <v>712</v>
      </c>
      <c r="E473" s="5">
        <v>5</v>
      </c>
      <c r="F473" s="5" t="s">
        <v>736</v>
      </c>
      <c r="G473" s="5" t="s">
        <v>721</v>
      </c>
      <c r="H473" s="5">
        <v>2009</v>
      </c>
      <c r="I473" s="5">
        <v>129401</v>
      </c>
    </row>
    <row r="474" spans="1:9" x14ac:dyDescent="0.85">
      <c r="A474" s="5" t="s">
        <v>147</v>
      </c>
      <c r="B474" s="5">
        <v>2007</v>
      </c>
      <c r="C474" s="5" t="s">
        <v>723</v>
      </c>
      <c r="D474" s="5" t="s">
        <v>712</v>
      </c>
      <c r="E474" s="6">
        <v>43960</v>
      </c>
      <c r="F474" s="5" t="s">
        <v>736</v>
      </c>
      <c r="G474" s="5" t="s">
        <v>721</v>
      </c>
      <c r="H474" s="5">
        <v>2009</v>
      </c>
      <c r="I474" s="5">
        <v>640097</v>
      </c>
    </row>
    <row r="475" spans="1:9" x14ac:dyDescent="0.85">
      <c r="A475" s="5" t="s">
        <v>147</v>
      </c>
      <c r="B475" s="5">
        <v>2007</v>
      </c>
      <c r="C475" s="5" t="s">
        <v>723</v>
      </c>
      <c r="D475" s="5" t="s">
        <v>712</v>
      </c>
      <c r="E475" s="5">
        <v>6</v>
      </c>
      <c r="F475" s="5" t="s">
        <v>736</v>
      </c>
      <c r="G475" s="5" t="s">
        <v>721</v>
      </c>
      <c r="H475" s="5">
        <v>2009</v>
      </c>
      <c r="I475" s="5">
        <v>125172</v>
      </c>
    </row>
    <row r="476" spans="1:9" x14ac:dyDescent="0.85">
      <c r="A476" s="5" t="s">
        <v>147</v>
      </c>
      <c r="B476" s="5">
        <v>2007</v>
      </c>
      <c r="C476" s="5" t="s">
        <v>723</v>
      </c>
      <c r="D476" s="5" t="s">
        <v>712</v>
      </c>
      <c r="E476" s="5">
        <v>7</v>
      </c>
      <c r="F476" s="5" t="s">
        <v>736</v>
      </c>
      <c r="G476" s="5" t="s">
        <v>721</v>
      </c>
      <c r="H476" s="5">
        <v>2009</v>
      </c>
      <c r="I476" s="5">
        <v>128681</v>
      </c>
    </row>
    <row r="477" spans="1:9" x14ac:dyDescent="0.85">
      <c r="A477" s="5" t="s">
        <v>147</v>
      </c>
      <c r="B477" s="5">
        <v>2007</v>
      </c>
      <c r="C477" s="5" t="s">
        <v>723</v>
      </c>
      <c r="D477" s="5" t="s">
        <v>712</v>
      </c>
      <c r="E477" s="5">
        <v>8</v>
      </c>
      <c r="F477" s="5" t="s">
        <v>736</v>
      </c>
      <c r="G477" s="5" t="s">
        <v>721</v>
      </c>
      <c r="H477" s="5">
        <v>2009</v>
      </c>
      <c r="I477" s="5">
        <v>137918</v>
      </c>
    </row>
    <row r="478" spans="1:9" x14ac:dyDescent="0.85">
      <c r="A478" s="5" t="s">
        <v>147</v>
      </c>
      <c r="B478" s="5">
        <v>2007</v>
      </c>
      <c r="C478" s="5" t="s">
        <v>723</v>
      </c>
      <c r="D478" s="5" t="s">
        <v>712</v>
      </c>
      <c r="E478" s="5">
        <v>9</v>
      </c>
      <c r="F478" s="5" t="s">
        <v>736</v>
      </c>
      <c r="G478" s="5" t="s">
        <v>721</v>
      </c>
      <c r="H478" s="5">
        <v>2009</v>
      </c>
      <c r="I478" s="5">
        <v>118925</v>
      </c>
    </row>
    <row r="479" spans="1:9" x14ac:dyDescent="0.85">
      <c r="A479" s="5" t="s">
        <v>147</v>
      </c>
      <c r="B479" s="5">
        <v>2007</v>
      </c>
      <c r="C479" s="5" t="s">
        <v>723</v>
      </c>
      <c r="D479" s="5" t="s">
        <v>712</v>
      </c>
      <c r="E479" s="5">
        <v>10</v>
      </c>
      <c r="F479" s="5" t="s">
        <v>736</v>
      </c>
      <c r="G479" s="5" t="s">
        <v>721</v>
      </c>
      <c r="H479" s="5">
        <v>2009</v>
      </c>
      <c r="I479" s="5">
        <v>161750</v>
      </c>
    </row>
    <row r="480" spans="1:9" x14ac:dyDescent="0.85">
      <c r="A480" s="5" t="s">
        <v>147</v>
      </c>
      <c r="B480" s="5">
        <v>2007</v>
      </c>
      <c r="C480" s="5" t="s">
        <v>723</v>
      </c>
      <c r="D480" s="5" t="s">
        <v>712</v>
      </c>
      <c r="E480" s="6">
        <v>44118</v>
      </c>
      <c r="F480" s="5" t="s">
        <v>736</v>
      </c>
      <c r="G480" s="5" t="s">
        <v>721</v>
      </c>
      <c r="H480" s="5">
        <v>2009</v>
      </c>
      <c r="I480" s="5">
        <v>658283</v>
      </c>
    </row>
    <row r="481" spans="1:9" x14ac:dyDescent="0.85">
      <c r="A481" s="5" t="s">
        <v>147</v>
      </c>
      <c r="B481" s="5">
        <v>2007</v>
      </c>
      <c r="C481" s="5" t="s">
        <v>723</v>
      </c>
      <c r="D481" s="5" t="s">
        <v>712</v>
      </c>
      <c r="E481" s="5">
        <v>11</v>
      </c>
      <c r="F481" s="5" t="s">
        <v>736</v>
      </c>
      <c r="G481" s="5" t="s">
        <v>721</v>
      </c>
      <c r="H481" s="5">
        <v>2009</v>
      </c>
      <c r="I481" s="5">
        <v>93624</v>
      </c>
    </row>
    <row r="482" spans="1:9" x14ac:dyDescent="0.85">
      <c r="A482" s="5" t="s">
        <v>147</v>
      </c>
      <c r="B482" s="5">
        <v>2007</v>
      </c>
      <c r="C482" s="5" t="s">
        <v>723</v>
      </c>
      <c r="D482" s="5" t="s">
        <v>712</v>
      </c>
      <c r="E482" s="5">
        <v>12</v>
      </c>
      <c r="F482" s="5" t="s">
        <v>736</v>
      </c>
      <c r="G482" s="5" t="s">
        <v>721</v>
      </c>
      <c r="H482" s="5">
        <v>2009</v>
      </c>
      <c r="I482" s="5">
        <v>152802</v>
      </c>
    </row>
    <row r="483" spans="1:9" x14ac:dyDescent="0.85">
      <c r="A483" s="5" t="s">
        <v>147</v>
      </c>
      <c r="B483" s="5">
        <v>2007</v>
      </c>
      <c r="C483" s="5" t="s">
        <v>723</v>
      </c>
      <c r="D483" s="5" t="s">
        <v>712</v>
      </c>
      <c r="E483" s="5">
        <v>13</v>
      </c>
      <c r="F483" s="5" t="s">
        <v>736</v>
      </c>
      <c r="G483" s="5" t="s">
        <v>721</v>
      </c>
      <c r="H483" s="5">
        <v>2009</v>
      </c>
      <c r="I483" s="5">
        <v>119976</v>
      </c>
    </row>
    <row r="484" spans="1:9" x14ac:dyDescent="0.85">
      <c r="A484" s="5" t="s">
        <v>147</v>
      </c>
      <c r="B484" s="5">
        <v>2007</v>
      </c>
      <c r="C484" s="5" t="s">
        <v>723</v>
      </c>
      <c r="D484" s="5" t="s">
        <v>712</v>
      </c>
      <c r="E484" s="5">
        <v>14</v>
      </c>
      <c r="F484" s="5" t="s">
        <v>736</v>
      </c>
      <c r="G484" s="5" t="s">
        <v>721</v>
      </c>
      <c r="H484" s="5">
        <v>2009</v>
      </c>
      <c r="I484" s="5">
        <v>130131</v>
      </c>
    </row>
    <row r="485" spans="1:9" x14ac:dyDescent="0.85">
      <c r="A485" s="5" t="s">
        <v>147</v>
      </c>
      <c r="B485" s="5">
        <v>2007</v>
      </c>
      <c r="C485" s="5" t="s">
        <v>723</v>
      </c>
      <c r="D485" s="5" t="s">
        <v>712</v>
      </c>
      <c r="E485" s="5">
        <v>15</v>
      </c>
      <c r="F485" s="5" t="s">
        <v>736</v>
      </c>
      <c r="G485" s="5" t="s">
        <v>721</v>
      </c>
      <c r="H485" s="5">
        <v>2009</v>
      </c>
      <c r="I485" s="5">
        <v>154968</v>
      </c>
    </row>
    <row r="486" spans="1:9" x14ac:dyDescent="0.85">
      <c r="A486" s="5" t="s">
        <v>147</v>
      </c>
      <c r="B486" s="5">
        <v>2007</v>
      </c>
      <c r="C486" s="5" t="s">
        <v>723</v>
      </c>
      <c r="D486" s="5" t="s">
        <v>712</v>
      </c>
      <c r="E486" s="5" t="s">
        <v>753</v>
      </c>
      <c r="F486" s="5" t="s">
        <v>736</v>
      </c>
      <c r="G486" s="5" t="s">
        <v>721</v>
      </c>
      <c r="H486" s="5">
        <v>2009</v>
      </c>
      <c r="I486" s="5">
        <v>935230</v>
      </c>
    </row>
    <row r="487" spans="1:9" x14ac:dyDescent="0.85">
      <c r="A487" s="5" t="s">
        <v>147</v>
      </c>
      <c r="B487" s="5">
        <v>2007</v>
      </c>
      <c r="C487" s="5" t="s">
        <v>723</v>
      </c>
      <c r="D487" s="5" t="s">
        <v>712</v>
      </c>
      <c r="E487" s="5">
        <v>16</v>
      </c>
      <c r="F487" s="5" t="s">
        <v>736</v>
      </c>
      <c r="G487" s="5" t="s">
        <v>721</v>
      </c>
      <c r="H487" s="5">
        <v>2009</v>
      </c>
      <c r="I487" s="5">
        <v>180244</v>
      </c>
    </row>
    <row r="488" spans="1:9" x14ac:dyDescent="0.85">
      <c r="A488" s="5" t="s">
        <v>147</v>
      </c>
      <c r="B488" s="5">
        <v>2007</v>
      </c>
      <c r="C488" s="5" t="s">
        <v>723</v>
      </c>
      <c r="D488" s="5" t="s">
        <v>712</v>
      </c>
      <c r="E488" s="5">
        <v>17</v>
      </c>
      <c r="F488" s="5" t="s">
        <v>736</v>
      </c>
      <c r="G488" s="5" t="s">
        <v>721</v>
      </c>
      <c r="H488" s="5">
        <v>2009</v>
      </c>
      <c r="I488" s="5">
        <v>158499</v>
      </c>
    </row>
    <row r="489" spans="1:9" x14ac:dyDescent="0.85">
      <c r="A489" s="5" t="s">
        <v>147</v>
      </c>
      <c r="B489" s="5">
        <v>2007</v>
      </c>
      <c r="C489" s="5" t="s">
        <v>723</v>
      </c>
      <c r="D489" s="5" t="s">
        <v>712</v>
      </c>
      <c r="E489" s="5">
        <v>18</v>
      </c>
      <c r="F489" s="5" t="s">
        <v>736</v>
      </c>
      <c r="G489" s="5" t="s">
        <v>721</v>
      </c>
      <c r="H489" s="5">
        <v>2009</v>
      </c>
      <c r="I489" s="5">
        <v>288235</v>
      </c>
    </row>
    <row r="490" spans="1:9" x14ac:dyDescent="0.85">
      <c r="A490" s="5" t="s">
        <v>147</v>
      </c>
      <c r="B490" s="5">
        <v>2007</v>
      </c>
      <c r="C490" s="5" t="s">
        <v>723</v>
      </c>
      <c r="D490" s="5" t="s">
        <v>712</v>
      </c>
      <c r="E490" s="5">
        <v>19</v>
      </c>
      <c r="F490" s="5" t="s">
        <v>736</v>
      </c>
      <c r="G490" s="5" t="s">
        <v>721</v>
      </c>
      <c r="H490" s="5">
        <v>2009</v>
      </c>
      <c r="I490" s="5">
        <v>153284</v>
      </c>
    </row>
    <row r="491" spans="1:9" x14ac:dyDescent="0.85">
      <c r="A491" s="5" t="s">
        <v>147</v>
      </c>
      <c r="B491" s="5">
        <v>2007</v>
      </c>
      <c r="C491" s="5" t="s">
        <v>723</v>
      </c>
      <c r="D491" s="5" t="s">
        <v>712</v>
      </c>
      <c r="E491" s="5">
        <v>20</v>
      </c>
      <c r="F491" s="5" t="s">
        <v>736</v>
      </c>
      <c r="G491" s="5" t="s">
        <v>721</v>
      </c>
      <c r="H491" s="5">
        <v>2009</v>
      </c>
      <c r="I491" s="5">
        <v>271062</v>
      </c>
    </row>
    <row r="492" spans="1:9" x14ac:dyDescent="0.85">
      <c r="A492" s="5" t="s">
        <v>147</v>
      </c>
      <c r="B492" s="5">
        <v>2007</v>
      </c>
      <c r="C492" s="5" t="s">
        <v>723</v>
      </c>
      <c r="D492" s="5" t="s">
        <v>712</v>
      </c>
      <c r="E492" s="5" t="s">
        <v>752</v>
      </c>
      <c r="F492" s="5" t="s">
        <v>736</v>
      </c>
      <c r="G492" s="5" t="s">
        <v>721</v>
      </c>
      <c r="H492" s="5">
        <v>2009</v>
      </c>
      <c r="I492" s="5">
        <v>750712</v>
      </c>
    </row>
    <row r="493" spans="1:9" x14ac:dyDescent="0.85">
      <c r="A493" s="5" t="s">
        <v>147</v>
      </c>
      <c r="B493" s="5">
        <v>2007</v>
      </c>
      <c r="C493" s="5" t="s">
        <v>723</v>
      </c>
      <c r="D493" s="5" t="s">
        <v>712</v>
      </c>
      <c r="E493" s="5">
        <v>21</v>
      </c>
      <c r="F493" s="5" t="s">
        <v>736</v>
      </c>
      <c r="G493" s="5" t="s">
        <v>721</v>
      </c>
      <c r="H493" s="5">
        <v>2009</v>
      </c>
      <c r="I493" s="5">
        <v>97709</v>
      </c>
    </row>
    <row r="494" spans="1:9" x14ac:dyDescent="0.85">
      <c r="A494" s="5" t="s">
        <v>147</v>
      </c>
      <c r="B494" s="5">
        <v>2007</v>
      </c>
      <c r="C494" s="5" t="s">
        <v>723</v>
      </c>
      <c r="D494" s="5" t="s">
        <v>712</v>
      </c>
      <c r="E494" s="5">
        <v>22</v>
      </c>
      <c r="F494" s="5" t="s">
        <v>736</v>
      </c>
      <c r="G494" s="5" t="s">
        <v>721</v>
      </c>
      <c r="H494" s="5">
        <v>2009</v>
      </c>
      <c r="I494" s="5">
        <v>163143</v>
      </c>
    </row>
    <row r="495" spans="1:9" x14ac:dyDescent="0.85">
      <c r="A495" s="5" t="s">
        <v>147</v>
      </c>
      <c r="B495" s="5">
        <v>2007</v>
      </c>
      <c r="C495" s="5" t="s">
        <v>723</v>
      </c>
      <c r="D495" s="5" t="s">
        <v>712</v>
      </c>
      <c r="E495" s="5">
        <v>23</v>
      </c>
      <c r="F495" s="5" t="s">
        <v>736</v>
      </c>
      <c r="G495" s="5" t="s">
        <v>721</v>
      </c>
      <c r="H495" s="5">
        <v>2009</v>
      </c>
      <c r="I495" s="5">
        <v>114478</v>
      </c>
    </row>
    <row r="496" spans="1:9" x14ac:dyDescent="0.85">
      <c r="A496" s="5" t="s">
        <v>147</v>
      </c>
      <c r="B496" s="5">
        <v>2007</v>
      </c>
      <c r="C496" s="5" t="s">
        <v>723</v>
      </c>
      <c r="D496" s="5" t="s">
        <v>712</v>
      </c>
      <c r="E496" s="5">
        <v>24</v>
      </c>
      <c r="F496" s="5" t="s">
        <v>736</v>
      </c>
      <c r="G496" s="5" t="s">
        <v>721</v>
      </c>
      <c r="H496" s="5">
        <v>2009</v>
      </c>
      <c r="I496" s="5">
        <v>104320</v>
      </c>
    </row>
    <row r="497" spans="1:9" x14ac:dyDescent="0.85">
      <c r="A497" s="5" t="s">
        <v>147</v>
      </c>
      <c r="B497" s="5">
        <v>2007</v>
      </c>
      <c r="C497" s="5" t="s">
        <v>723</v>
      </c>
      <c r="D497" s="5" t="s">
        <v>712</v>
      </c>
      <c r="E497" s="5">
        <v>25</v>
      </c>
      <c r="F497" s="5" t="s">
        <v>736</v>
      </c>
      <c r="G497" s="5" t="s">
        <v>721</v>
      </c>
      <c r="H497" s="5">
        <v>2009</v>
      </c>
      <c r="I497" s="5">
        <v>210839</v>
      </c>
    </row>
    <row r="498" spans="1:9" x14ac:dyDescent="0.85">
      <c r="A498" s="5" t="s">
        <v>147</v>
      </c>
      <c r="B498" s="5">
        <v>2007</v>
      </c>
      <c r="C498" s="5" t="s">
        <v>723</v>
      </c>
      <c r="D498" s="5" t="s">
        <v>712</v>
      </c>
      <c r="E498" s="5" t="s">
        <v>751</v>
      </c>
      <c r="F498" s="5" t="s">
        <v>736</v>
      </c>
      <c r="G498" s="5" t="s">
        <v>721</v>
      </c>
      <c r="H498" s="5">
        <v>2009</v>
      </c>
      <c r="I498" s="5">
        <v>596293</v>
      </c>
    </row>
    <row r="499" spans="1:9" x14ac:dyDescent="0.85">
      <c r="A499" s="5" t="s">
        <v>147</v>
      </c>
      <c r="B499" s="5">
        <v>2007</v>
      </c>
      <c r="C499" s="5" t="s">
        <v>723</v>
      </c>
      <c r="D499" s="5" t="s">
        <v>712</v>
      </c>
      <c r="E499" s="5">
        <v>26</v>
      </c>
      <c r="F499" s="5" t="s">
        <v>736</v>
      </c>
      <c r="G499" s="5" t="s">
        <v>721</v>
      </c>
      <c r="H499" s="5">
        <v>2009</v>
      </c>
      <c r="I499" s="5">
        <v>95098</v>
      </c>
    </row>
    <row r="500" spans="1:9" x14ac:dyDescent="0.85">
      <c r="A500" s="5" t="s">
        <v>147</v>
      </c>
      <c r="B500" s="5">
        <v>2007</v>
      </c>
      <c r="C500" s="5" t="s">
        <v>723</v>
      </c>
      <c r="D500" s="5" t="s">
        <v>712</v>
      </c>
      <c r="E500" s="5">
        <v>27</v>
      </c>
      <c r="F500" s="5" t="s">
        <v>736</v>
      </c>
      <c r="G500" s="5" t="s">
        <v>721</v>
      </c>
      <c r="H500" s="5">
        <v>2009</v>
      </c>
      <c r="I500" s="5">
        <v>98329</v>
      </c>
    </row>
    <row r="501" spans="1:9" x14ac:dyDescent="0.85">
      <c r="A501" s="5" t="s">
        <v>147</v>
      </c>
      <c r="B501" s="5">
        <v>2007</v>
      </c>
      <c r="C501" s="5" t="s">
        <v>723</v>
      </c>
      <c r="D501" s="5" t="s">
        <v>712</v>
      </c>
      <c r="E501" s="5">
        <v>28</v>
      </c>
      <c r="F501" s="5" t="s">
        <v>736</v>
      </c>
      <c r="G501" s="5" t="s">
        <v>721</v>
      </c>
      <c r="H501" s="5">
        <v>2009</v>
      </c>
      <c r="I501" s="5">
        <v>135745</v>
      </c>
    </row>
    <row r="502" spans="1:9" x14ac:dyDescent="0.85">
      <c r="A502" s="5" t="s">
        <v>147</v>
      </c>
      <c r="B502" s="5">
        <v>2007</v>
      </c>
      <c r="C502" s="5" t="s">
        <v>723</v>
      </c>
      <c r="D502" s="5" t="s">
        <v>712</v>
      </c>
      <c r="E502" s="5">
        <v>29</v>
      </c>
      <c r="F502" s="5" t="s">
        <v>736</v>
      </c>
      <c r="G502" s="5" t="s">
        <v>721</v>
      </c>
      <c r="H502" s="5">
        <v>2009</v>
      </c>
      <c r="I502" s="5">
        <v>56282</v>
      </c>
    </row>
    <row r="503" spans="1:9" x14ac:dyDescent="0.85">
      <c r="A503" s="5" t="s">
        <v>147</v>
      </c>
      <c r="B503" s="5">
        <v>2007</v>
      </c>
      <c r="C503" s="5" t="s">
        <v>723</v>
      </c>
      <c r="D503" s="5" t="s">
        <v>712</v>
      </c>
      <c r="E503" s="5">
        <v>30</v>
      </c>
      <c r="F503" s="5" t="s">
        <v>736</v>
      </c>
      <c r="G503" s="5" t="s">
        <v>721</v>
      </c>
      <c r="H503" s="5">
        <v>2009</v>
      </c>
      <c r="I503" s="5">
        <v>222685</v>
      </c>
    </row>
    <row r="504" spans="1:9" x14ac:dyDescent="0.85">
      <c r="A504" s="5" t="s">
        <v>147</v>
      </c>
      <c r="B504" s="5">
        <v>2007</v>
      </c>
      <c r="C504" s="5" t="s">
        <v>723</v>
      </c>
      <c r="D504" s="5" t="s">
        <v>712</v>
      </c>
      <c r="E504" s="5" t="s">
        <v>750</v>
      </c>
      <c r="F504" s="5" t="s">
        <v>736</v>
      </c>
      <c r="G504" s="5" t="s">
        <v>721</v>
      </c>
      <c r="H504" s="5">
        <v>2009</v>
      </c>
      <c r="I504" s="5">
        <v>432721</v>
      </c>
    </row>
    <row r="505" spans="1:9" x14ac:dyDescent="0.85">
      <c r="A505" s="5" t="s">
        <v>147</v>
      </c>
      <c r="B505" s="5">
        <v>2007</v>
      </c>
      <c r="C505" s="5" t="s">
        <v>723</v>
      </c>
      <c r="D505" s="5" t="s">
        <v>712</v>
      </c>
      <c r="E505" s="5">
        <v>31</v>
      </c>
      <c r="F505" s="5" t="s">
        <v>736</v>
      </c>
      <c r="G505" s="5" t="s">
        <v>721</v>
      </c>
      <c r="H505" s="5">
        <v>2009</v>
      </c>
      <c r="I505" s="5">
        <v>33392</v>
      </c>
    </row>
    <row r="506" spans="1:9" x14ac:dyDescent="0.85">
      <c r="A506" s="5" t="s">
        <v>147</v>
      </c>
      <c r="B506" s="5">
        <v>2007</v>
      </c>
      <c r="C506" s="5" t="s">
        <v>723</v>
      </c>
      <c r="D506" s="5" t="s">
        <v>712</v>
      </c>
      <c r="E506" s="5">
        <v>32</v>
      </c>
      <c r="F506" s="5" t="s">
        <v>736</v>
      </c>
      <c r="G506" s="5" t="s">
        <v>721</v>
      </c>
      <c r="H506" s="5">
        <v>2009</v>
      </c>
      <c r="I506" s="5">
        <v>89099</v>
      </c>
    </row>
    <row r="507" spans="1:9" x14ac:dyDescent="0.85">
      <c r="A507" s="5" t="s">
        <v>147</v>
      </c>
      <c r="B507" s="5">
        <v>2007</v>
      </c>
      <c r="C507" s="5" t="s">
        <v>723</v>
      </c>
      <c r="D507" s="5" t="s">
        <v>712</v>
      </c>
      <c r="E507" s="5">
        <v>33</v>
      </c>
      <c r="F507" s="5" t="s">
        <v>736</v>
      </c>
      <c r="G507" s="5" t="s">
        <v>721</v>
      </c>
      <c r="H507" s="5">
        <v>2009</v>
      </c>
      <c r="I507" s="5">
        <v>47654</v>
      </c>
    </row>
    <row r="508" spans="1:9" x14ac:dyDescent="0.85">
      <c r="A508" s="5" t="s">
        <v>147</v>
      </c>
      <c r="B508" s="5">
        <v>2007</v>
      </c>
      <c r="C508" s="5" t="s">
        <v>723</v>
      </c>
      <c r="D508" s="5" t="s">
        <v>712</v>
      </c>
      <c r="E508" s="5">
        <v>34</v>
      </c>
      <c r="F508" s="5" t="s">
        <v>736</v>
      </c>
      <c r="G508" s="5" t="s">
        <v>721</v>
      </c>
      <c r="H508" s="5">
        <v>2009</v>
      </c>
      <c r="I508" s="5">
        <v>39891</v>
      </c>
    </row>
    <row r="509" spans="1:9" x14ac:dyDescent="0.85">
      <c r="A509" s="5" t="s">
        <v>147</v>
      </c>
      <c r="B509" s="5">
        <v>2007</v>
      </c>
      <c r="C509" s="5" t="s">
        <v>723</v>
      </c>
      <c r="D509" s="5" t="s">
        <v>712</v>
      </c>
      <c r="E509" s="5">
        <v>35</v>
      </c>
      <c r="F509" s="5" t="s">
        <v>736</v>
      </c>
      <c r="G509" s="5" t="s">
        <v>721</v>
      </c>
      <c r="H509" s="5">
        <v>2009</v>
      </c>
      <c r="I509" s="5">
        <v>169819</v>
      </c>
    </row>
    <row r="510" spans="1:9" x14ac:dyDescent="0.85">
      <c r="A510" s="5" t="s">
        <v>147</v>
      </c>
      <c r="B510" s="5">
        <v>2007</v>
      </c>
      <c r="C510" s="5" t="s">
        <v>723</v>
      </c>
      <c r="D510" s="5" t="s">
        <v>712</v>
      </c>
      <c r="E510" s="5" t="s">
        <v>749</v>
      </c>
      <c r="F510" s="5" t="s">
        <v>736</v>
      </c>
      <c r="G510" s="5" t="s">
        <v>721</v>
      </c>
      <c r="H510" s="5">
        <v>2009</v>
      </c>
      <c r="I510" s="5">
        <v>356496</v>
      </c>
    </row>
    <row r="511" spans="1:9" x14ac:dyDescent="0.85">
      <c r="A511" s="5" t="s">
        <v>147</v>
      </c>
      <c r="B511" s="5">
        <v>2007</v>
      </c>
      <c r="C511" s="5" t="s">
        <v>723</v>
      </c>
      <c r="D511" s="5" t="s">
        <v>712</v>
      </c>
      <c r="E511" s="5">
        <v>36</v>
      </c>
      <c r="F511" s="5" t="s">
        <v>736</v>
      </c>
      <c r="G511" s="5" t="s">
        <v>721</v>
      </c>
      <c r="H511" s="5">
        <v>2009</v>
      </c>
      <c r="I511" s="5">
        <v>45305</v>
      </c>
    </row>
    <row r="512" spans="1:9" x14ac:dyDescent="0.85">
      <c r="A512" s="5" t="s">
        <v>147</v>
      </c>
      <c r="B512" s="5">
        <v>2007</v>
      </c>
      <c r="C512" s="5" t="s">
        <v>723</v>
      </c>
      <c r="D512" s="5" t="s">
        <v>712</v>
      </c>
      <c r="E512" s="5">
        <v>37</v>
      </c>
      <c r="F512" s="5" t="s">
        <v>736</v>
      </c>
      <c r="G512" s="5" t="s">
        <v>721</v>
      </c>
      <c r="H512" s="5">
        <v>2009</v>
      </c>
      <c r="I512" s="5">
        <v>43038</v>
      </c>
    </row>
    <row r="513" spans="1:9" x14ac:dyDescent="0.85">
      <c r="A513" s="5" t="s">
        <v>147</v>
      </c>
      <c r="B513" s="5">
        <v>2007</v>
      </c>
      <c r="C513" s="5" t="s">
        <v>723</v>
      </c>
      <c r="D513" s="5" t="s">
        <v>712</v>
      </c>
      <c r="E513" s="5">
        <v>38</v>
      </c>
      <c r="F513" s="5" t="s">
        <v>736</v>
      </c>
      <c r="G513" s="5" t="s">
        <v>721</v>
      </c>
      <c r="H513" s="5">
        <v>2009</v>
      </c>
      <c r="I513" s="5">
        <v>69630</v>
      </c>
    </row>
    <row r="514" spans="1:9" x14ac:dyDescent="0.85">
      <c r="A514" s="5" t="s">
        <v>147</v>
      </c>
      <c r="B514" s="5">
        <v>2007</v>
      </c>
      <c r="C514" s="5" t="s">
        <v>723</v>
      </c>
      <c r="D514" s="5" t="s">
        <v>712</v>
      </c>
      <c r="E514" s="5">
        <v>39</v>
      </c>
      <c r="F514" s="5" t="s">
        <v>736</v>
      </c>
      <c r="G514" s="5" t="s">
        <v>721</v>
      </c>
      <c r="H514" s="5">
        <v>2009</v>
      </c>
      <c r="I514" s="5">
        <v>28704</v>
      </c>
    </row>
    <row r="515" spans="1:9" x14ac:dyDescent="0.85">
      <c r="A515" s="5" t="s">
        <v>147</v>
      </c>
      <c r="B515" s="5">
        <v>2007</v>
      </c>
      <c r="C515" s="5" t="s">
        <v>723</v>
      </c>
      <c r="D515" s="5" t="s">
        <v>712</v>
      </c>
      <c r="E515" s="5">
        <v>40</v>
      </c>
      <c r="F515" s="5" t="s">
        <v>736</v>
      </c>
      <c r="G515" s="5" t="s">
        <v>721</v>
      </c>
      <c r="H515" s="5">
        <v>2009</v>
      </c>
      <c r="I515" s="5">
        <v>155356</v>
      </c>
    </row>
    <row r="516" spans="1:9" x14ac:dyDescent="0.85">
      <c r="A516" s="5" t="s">
        <v>147</v>
      </c>
      <c r="B516" s="5">
        <v>2007</v>
      </c>
      <c r="C516" s="5" t="s">
        <v>723</v>
      </c>
      <c r="D516" s="5" t="s">
        <v>712</v>
      </c>
      <c r="E516" s="5" t="s">
        <v>748</v>
      </c>
      <c r="F516" s="5" t="s">
        <v>736</v>
      </c>
      <c r="G516" s="5" t="s">
        <v>721</v>
      </c>
      <c r="H516" s="5">
        <v>2009</v>
      </c>
      <c r="I516" s="5">
        <v>259968</v>
      </c>
    </row>
    <row r="517" spans="1:9" x14ac:dyDescent="0.85">
      <c r="A517" s="5" t="s">
        <v>147</v>
      </c>
      <c r="B517" s="5">
        <v>2007</v>
      </c>
      <c r="C517" s="5" t="s">
        <v>723</v>
      </c>
      <c r="D517" s="5" t="s">
        <v>712</v>
      </c>
      <c r="E517" s="5">
        <v>41</v>
      </c>
      <c r="F517" s="5" t="s">
        <v>736</v>
      </c>
      <c r="G517" s="5" t="s">
        <v>721</v>
      </c>
      <c r="H517" s="5">
        <v>2009</v>
      </c>
      <c r="I517" s="5">
        <v>18301</v>
      </c>
    </row>
    <row r="518" spans="1:9" x14ac:dyDescent="0.85">
      <c r="A518" s="5" t="s">
        <v>147</v>
      </c>
      <c r="B518" s="5">
        <v>2007</v>
      </c>
      <c r="C518" s="5" t="s">
        <v>723</v>
      </c>
      <c r="D518" s="5" t="s">
        <v>712</v>
      </c>
      <c r="E518" s="5">
        <v>42</v>
      </c>
      <c r="F518" s="5" t="s">
        <v>736</v>
      </c>
      <c r="G518" s="5" t="s">
        <v>721</v>
      </c>
      <c r="H518" s="5">
        <v>2009</v>
      </c>
      <c r="I518" s="5">
        <v>46950</v>
      </c>
    </row>
    <row r="519" spans="1:9" x14ac:dyDescent="0.85">
      <c r="A519" s="5" t="s">
        <v>147</v>
      </c>
      <c r="B519" s="5">
        <v>2007</v>
      </c>
      <c r="C519" s="5" t="s">
        <v>723</v>
      </c>
      <c r="D519" s="5" t="s">
        <v>712</v>
      </c>
      <c r="E519" s="5">
        <v>43</v>
      </c>
      <c r="F519" s="5" t="s">
        <v>736</v>
      </c>
      <c r="G519" s="5" t="s">
        <v>721</v>
      </c>
      <c r="H519" s="5">
        <v>2009</v>
      </c>
      <c r="I519" s="5">
        <v>25270</v>
      </c>
    </row>
    <row r="520" spans="1:9" x14ac:dyDescent="0.85">
      <c r="A520" s="5" t="s">
        <v>147</v>
      </c>
      <c r="B520" s="5">
        <v>2007</v>
      </c>
      <c r="C520" s="5" t="s">
        <v>723</v>
      </c>
      <c r="D520" s="5" t="s">
        <v>712</v>
      </c>
      <c r="E520" s="5">
        <v>44</v>
      </c>
      <c r="F520" s="5" t="s">
        <v>736</v>
      </c>
      <c r="G520" s="5" t="s">
        <v>721</v>
      </c>
      <c r="H520" s="5">
        <v>2009</v>
      </c>
      <c r="I520" s="5">
        <v>14091</v>
      </c>
    </row>
    <row r="521" spans="1:9" x14ac:dyDescent="0.85">
      <c r="A521" s="5" t="s">
        <v>147</v>
      </c>
      <c r="B521" s="5">
        <v>2007</v>
      </c>
      <c r="C521" s="5" t="s">
        <v>723</v>
      </c>
      <c r="D521" s="5" t="s">
        <v>712</v>
      </c>
      <c r="E521" s="5">
        <v>45</v>
      </c>
      <c r="F521" s="5" t="s">
        <v>736</v>
      </c>
      <c r="G521" s="5" t="s">
        <v>721</v>
      </c>
      <c r="H521" s="5">
        <v>2009</v>
      </c>
      <c r="I521" s="5">
        <v>104117</v>
      </c>
    </row>
    <row r="522" spans="1:9" x14ac:dyDescent="0.85">
      <c r="A522" s="5" t="s">
        <v>147</v>
      </c>
      <c r="B522" s="5">
        <v>2007</v>
      </c>
      <c r="C522" s="5" t="s">
        <v>723</v>
      </c>
      <c r="D522" s="5" t="s">
        <v>712</v>
      </c>
      <c r="E522" s="5" t="s">
        <v>747</v>
      </c>
      <c r="F522" s="5" t="s">
        <v>736</v>
      </c>
      <c r="G522" s="5" t="s">
        <v>721</v>
      </c>
      <c r="H522" s="5">
        <v>2009</v>
      </c>
      <c r="I522" s="5">
        <v>189159</v>
      </c>
    </row>
    <row r="523" spans="1:9" x14ac:dyDescent="0.85">
      <c r="A523" s="5" t="s">
        <v>147</v>
      </c>
      <c r="B523" s="5">
        <v>2007</v>
      </c>
      <c r="C523" s="5" t="s">
        <v>723</v>
      </c>
      <c r="D523" s="5" t="s">
        <v>712</v>
      </c>
      <c r="E523" s="5">
        <v>46</v>
      </c>
      <c r="F523" s="5" t="s">
        <v>736</v>
      </c>
      <c r="G523" s="5" t="s">
        <v>721</v>
      </c>
      <c r="H523" s="5">
        <v>2009</v>
      </c>
      <c r="I523" s="5">
        <v>20620</v>
      </c>
    </row>
    <row r="524" spans="1:9" x14ac:dyDescent="0.85">
      <c r="A524" s="5" t="s">
        <v>147</v>
      </c>
      <c r="B524" s="5">
        <v>2007</v>
      </c>
      <c r="C524" s="5" t="s">
        <v>723</v>
      </c>
      <c r="D524" s="5" t="s">
        <v>712</v>
      </c>
      <c r="E524" s="5">
        <v>47</v>
      </c>
      <c r="F524" s="5" t="s">
        <v>736</v>
      </c>
      <c r="G524" s="5" t="s">
        <v>721</v>
      </c>
      <c r="H524" s="5">
        <v>2009</v>
      </c>
      <c r="I524" s="5">
        <v>19694</v>
      </c>
    </row>
    <row r="525" spans="1:9" x14ac:dyDescent="0.85">
      <c r="A525" s="5" t="s">
        <v>147</v>
      </c>
      <c r="B525" s="5">
        <v>2007</v>
      </c>
      <c r="C525" s="5" t="s">
        <v>723</v>
      </c>
      <c r="D525" s="5" t="s">
        <v>712</v>
      </c>
      <c r="E525" s="5">
        <v>48</v>
      </c>
      <c r="F525" s="5" t="s">
        <v>736</v>
      </c>
      <c r="G525" s="5" t="s">
        <v>721</v>
      </c>
      <c r="H525" s="5">
        <v>2009</v>
      </c>
      <c r="I525" s="5">
        <v>30760</v>
      </c>
    </row>
    <row r="526" spans="1:9" x14ac:dyDescent="0.85">
      <c r="A526" s="5" t="s">
        <v>147</v>
      </c>
      <c r="B526" s="5">
        <v>2007</v>
      </c>
      <c r="C526" s="5" t="s">
        <v>723</v>
      </c>
      <c r="D526" s="5" t="s">
        <v>712</v>
      </c>
      <c r="E526" s="5">
        <v>49</v>
      </c>
      <c r="F526" s="5" t="s">
        <v>736</v>
      </c>
      <c r="G526" s="5" t="s">
        <v>721</v>
      </c>
      <c r="H526" s="5">
        <v>2009</v>
      </c>
      <c r="I526" s="5">
        <v>13968</v>
      </c>
    </row>
    <row r="527" spans="1:9" x14ac:dyDescent="0.85">
      <c r="A527" s="5" t="s">
        <v>147</v>
      </c>
      <c r="B527" s="5">
        <v>2007</v>
      </c>
      <c r="C527" s="5" t="s">
        <v>723</v>
      </c>
      <c r="D527" s="5" t="s">
        <v>712</v>
      </c>
      <c r="E527" s="5">
        <v>50</v>
      </c>
      <c r="F527" s="5" t="s">
        <v>736</v>
      </c>
      <c r="G527" s="5" t="s">
        <v>721</v>
      </c>
      <c r="H527" s="5">
        <v>2009</v>
      </c>
      <c r="I527" s="5">
        <v>83252</v>
      </c>
    </row>
    <row r="528" spans="1:9" x14ac:dyDescent="0.85">
      <c r="A528" s="5" t="s">
        <v>147</v>
      </c>
      <c r="B528" s="5">
        <v>2007</v>
      </c>
      <c r="C528" s="5" t="s">
        <v>723</v>
      </c>
      <c r="D528" s="5" t="s">
        <v>712</v>
      </c>
      <c r="E528" s="5" t="s">
        <v>746</v>
      </c>
      <c r="F528" s="5" t="s">
        <v>736</v>
      </c>
      <c r="G528" s="5" t="s">
        <v>721</v>
      </c>
      <c r="H528" s="5">
        <v>2009</v>
      </c>
      <c r="I528" s="5">
        <v>138190</v>
      </c>
    </row>
    <row r="529" spans="1:9" x14ac:dyDescent="0.85">
      <c r="A529" s="5" t="s">
        <v>147</v>
      </c>
      <c r="B529" s="5">
        <v>2007</v>
      </c>
      <c r="C529" s="5" t="s">
        <v>723</v>
      </c>
      <c r="D529" s="5" t="s">
        <v>712</v>
      </c>
      <c r="E529" s="5">
        <v>51</v>
      </c>
      <c r="F529" s="5" t="s">
        <v>736</v>
      </c>
      <c r="G529" s="5" t="s">
        <v>721</v>
      </c>
      <c r="H529" s="5">
        <v>2009</v>
      </c>
      <c r="I529" s="5">
        <v>9378</v>
      </c>
    </row>
    <row r="530" spans="1:9" x14ac:dyDescent="0.85">
      <c r="A530" s="5" t="s">
        <v>147</v>
      </c>
      <c r="B530" s="5">
        <v>2007</v>
      </c>
      <c r="C530" s="5" t="s">
        <v>723</v>
      </c>
      <c r="D530" s="5" t="s">
        <v>712</v>
      </c>
      <c r="E530" s="5">
        <v>52</v>
      </c>
      <c r="F530" s="5" t="s">
        <v>736</v>
      </c>
      <c r="G530" s="5" t="s">
        <v>721</v>
      </c>
      <c r="H530" s="5">
        <v>2009</v>
      </c>
      <c r="I530" s="5">
        <v>20760</v>
      </c>
    </row>
    <row r="531" spans="1:9" x14ac:dyDescent="0.85">
      <c r="A531" s="5" t="s">
        <v>147</v>
      </c>
      <c r="B531" s="5">
        <v>2007</v>
      </c>
      <c r="C531" s="5" t="s">
        <v>723</v>
      </c>
      <c r="D531" s="5" t="s">
        <v>712</v>
      </c>
      <c r="E531" s="5">
        <v>53</v>
      </c>
      <c r="F531" s="5" t="s">
        <v>736</v>
      </c>
      <c r="G531" s="5" t="s">
        <v>721</v>
      </c>
      <c r="H531" s="5">
        <v>2009</v>
      </c>
      <c r="I531" s="5">
        <v>12921</v>
      </c>
    </row>
    <row r="532" spans="1:9" x14ac:dyDescent="0.85">
      <c r="A532" s="5" t="s">
        <v>147</v>
      </c>
      <c r="B532" s="5">
        <v>2007</v>
      </c>
      <c r="C532" s="5" t="s">
        <v>723</v>
      </c>
      <c r="D532" s="5" t="s">
        <v>712</v>
      </c>
      <c r="E532" s="5">
        <v>54</v>
      </c>
      <c r="F532" s="5" t="s">
        <v>736</v>
      </c>
      <c r="G532" s="5" t="s">
        <v>721</v>
      </c>
      <c r="H532" s="5">
        <v>2009</v>
      </c>
      <c r="I532" s="5">
        <v>11879</v>
      </c>
    </row>
    <row r="533" spans="1:9" x14ac:dyDescent="0.85">
      <c r="A533" s="5" t="s">
        <v>147</v>
      </c>
      <c r="B533" s="5">
        <v>2007</v>
      </c>
      <c r="C533" s="5" t="s">
        <v>723</v>
      </c>
      <c r="D533" s="5" t="s">
        <v>712</v>
      </c>
      <c r="E533" s="5">
        <v>55</v>
      </c>
      <c r="F533" s="5" t="s">
        <v>736</v>
      </c>
      <c r="G533" s="5" t="s">
        <v>721</v>
      </c>
      <c r="H533" s="5">
        <v>2009</v>
      </c>
      <c r="I533" s="5">
        <v>43643</v>
      </c>
    </row>
    <row r="534" spans="1:9" x14ac:dyDescent="0.85">
      <c r="A534" s="5" t="s">
        <v>147</v>
      </c>
      <c r="B534" s="5">
        <v>2007</v>
      </c>
      <c r="C534" s="5" t="s">
        <v>723</v>
      </c>
      <c r="D534" s="5" t="s">
        <v>712</v>
      </c>
      <c r="E534" s="5" t="s">
        <v>745</v>
      </c>
      <c r="F534" s="5" t="s">
        <v>736</v>
      </c>
      <c r="G534" s="5" t="s">
        <v>721</v>
      </c>
      <c r="H534" s="5">
        <v>2009</v>
      </c>
      <c r="I534" s="5">
        <v>89368</v>
      </c>
    </row>
    <row r="535" spans="1:9" x14ac:dyDescent="0.85">
      <c r="A535" s="5" t="s">
        <v>147</v>
      </c>
      <c r="B535" s="5">
        <v>2007</v>
      </c>
      <c r="C535" s="5" t="s">
        <v>723</v>
      </c>
      <c r="D535" s="5" t="s">
        <v>712</v>
      </c>
      <c r="E535" s="5">
        <v>56</v>
      </c>
      <c r="F535" s="5" t="s">
        <v>736</v>
      </c>
      <c r="G535" s="5" t="s">
        <v>721</v>
      </c>
      <c r="H535" s="5">
        <v>2009</v>
      </c>
      <c r="I535" s="5">
        <v>14405</v>
      </c>
    </row>
    <row r="536" spans="1:9" x14ac:dyDescent="0.85">
      <c r="A536" s="5" t="s">
        <v>147</v>
      </c>
      <c r="B536" s="5">
        <v>2007</v>
      </c>
      <c r="C536" s="5" t="s">
        <v>723</v>
      </c>
      <c r="D536" s="5" t="s">
        <v>712</v>
      </c>
      <c r="E536" s="5">
        <v>57</v>
      </c>
      <c r="F536" s="5" t="s">
        <v>736</v>
      </c>
      <c r="G536" s="5" t="s">
        <v>721</v>
      </c>
      <c r="H536" s="5">
        <v>2009</v>
      </c>
      <c r="I536" s="5">
        <v>11245</v>
      </c>
    </row>
    <row r="537" spans="1:9" x14ac:dyDescent="0.85">
      <c r="A537" s="5" t="s">
        <v>147</v>
      </c>
      <c r="B537" s="5">
        <v>2007</v>
      </c>
      <c r="C537" s="5" t="s">
        <v>723</v>
      </c>
      <c r="D537" s="5" t="s">
        <v>712</v>
      </c>
      <c r="E537" s="5">
        <v>58</v>
      </c>
      <c r="F537" s="5" t="s">
        <v>736</v>
      </c>
      <c r="G537" s="5" t="s">
        <v>721</v>
      </c>
      <c r="H537" s="5">
        <v>2009</v>
      </c>
      <c r="I537" s="5">
        <v>13900</v>
      </c>
    </row>
    <row r="538" spans="1:9" x14ac:dyDescent="0.85">
      <c r="A538" s="5" t="s">
        <v>147</v>
      </c>
      <c r="B538" s="5">
        <v>2007</v>
      </c>
      <c r="C538" s="5" t="s">
        <v>723</v>
      </c>
      <c r="D538" s="5" t="s">
        <v>712</v>
      </c>
      <c r="E538" s="5">
        <v>59</v>
      </c>
      <c r="F538" s="5" t="s">
        <v>736</v>
      </c>
      <c r="G538" s="5" t="s">
        <v>721</v>
      </c>
      <c r="H538" s="5">
        <v>2009</v>
      </c>
      <c r="I538" s="5">
        <v>6175</v>
      </c>
    </row>
    <row r="539" spans="1:9" x14ac:dyDescent="0.85">
      <c r="A539" s="5" t="s">
        <v>147</v>
      </c>
      <c r="B539" s="5">
        <v>2007</v>
      </c>
      <c r="C539" s="5" t="s">
        <v>723</v>
      </c>
      <c r="D539" s="5" t="s">
        <v>712</v>
      </c>
      <c r="E539" s="5">
        <v>60</v>
      </c>
      <c r="F539" s="5" t="s">
        <v>736</v>
      </c>
      <c r="G539" s="5" t="s">
        <v>721</v>
      </c>
      <c r="H539" s="5">
        <v>2009</v>
      </c>
      <c r="I539" s="5">
        <v>57006</v>
      </c>
    </row>
    <row r="540" spans="1:9" x14ac:dyDescent="0.85">
      <c r="A540" s="5" t="s">
        <v>147</v>
      </c>
      <c r="B540" s="5">
        <v>2007</v>
      </c>
      <c r="C540" s="5" t="s">
        <v>723</v>
      </c>
      <c r="D540" s="5" t="s">
        <v>712</v>
      </c>
      <c r="E540" s="5" t="s">
        <v>744</v>
      </c>
      <c r="F540" s="5" t="s">
        <v>736</v>
      </c>
      <c r="G540" s="5" t="s">
        <v>721</v>
      </c>
      <c r="H540" s="5">
        <v>2009</v>
      </c>
      <c r="I540" s="5">
        <v>84582</v>
      </c>
    </row>
    <row r="541" spans="1:9" x14ac:dyDescent="0.85">
      <c r="A541" s="5" t="s">
        <v>147</v>
      </c>
      <c r="B541" s="5">
        <v>2007</v>
      </c>
      <c r="C541" s="5" t="s">
        <v>723</v>
      </c>
      <c r="D541" s="5" t="s">
        <v>712</v>
      </c>
      <c r="E541" s="5">
        <v>61</v>
      </c>
      <c r="F541" s="5" t="s">
        <v>736</v>
      </c>
      <c r="G541" s="5" t="s">
        <v>721</v>
      </c>
      <c r="H541" s="5">
        <v>2009</v>
      </c>
      <c r="I541" s="5">
        <v>4669</v>
      </c>
    </row>
    <row r="542" spans="1:9" x14ac:dyDescent="0.85">
      <c r="A542" s="5" t="s">
        <v>147</v>
      </c>
      <c r="B542" s="5">
        <v>2007</v>
      </c>
      <c r="C542" s="5" t="s">
        <v>723</v>
      </c>
      <c r="D542" s="5" t="s">
        <v>712</v>
      </c>
      <c r="E542" s="5">
        <v>62</v>
      </c>
      <c r="F542" s="5" t="s">
        <v>736</v>
      </c>
      <c r="G542" s="5" t="s">
        <v>721</v>
      </c>
      <c r="H542" s="5">
        <v>2009</v>
      </c>
      <c r="I542" s="5">
        <v>9645</v>
      </c>
    </row>
    <row r="543" spans="1:9" x14ac:dyDescent="0.85">
      <c r="A543" s="5" t="s">
        <v>147</v>
      </c>
      <c r="B543" s="5">
        <v>2007</v>
      </c>
      <c r="C543" s="5" t="s">
        <v>723</v>
      </c>
      <c r="D543" s="5" t="s">
        <v>712</v>
      </c>
      <c r="E543" s="5">
        <v>63</v>
      </c>
      <c r="F543" s="5" t="s">
        <v>736</v>
      </c>
      <c r="G543" s="5" t="s">
        <v>721</v>
      </c>
      <c r="H543" s="5">
        <v>2009</v>
      </c>
      <c r="I543" s="5">
        <v>7435</v>
      </c>
    </row>
    <row r="544" spans="1:9" x14ac:dyDescent="0.85">
      <c r="A544" s="5" t="s">
        <v>147</v>
      </c>
      <c r="B544" s="5">
        <v>2007</v>
      </c>
      <c r="C544" s="5" t="s">
        <v>723</v>
      </c>
      <c r="D544" s="5" t="s">
        <v>712</v>
      </c>
      <c r="E544" s="5">
        <v>64</v>
      </c>
      <c r="F544" s="5" t="s">
        <v>736</v>
      </c>
      <c r="G544" s="5" t="s">
        <v>721</v>
      </c>
      <c r="H544" s="5">
        <v>2009</v>
      </c>
      <c r="I544" s="5">
        <v>5827</v>
      </c>
    </row>
    <row r="545" spans="1:9" x14ac:dyDescent="0.85">
      <c r="A545" s="5" t="s">
        <v>147</v>
      </c>
      <c r="B545" s="5">
        <v>2007</v>
      </c>
      <c r="C545" s="5" t="s">
        <v>723</v>
      </c>
      <c r="D545" s="5" t="s">
        <v>712</v>
      </c>
      <c r="E545" s="5">
        <v>65</v>
      </c>
      <c r="F545" s="5" t="s">
        <v>736</v>
      </c>
      <c r="G545" s="5" t="s">
        <v>721</v>
      </c>
      <c r="H545" s="5">
        <v>2009</v>
      </c>
      <c r="I545" s="5">
        <v>30509</v>
      </c>
    </row>
    <row r="546" spans="1:9" x14ac:dyDescent="0.85">
      <c r="A546" s="5" t="s">
        <v>147</v>
      </c>
      <c r="B546" s="5">
        <v>2007</v>
      </c>
      <c r="C546" s="5" t="s">
        <v>723</v>
      </c>
      <c r="D546" s="5" t="s">
        <v>712</v>
      </c>
      <c r="E546" s="5" t="s">
        <v>743</v>
      </c>
      <c r="F546" s="5" t="s">
        <v>736</v>
      </c>
      <c r="G546" s="5" t="s">
        <v>721</v>
      </c>
      <c r="H546" s="5">
        <v>2009</v>
      </c>
      <c r="I546" s="5">
        <v>59539</v>
      </c>
    </row>
    <row r="547" spans="1:9" x14ac:dyDescent="0.85">
      <c r="A547" s="5" t="s">
        <v>147</v>
      </c>
      <c r="B547" s="5">
        <v>2007</v>
      </c>
      <c r="C547" s="5" t="s">
        <v>723</v>
      </c>
      <c r="D547" s="5" t="s">
        <v>712</v>
      </c>
      <c r="E547" s="5">
        <v>66</v>
      </c>
      <c r="F547" s="5" t="s">
        <v>736</v>
      </c>
      <c r="G547" s="5" t="s">
        <v>721</v>
      </c>
      <c r="H547" s="5">
        <v>2009</v>
      </c>
      <c r="I547" s="5">
        <v>9024</v>
      </c>
    </row>
    <row r="548" spans="1:9" x14ac:dyDescent="0.85">
      <c r="A548" s="5" t="s">
        <v>147</v>
      </c>
      <c r="B548" s="5">
        <v>2007</v>
      </c>
      <c r="C548" s="5" t="s">
        <v>723</v>
      </c>
      <c r="D548" s="5" t="s">
        <v>712</v>
      </c>
      <c r="E548" s="5">
        <v>67</v>
      </c>
      <c r="F548" s="5" t="s">
        <v>736</v>
      </c>
      <c r="G548" s="5" t="s">
        <v>721</v>
      </c>
      <c r="H548" s="5">
        <v>2009</v>
      </c>
      <c r="I548" s="5">
        <v>9299</v>
      </c>
    </row>
    <row r="549" spans="1:9" x14ac:dyDescent="0.85">
      <c r="A549" s="5" t="s">
        <v>147</v>
      </c>
      <c r="B549" s="5">
        <v>2007</v>
      </c>
      <c r="C549" s="5" t="s">
        <v>723</v>
      </c>
      <c r="D549" s="5" t="s">
        <v>712</v>
      </c>
      <c r="E549" s="5">
        <v>68</v>
      </c>
      <c r="F549" s="5" t="s">
        <v>736</v>
      </c>
      <c r="G549" s="5" t="s">
        <v>721</v>
      </c>
      <c r="H549" s="5">
        <v>2009</v>
      </c>
      <c r="I549" s="5">
        <v>7398</v>
      </c>
    </row>
    <row r="550" spans="1:9" x14ac:dyDescent="0.85">
      <c r="A550" s="5" t="s">
        <v>147</v>
      </c>
      <c r="B550" s="5">
        <v>2007</v>
      </c>
      <c r="C550" s="5" t="s">
        <v>723</v>
      </c>
      <c r="D550" s="5" t="s">
        <v>712</v>
      </c>
      <c r="E550" s="5">
        <v>69</v>
      </c>
      <c r="F550" s="5" t="s">
        <v>736</v>
      </c>
      <c r="G550" s="5" t="s">
        <v>721</v>
      </c>
      <c r="H550" s="5">
        <v>2009</v>
      </c>
      <c r="I550" s="5">
        <v>3309</v>
      </c>
    </row>
    <row r="551" spans="1:9" x14ac:dyDescent="0.85">
      <c r="A551" s="5" t="s">
        <v>147</v>
      </c>
      <c r="B551" s="5">
        <v>2007</v>
      </c>
      <c r="C551" s="5" t="s">
        <v>723</v>
      </c>
      <c r="D551" s="5" t="s">
        <v>712</v>
      </c>
      <c r="E551" s="5">
        <v>70</v>
      </c>
      <c r="F551" s="5" t="s">
        <v>736</v>
      </c>
      <c r="G551" s="5" t="s">
        <v>721</v>
      </c>
      <c r="H551" s="5">
        <v>2009</v>
      </c>
      <c r="I551" s="5">
        <v>30386</v>
      </c>
    </row>
    <row r="552" spans="1:9" x14ac:dyDescent="0.85">
      <c r="A552" s="5" t="s">
        <v>147</v>
      </c>
      <c r="B552" s="5">
        <v>2007</v>
      </c>
      <c r="C552" s="5" t="s">
        <v>723</v>
      </c>
      <c r="D552" s="5" t="s">
        <v>712</v>
      </c>
      <c r="E552" s="5" t="s">
        <v>742</v>
      </c>
      <c r="F552" s="5" t="s">
        <v>736</v>
      </c>
      <c r="G552" s="5" t="s">
        <v>721</v>
      </c>
      <c r="H552" s="5">
        <v>2009</v>
      </c>
      <c r="I552" s="5">
        <v>47688</v>
      </c>
    </row>
    <row r="553" spans="1:9" x14ac:dyDescent="0.85">
      <c r="A553" s="5" t="s">
        <v>147</v>
      </c>
      <c r="B553" s="5">
        <v>2007</v>
      </c>
      <c r="C553" s="5" t="s">
        <v>723</v>
      </c>
      <c r="D553" s="5" t="s">
        <v>712</v>
      </c>
      <c r="E553" s="5">
        <v>71</v>
      </c>
      <c r="F553" s="5" t="s">
        <v>736</v>
      </c>
      <c r="G553" s="5" t="s">
        <v>721</v>
      </c>
      <c r="H553" s="5">
        <v>2009</v>
      </c>
      <c r="I553" s="5">
        <v>4144</v>
      </c>
    </row>
    <row r="554" spans="1:9" x14ac:dyDescent="0.85">
      <c r="A554" s="5" t="s">
        <v>147</v>
      </c>
      <c r="B554" s="5">
        <v>2007</v>
      </c>
      <c r="C554" s="5" t="s">
        <v>723</v>
      </c>
      <c r="D554" s="5" t="s">
        <v>712</v>
      </c>
      <c r="E554" s="5">
        <v>72</v>
      </c>
      <c r="F554" s="5" t="s">
        <v>736</v>
      </c>
      <c r="G554" s="5" t="s">
        <v>721</v>
      </c>
      <c r="H554" s="5">
        <v>2009</v>
      </c>
      <c r="I554" s="5">
        <v>6123</v>
      </c>
    </row>
    <row r="555" spans="1:9" x14ac:dyDescent="0.85">
      <c r="A555" s="5" t="s">
        <v>147</v>
      </c>
      <c r="B555" s="5">
        <v>2007</v>
      </c>
      <c r="C555" s="5" t="s">
        <v>723</v>
      </c>
      <c r="D555" s="5" t="s">
        <v>712</v>
      </c>
      <c r="E555" s="5">
        <v>73</v>
      </c>
      <c r="F555" s="5" t="s">
        <v>736</v>
      </c>
      <c r="G555" s="5" t="s">
        <v>721</v>
      </c>
      <c r="H555" s="5">
        <v>2009</v>
      </c>
      <c r="I555" s="5">
        <v>3955</v>
      </c>
    </row>
    <row r="556" spans="1:9" x14ac:dyDescent="0.85">
      <c r="A556" s="5" t="s">
        <v>147</v>
      </c>
      <c r="B556" s="5">
        <v>2007</v>
      </c>
      <c r="C556" s="5" t="s">
        <v>723</v>
      </c>
      <c r="D556" s="5" t="s">
        <v>712</v>
      </c>
      <c r="E556" s="5">
        <v>74</v>
      </c>
      <c r="F556" s="5" t="s">
        <v>736</v>
      </c>
      <c r="G556" s="5" t="s">
        <v>721</v>
      </c>
      <c r="H556" s="5">
        <v>2009</v>
      </c>
      <c r="I556" s="5">
        <v>3080</v>
      </c>
    </row>
    <row r="557" spans="1:9" x14ac:dyDescent="0.85">
      <c r="A557" s="5" t="s">
        <v>147</v>
      </c>
      <c r="B557" s="5">
        <v>2007</v>
      </c>
      <c r="C557" s="5" t="s">
        <v>723</v>
      </c>
      <c r="D557" s="5" t="s">
        <v>712</v>
      </c>
      <c r="E557" s="5">
        <v>75</v>
      </c>
      <c r="F557" s="5" t="s">
        <v>736</v>
      </c>
      <c r="G557" s="5" t="s">
        <v>721</v>
      </c>
      <c r="H557" s="5">
        <v>2009</v>
      </c>
      <c r="I557" s="5">
        <v>12699</v>
      </c>
    </row>
    <row r="558" spans="1:9" x14ac:dyDescent="0.85">
      <c r="A558" s="5" t="s">
        <v>147</v>
      </c>
      <c r="B558" s="5">
        <v>2007</v>
      </c>
      <c r="C558" s="5" t="s">
        <v>723</v>
      </c>
      <c r="D558" s="5" t="s">
        <v>712</v>
      </c>
      <c r="E558" s="5" t="s">
        <v>741</v>
      </c>
      <c r="F558" s="5" t="s">
        <v>736</v>
      </c>
      <c r="G558" s="5" t="s">
        <v>721</v>
      </c>
      <c r="H558" s="5">
        <v>2009</v>
      </c>
      <c r="I558" s="5">
        <v>26863</v>
      </c>
    </row>
    <row r="559" spans="1:9" x14ac:dyDescent="0.85">
      <c r="A559" s="5" t="s">
        <v>147</v>
      </c>
      <c r="B559" s="5">
        <v>2007</v>
      </c>
      <c r="C559" s="5" t="s">
        <v>723</v>
      </c>
      <c r="D559" s="5" t="s">
        <v>712</v>
      </c>
      <c r="E559" s="5">
        <v>76</v>
      </c>
      <c r="F559" s="5" t="s">
        <v>736</v>
      </c>
      <c r="G559" s="5" t="s">
        <v>721</v>
      </c>
      <c r="H559" s="5">
        <v>2009</v>
      </c>
      <c r="I559" s="5">
        <v>4231</v>
      </c>
    </row>
    <row r="560" spans="1:9" x14ac:dyDescent="0.85">
      <c r="A560" s="5" t="s">
        <v>147</v>
      </c>
      <c r="B560" s="5">
        <v>2007</v>
      </c>
      <c r="C560" s="5" t="s">
        <v>723</v>
      </c>
      <c r="D560" s="5" t="s">
        <v>712</v>
      </c>
      <c r="E560" s="5">
        <v>77</v>
      </c>
      <c r="F560" s="5" t="s">
        <v>736</v>
      </c>
      <c r="G560" s="5" t="s">
        <v>721</v>
      </c>
      <c r="H560" s="5">
        <v>2009</v>
      </c>
      <c r="I560" s="5">
        <v>3931</v>
      </c>
    </row>
    <row r="561" spans="1:9" x14ac:dyDescent="0.85">
      <c r="A561" s="5" t="s">
        <v>147</v>
      </c>
      <c r="B561" s="5">
        <v>2007</v>
      </c>
      <c r="C561" s="5" t="s">
        <v>723</v>
      </c>
      <c r="D561" s="5" t="s">
        <v>712</v>
      </c>
      <c r="E561" s="5">
        <v>78</v>
      </c>
      <c r="F561" s="5" t="s">
        <v>736</v>
      </c>
      <c r="G561" s="5" t="s">
        <v>721</v>
      </c>
      <c r="H561" s="5">
        <v>2009</v>
      </c>
      <c r="I561" s="5">
        <v>4312</v>
      </c>
    </row>
    <row r="562" spans="1:9" x14ac:dyDescent="0.85">
      <c r="A562" s="5" t="s">
        <v>147</v>
      </c>
      <c r="B562" s="5">
        <v>2007</v>
      </c>
      <c r="C562" s="5" t="s">
        <v>723</v>
      </c>
      <c r="D562" s="5" t="s">
        <v>712</v>
      </c>
      <c r="E562" s="5">
        <v>79</v>
      </c>
      <c r="F562" s="5" t="s">
        <v>736</v>
      </c>
      <c r="G562" s="5" t="s">
        <v>721</v>
      </c>
      <c r="H562" s="5">
        <v>2009</v>
      </c>
      <c r="I562" s="5">
        <v>1690</v>
      </c>
    </row>
    <row r="563" spans="1:9" x14ac:dyDescent="0.85">
      <c r="A563" s="5" t="s">
        <v>147</v>
      </c>
      <c r="B563" s="5">
        <v>2007</v>
      </c>
      <c r="C563" s="5" t="s">
        <v>723</v>
      </c>
      <c r="D563" s="5" t="s">
        <v>712</v>
      </c>
      <c r="E563" s="5">
        <v>80</v>
      </c>
      <c r="F563" s="5" t="s">
        <v>736</v>
      </c>
      <c r="G563" s="5" t="s">
        <v>721</v>
      </c>
      <c r="H563" s="5">
        <v>2009</v>
      </c>
      <c r="I563" s="5">
        <v>12792</v>
      </c>
    </row>
    <row r="564" spans="1:9" x14ac:dyDescent="0.85">
      <c r="A564" s="5" t="s">
        <v>147</v>
      </c>
      <c r="B564" s="5">
        <v>2007</v>
      </c>
      <c r="C564" s="5" t="s">
        <v>723</v>
      </c>
      <c r="D564" s="5" t="s">
        <v>712</v>
      </c>
      <c r="E564" s="5" t="s">
        <v>740</v>
      </c>
      <c r="F564" s="5" t="s">
        <v>736</v>
      </c>
      <c r="G564" s="5" t="s">
        <v>721</v>
      </c>
      <c r="H564" s="5">
        <v>2009</v>
      </c>
      <c r="I564" s="5">
        <v>18737</v>
      </c>
    </row>
    <row r="565" spans="1:9" x14ac:dyDescent="0.85">
      <c r="A565" s="5" t="s">
        <v>147</v>
      </c>
      <c r="B565" s="5">
        <v>2007</v>
      </c>
      <c r="C565" s="5" t="s">
        <v>723</v>
      </c>
      <c r="D565" s="5" t="s">
        <v>712</v>
      </c>
      <c r="E565" s="5">
        <v>81</v>
      </c>
      <c r="F565" s="5" t="s">
        <v>736</v>
      </c>
      <c r="G565" s="5" t="s">
        <v>721</v>
      </c>
      <c r="H565" s="5">
        <v>2009</v>
      </c>
      <c r="I565" s="5">
        <v>1346</v>
      </c>
    </row>
    <row r="566" spans="1:9" x14ac:dyDescent="0.85">
      <c r="A566" s="5" t="s">
        <v>147</v>
      </c>
      <c r="B566" s="5">
        <v>2007</v>
      </c>
      <c r="C566" s="5" t="s">
        <v>723</v>
      </c>
      <c r="D566" s="5" t="s">
        <v>712</v>
      </c>
      <c r="E566" s="5">
        <v>82</v>
      </c>
      <c r="F566" s="5" t="s">
        <v>736</v>
      </c>
      <c r="G566" s="5" t="s">
        <v>721</v>
      </c>
      <c r="H566" s="5">
        <v>2009</v>
      </c>
      <c r="I566" s="5">
        <v>1922</v>
      </c>
    </row>
    <row r="567" spans="1:9" x14ac:dyDescent="0.85">
      <c r="A567" s="5" t="s">
        <v>147</v>
      </c>
      <c r="B567" s="5">
        <v>2007</v>
      </c>
      <c r="C567" s="5" t="s">
        <v>723</v>
      </c>
      <c r="D567" s="5" t="s">
        <v>712</v>
      </c>
      <c r="E567" s="5">
        <v>83</v>
      </c>
      <c r="F567" s="5" t="s">
        <v>736</v>
      </c>
      <c r="G567" s="5" t="s">
        <v>721</v>
      </c>
      <c r="H567" s="5">
        <v>2009</v>
      </c>
      <c r="I567" s="5">
        <v>1387</v>
      </c>
    </row>
    <row r="568" spans="1:9" x14ac:dyDescent="0.85">
      <c r="A568" s="5" t="s">
        <v>147</v>
      </c>
      <c r="B568" s="5">
        <v>2007</v>
      </c>
      <c r="C568" s="5" t="s">
        <v>723</v>
      </c>
      <c r="D568" s="5" t="s">
        <v>712</v>
      </c>
      <c r="E568" s="5">
        <v>84</v>
      </c>
      <c r="F568" s="5" t="s">
        <v>736</v>
      </c>
      <c r="G568" s="5" t="s">
        <v>721</v>
      </c>
      <c r="H568" s="5">
        <v>2009</v>
      </c>
      <c r="I568" s="5">
        <v>1290</v>
      </c>
    </row>
    <row r="569" spans="1:9" x14ac:dyDescent="0.85">
      <c r="A569" s="5" t="s">
        <v>147</v>
      </c>
      <c r="B569" s="5">
        <v>2007</v>
      </c>
      <c r="C569" s="5" t="s">
        <v>723</v>
      </c>
      <c r="D569" s="5" t="s">
        <v>712</v>
      </c>
      <c r="E569" s="5">
        <v>85</v>
      </c>
      <c r="F569" s="5" t="s">
        <v>736</v>
      </c>
      <c r="G569" s="5" t="s">
        <v>721</v>
      </c>
      <c r="H569" s="5">
        <v>2009</v>
      </c>
      <c r="I569" s="5">
        <v>3667</v>
      </c>
    </row>
    <row r="570" spans="1:9" x14ac:dyDescent="0.85">
      <c r="A570" s="5" t="s">
        <v>147</v>
      </c>
      <c r="B570" s="5">
        <v>2007</v>
      </c>
      <c r="C570" s="5" t="s">
        <v>723</v>
      </c>
      <c r="D570" s="5" t="s">
        <v>712</v>
      </c>
      <c r="E570" s="5" t="s">
        <v>739</v>
      </c>
      <c r="F570" s="5" t="s">
        <v>736</v>
      </c>
      <c r="G570" s="5" t="s">
        <v>721</v>
      </c>
      <c r="H570" s="5">
        <v>2009</v>
      </c>
      <c r="I570" s="5">
        <v>8301</v>
      </c>
    </row>
    <row r="571" spans="1:9" x14ac:dyDescent="0.85">
      <c r="A571" s="5" t="s">
        <v>147</v>
      </c>
      <c r="B571" s="5">
        <v>2007</v>
      </c>
      <c r="C571" s="5" t="s">
        <v>723</v>
      </c>
      <c r="D571" s="5" t="s">
        <v>712</v>
      </c>
      <c r="E571" s="5">
        <v>86</v>
      </c>
      <c r="F571" s="5" t="s">
        <v>736</v>
      </c>
      <c r="G571" s="5" t="s">
        <v>721</v>
      </c>
      <c r="H571" s="5">
        <v>2009</v>
      </c>
      <c r="I571" s="5">
        <v>1437</v>
      </c>
    </row>
    <row r="572" spans="1:9" x14ac:dyDescent="0.85">
      <c r="A572" s="5" t="s">
        <v>147</v>
      </c>
      <c r="B572" s="5">
        <v>2007</v>
      </c>
      <c r="C572" s="5" t="s">
        <v>723</v>
      </c>
      <c r="D572" s="5" t="s">
        <v>712</v>
      </c>
      <c r="E572" s="5">
        <v>87</v>
      </c>
      <c r="F572" s="5" t="s">
        <v>736</v>
      </c>
      <c r="G572" s="5" t="s">
        <v>721</v>
      </c>
      <c r="H572" s="5">
        <v>2009</v>
      </c>
      <c r="I572" s="5">
        <v>1089</v>
      </c>
    </row>
    <row r="573" spans="1:9" x14ac:dyDescent="0.85">
      <c r="A573" s="5" t="s">
        <v>147</v>
      </c>
      <c r="B573" s="5">
        <v>2007</v>
      </c>
      <c r="C573" s="5" t="s">
        <v>723</v>
      </c>
      <c r="D573" s="5" t="s">
        <v>712</v>
      </c>
      <c r="E573" s="5">
        <v>88</v>
      </c>
      <c r="F573" s="5" t="s">
        <v>736</v>
      </c>
      <c r="G573" s="5" t="s">
        <v>721</v>
      </c>
      <c r="H573" s="5">
        <v>2009</v>
      </c>
      <c r="I573" s="5">
        <v>1275</v>
      </c>
    </row>
    <row r="574" spans="1:9" x14ac:dyDescent="0.85">
      <c r="A574" s="5" t="s">
        <v>147</v>
      </c>
      <c r="B574" s="5">
        <v>2007</v>
      </c>
      <c r="C574" s="5" t="s">
        <v>723</v>
      </c>
      <c r="D574" s="5" t="s">
        <v>712</v>
      </c>
      <c r="E574" s="5">
        <v>89</v>
      </c>
      <c r="F574" s="5" t="s">
        <v>736</v>
      </c>
      <c r="G574" s="5" t="s">
        <v>721</v>
      </c>
      <c r="H574" s="5">
        <v>2009</v>
      </c>
      <c r="I574" s="5">
        <v>833</v>
      </c>
    </row>
    <row r="575" spans="1:9" x14ac:dyDescent="0.85">
      <c r="A575" s="5" t="s">
        <v>147</v>
      </c>
      <c r="B575" s="5">
        <v>2007</v>
      </c>
      <c r="C575" s="5" t="s">
        <v>723</v>
      </c>
      <c r="D575" s="5" t="s">
        <v>712</v>
      </c>
      <c r="E575" s="5">
        <v>90</v>
      </c>
      <c r="F575" s="5" t="s">
        <v>736</v>
      </c>
      <c r="G575" s="5" t="s">
        <v>721</v>
      </c>
      <c r="H575" s="5">
        <v>2009</v>
      </c>
      <c r="I575" s="5">
        <v>3249</v>
      </c>
    </row>
    <row r="576" spans="1:9" x14ac:dyDescent="0.85">
      <c r="A576" s="5" t="s">
        <v>147</v>
      </c>
      <c r="B576" s="5">
        <v>2007</v>
      </c>
      <c r="C576" s="5" t="s">
        <v>723</v>
      </c>
      <c r="D576" s="5" t="s">
        <v>712</v>
      </c>
      <c r="E576" s="5" t="s">
        <v>738</v>
      </c>
      <c r="F576" s="5" t="s">
        <v>736</v>
      </c>
      <c r="G576" s="5" t="s">
        <v>721</v>
      </c>
      <c r="H576" s="5">
        <v>2009</v>
      </c>
      <c r="I576" s="5">
        <v>4646</v>
      </c>
    </row>
    <row r="577" spans="1:9" x14ac:dyDescent="0.85">
      <c r="A577" s="5" t="s">
        <v>147</v>
      </c>
      <c r="B577" s="5">
        <v>2007</v>
      </c>
      <c r="C577" s="5" t="s">
        <v>723</v>
      </c>
      <c r="D577" s="5" t="s">
        <v>712</v>
      </c>
      <c r="E577" s="5">
        <v>91</v>
      </c>
      <c r="F577" s="5" t="s">
        <v>736</v>
      </c>
      <c r="G577" s="5" t="s">
        <v>721</v>
      </c>
      <c r="H577" s="5">
        <v>2009</v>
      </c>
      <c r="I577" s="5">
        <v>380</v>
      </c>
    </row>
    <row r="578" spans="1:9" x14ac:dyDescent="0.85">
      <c r="A578" s="5" t="s">
        <v>147</v>
      </c>
      <c r="B578" s="5">
        <v>2007</v>
      </c>
      <c r="C578" s="5" t="s">
        <v>723</v>
      </c>
      <c r="D578" s="5" t="s">
        <v>712</v>
      </c>
      <c r="E578" s="5">
        <v>92</v>
      </c>
      <c r="F578" s="5" t="s">
        <v>736</v>
      </c>
      <c r="G578" s="5" t="s">
        <v>721</v>
      </c>
      <c r="H578" s="5">
        <v>2009</v>
      </c>
      <c r="I578" s="5">
        <v>431</v>
      </c>
    </row>
    <row r="579" spans="1:9" x14ac:dyDescent="0.85">
      <c r="A579" s="5" t="s">
        <v>147</v>
      </c>
      <c r="B579" s="5">
        <v>2007</v>
      </c>
      <c r="C579" s="5" t="s">
        <v>723</v>
      </c>
      <c r="D579" s="5" t="s">
        <v>712</v>
      </c>
      <c r="E579" s="5">
        <v>93</v>
      </c>
      <c r="F579" s="5" t="s">
        <v>736</v>
      </c>
      <c r="G579" s="5" t="s">
        <v>721</v>
      </c>
      <c r="H579" s="5">
        <v>2009</v>
      </c>
      <c r="I579" s="5">
        <v>321</v>
      </c>
    </row>
    <row r="580" spans="1:9" x14ac:dyDescent="0.85">
      <c r="A580" s="5" t="s">
        <v>147</v>
      </c>
      <c r="B580" s="5">
        <v>2007</v>
      </c>
      <c r="C580" s="5" t="s">
        <v>723</v>
      </c>
      <c r="D580" s="5" t="s">
        <v>712</v>
      </c>
      <c r="E580" s="5">
        <v>94</v>
      </c>
      <c r="F580" s="5" t="s">
        <v>736</v>
      </c>
      <c r="G580" s="5" t="s">
        <v>721</v>
      </c>
      <c r="H580" s="5">
        <v>2009</v>
      </c>
      <c r="I580" s="5">
        <v>265</v>
      </c>
    </row>
    <row r="581" spans="1:9" x14ac:dyDescent="0.85">
      <c r="A581" s="5" t="s">
        <v>147</v>
      </c>
      <c r="B581" s="5">
        <v>2007</v>
      </c>
      <c r="C581" s="5" t="s">
        <v>723</v>
      </c>
      <c r="D581" s="5" t="s">
        <v>712</v>
      </c>
      <c r="E581" s="5" t="s">
        <v>737</v>
      </c>
      <c r="F581" s="5" t="s">
        <v>736</v>
      </c>
      <c r="G581" s="5" t="s">
        <v>721</v>
      </c>
      <c r="H581" s="5">
        <v>2009</v>
      </c>
      <c r="I581" s="5">
        <v>2938</v>
      </c>
    </row>
    <row r="582" spans="1:9" x14ac:dyDescent="0.85">
      <c r="A582" s="5" t="s">
        <v>147</v>
      </c>
      <c r="B582" s="5">
        <v>2007</v>
      </c>
      <c r="C582" s="5" t="s">
        <v>723</v>
      </c>
      <c r="D582" s="5" t="s">
        <v>713</v>
      </c>
      <c r="E582" s="5" t="s">
        <v>724</v>
      </c>
      <c r="F582" s="5" t="s">
        <v>736</v>
      </c>
      <c r="G582" s="5" t="s">
        <v>721</v>
      </c>
      <c r="H582" s="5">
        <v>2009</v>
      </c>
      <c r="I582" s="5">
        <v>5966905</v>
      </c>
    </row>
    <row r="583" spans="1:9" x14ac:dyDescent="0.85">
      <c r="A583" s="5" t="s">
        <v>147</v>
      </c>
      <c r="B583" s="5">
        <v>2007</v>
      </c>
      <c r="C583" s="5" t="s">
        <v>723</v>
      </c>
      <c r="D583" s="5" t="s">
        <v>713</v>
      </c>
      <c r="E583" s="5">
        <v>0</v>
      </c>
      <c r="F583" s="5" t="s">
        <v>736</v>
      </c>
      <c r="G583" s="5" t="s">
        <v>721</v>
      </c>
      <c r="H583" s="5">
        <v>2009</v>
      </c>
      <c r="I583" s="5">
        <v>100684</v>
      </c>
    </row>
    <row r="584" spans="1:9" x14ac:dyDescent="0.85">
      <c r="A584" s="5" t="s">
        <v>147</v>
      </c>
      <c r="B584" s="5">
        <v>2007</v>
      </c>
      <c r="C584" s="5" t="s">
        <v>723</v>
      </c>
      <c r="D584" s="5" t="s">
        <v>713</v>
      </c>
      <c r="E584" s="5" t="s">
        <v>754</v>
      </c>
      <c r="F584" s="5" t="s">
        <v>736</v>
      </c>
      <c r="G584" s="5" t="s">
        <v>721</v>
      </c>
      <c r="H584" s="5">
        <v>2009</v>
      </c>
      <c r="I584" s="5">
        <v>574850</v>
      </c>
    </row>
    <row r="585" spans="1:9" x14ac:dyDescent="0.85">
      <c r="A585" s="5" t="s">
        <v>147</v>
      </c>
      <c r="B585" s="5">
        <v>2007</v>
      </c>
      <c r="C585" s="5" t="s">
        <v>723</v>
      </c>
      <c r="D585" s="5" t="s">
        <v>713</v>
      </c>
      <c r="E585" s="5">
        <v>1</v>
      </c>
      <c r="F585" s="5" t="s">
        <v>736</v>
      </c>
      <c r="G585" s="5" t="s">
        <v>721</v>
      </c>
      <c r="H585" s="5">
        <v>2009</v>
      </c>
      <c r="I585" s="5">
        <v>107888</v>
      </c>
    </row>
    <row r="586" spans="1:9" x14ac:dyDescent="0.85">
      <c r="A586" s="5" t="s">
        <v>147</v>
      </c>
      <c r="B586" s="5">
        <v>2007</v>
      </c>
      <c r="C586" s="5" t="s">
        <v>723</v>
      </c>
      <c r="D586" s="5" t="s">
        <v>713</v>
      </c>
      <c r="E586" s="5">
        <v>2</v>
      </c>
      <c r="F586" s="5" t="s">
        <v>736</v>
      </c>
      <c r="G586" s="5" t="s">
        <v>721</v>
      </c>
      <c r="H586" s="5">
        <v>2009</v>
      </c>
      <c r="I586" s="5">
        <v>116743</v>
      </c>
    </row>
    <row r="587" spans="1:9" x14ac:dyDescent="0.85">
      <c r="A587" s="5" t="s">
        <v>147</v>
      </c>
      <c r="B587" s="5">
        <v>2007</v>
      </c>
      <c r="C587" s="5" t="s">
        <v>723</v>
      </c>
      <c r="D587" s="5" t="s">
        <v>713</v>
      </c>
      <c r="E587" s="5">
        <v>3</v>
      </c>
      <c r="F587" s="5" t="s">
        <v>736</v>
      </c>
      <c r="G587" s="5" t="s">
        <v>721</v>
      </c>
      <c r="H587" s="5">
        <v>2009</v>
      </c>
      <c r="I587" s="5">
        <v>120859</v>
      </c>
    </row>
    <row r="588" spans="1:9" x14ac:dyDescent="0.85">
      <c r="A588" s="5" t="s">
        <v>147</v>
      </c>
      <c r="B588" s="5">
        <v>2007</v>
      </c>
      <c r="C588" s="5" t="s">
        <v>723</v>
      </c>
      <c r="D588" s="5" t="s">
        <v>713</v>
      </c>
      <c r="E588" s="5">
        <v>4</v>
      </c>
      <c r="F588" s="5" t="s">
        <v>736</v>
      </c>
      <c r="G588" s="5" t="s">
        <v>721</v>
      </c>
      <c r="H588" s="5">
        <v>2009</v>
      </c>
      <c r="I588" s="5">
        <v>128676</v>
      </c>
    </row>
    <row r="589" spans="1:9" x14ac:dyDescent="0.85">
      <c r="A589" s="5" t="s">
        <v>147</v>
      </c>
      <c r="B589" s="5">
        <v>2007</v>
      </c>
      <c r="C589" s="5" t="s">
        <v>723</v>
      </c>
      <c r="D589" s="5" t="s">
        <v>713</v>
      </c>
      <c r="E589" s="5">
        <v>5</v>
      </c>
      <c r="F589" s="5" t="s">
        <v>736</v>
      </c>
      <c r="G589" s="5" t="s">
        <v>721</v>
      </c>
      <c r="H589" s="5">
        <v>2009</v>
      </c>
      <c r="I589" s="5">
        <v>128903</v>
      </c>
    </row>
    <row r="590" spans="1:9" x14ac:dyDescent="0.85">
      <c r="A590" s="5" t="s">
        <v>147</v>
      </c>
      <c r="B590" s="5">
        <v>2007</v>
      </c>
      <c r="C590" s="5" t="s">
        <v>723</v>
      </c>
      <c r="D590" s="5" t="s">
        <v>713</v>
      </c>
      <c r="E590" s="6">
        <v>43960</v>
      </c>
      <c r="F590" s="5" t="s">
        <v>736</v>
      </c>
      <c r="G590" s="5" t="s">
        <v>721</v>
      </c>
      <c r="H590" s="5">
        <v>2009</v>
      </c>
      <c r="I590" s="5">
        <v>647344</v>
      </c>
    </row>
    <row r="591" spans="1:9" x14ac:dyDescent="0.85">
      <c r="A591" s="5" t="s">
        <v>147</v>
      </c>
      <c r="B591" s="5">
        <v>2007</v>
      </c>
      <c r="C591" s="5" t="s">
        <v>723</v>
      </c>
      <c r="D591" s="5" t="s">
        <v>713</v>
      </c>
      <c r="E591" s="5">
        <v>6</v>
      </c>
      <c r="F591" s="5" t="s">
        <v>736</v>
      </c>
      <c r="G591" s="5" t="s">
        <v>721</v>
      </c>
      <c r="H591" s="5">
        <v>2009</v>
      </c>
      <c r="I591" s="5">
        <v>122096</v>
      </c>
    </row>
    <row r="592" spans="1:9" x14ac:dyDescent="0.85">
      <c r="A592" s="5" t="s">
        <v>147</v>
      </c>
      <c r="B592" s="5">
        <v>2007</v>
      </c>
      <c r="C592" s="5" t="s">
        <v>723</v>
      </c>
      <c r="D592" s="5" t="s">
        <v>713</v>
      </c>
      <c r="E592" s="5">
        <v>7</v>
      </c>
      <c r="F592" s="5" t="s">
        <v>736</v>
      </c>
      <c r="G592" s="5" t="s">
        <v>721</v>
      </c>
      <c r="H592" s="5">
        <v>2009</v>
      </c>
      <c r="I592" s="5">
        <v>130569</v>
      </c>
    </row>
    <row r="593" spans="1:9" x14ac:dyDescent="0.85">
      <c r="A593" s="5" t="s">
        <v>147</v>
      </c>
      <c r="B593" s="5">
        <v>2007</v>
      </c>
      <c r="C593" s="5" t="s">
        <v>723</v>
      </c>
      <c r="D593" s="5" t="s">
        <v>713</v>
      </c>
      <c r="E593" s="5">
        <v>8</v>
      </c>
      <c r="F593" s="5" t="s">
        <v>736</v>
      </c>
      <c r="G593" s="5" t="s">
        <v>721</v>
      </c>
      <c r="H593" s="5">
        <v>2009</v>
      </c>
      <c r="I593" s="5">
        <v>141513</v>
      </c>
    </row>
    <row r="594" spans="1:9" x14ac:dyDescent="0.85">
      <c r="A594" s="5" t="s">
        <v>147</v>
      </c>
      <c r="B594" s="5">
        <v>2007</v>
      </c>
      <c r="C594" s="5" t="s">
        <v>723</v>
      </c>
      <c r="D594" s="5" t="s">
        <v>713</v>
      </c>
      <c r="E594" s="5">
        <v>9</v>
      </c>
      <c r="F594" s="5" t="s">
        <v>736</v>
      </c>
      <c r="G594" s="5" t="s">
        <v>721</v>
      </c>
      <c r="H594" s="5">
        <v>2009</v>
      </c>
      <c r="I594" s="5">
        <v>124263</v>
      </c>
    </row>
    <row r="595" spans="1:9" x14ac:dyDescent="0.85">
      <c r="A595" s="5" t="s">
        <v>147</v>
      </c>
      <c r="B595" s="5">
        <v>2007</v>
      </c>
      <c r="C595" s="5" t="s">
        <v>723</v>
      </c>
      <c r="D595" s="5" t="s">
        <v>713</v>
      </c>
      <c r="E595" s="5">
        <v>10</v>
      </c>
      <c r="F595" s="5" t="s">
        <v>736</v>
      </c>
      <c r="G595" s="5" t="s">
        <v>721</v>
      </c>
      <c r="H595" s="5">
        <v>2009</v>
      </c>
      <c r="I595" s="5">
        <v>167444</v>
      </c>
    </row>
    <row r="596" spans="1:9" x14ac:dyDescent="0.85">
      <c r="A596" s="5" t="s">
        <v>147</v>
      </c>
      <c r="B596" s="5">
        <v>2007</v>
      </c>
      <c r="C596" s="5" t="s">
        <v>723</v>
      </c>
      <c r="D596" s="5" t="s">
        <v>713</v>
      </c>
      <c r="E596" s="6">
        <v>44118</v>
      </c>
      <c r="F596" s="5" t="s">
        <v>736</v>
      </c>
      <c r="G596" s="5" t="s">
        <v>721</v>
      </c>
      <c r="H596" s="5">
        <v>2009</v>
      </c>
      <c r="I596" s="5">
        <v>711382</v>
      </c>
    </row>
    <row r="597" spans="1:9" x14ac:dyDescent="0.85">
      <c r="A597" s="5" t="s">
        <v>147</v>
      </c>
      <c r="B597" s="5">
        <v>2007</v>
      </c>
      <c r="C597" s="5" t="s">
        <v>723</v>
      </c>
      <c r="D597" s="5" t="s">
        <v>713</v>
      </c>
      <c r="E597" s="5">
        <v>11</v>
      </c>
      <c r="F597" s="5" t="s">
        <v>736</v>
      </c>
      <c r="G597" s="5" t="s">
        <v>721</v>
      </c>
      <c r="H597" s="5">
        <v>2009</v>
      </c>
      <c r="I597" s="5">
        <v>100264</v>
      </c>
    </row>
    <row r="598" spans="1:9" x14ac:dyDescent="0.85">
      <c r="A598" s="5" t="s">
        <v>147</v>
      </c>
      <c r="B598" s="5">
        <v>2007</v>
      </c>
      <c r="C598" s="5" t="s">
        <v>723</v>
      </c>
      <c r="D598" s="5" t="s">
        <v>713</v>
      </c>
      <c r="E598" s="5">
        <v>12</v>
      </c>
      <c r="F598" s="5" t="s">
        <v>736</v>
      </c>
      <c r="G598" s="5" t="s">
        <v>721</v>
      </c>
      <c r="H598" s="5">
        <v>2009</v>
      </c>
      <c r="I598" s="5">
        <v>159801</v>
      </c>
    </row>
    <row r="599" spans="1:9" x14ac:dyDescent="0.85">
      <c r="A599" s="5" t="s">
        <v>147</v>
      </c>
      <c r="B599" s="5">
        <v>2007</v>
      </c>
      <c r="C599" s="5" t="s">
        <v>723</v>
      </c>
      <c r="D599" s="5" t="s">
        <v>713</v>
      </c>
      <c r="E599" s="5">
        <v>13</v>
      </c>
      <c r="F599" s="5" t="s">
        <v>736</v>
      </c>
      <c r="G599" s="5" t="s">
        <v>721</v>
      </c>
      <c r="H599" s="5">
        <v>2009</v>
      </c>
      <c r="I599" s="5">
        <v>136518</v>
      </c>
    </row>
    <row r="600" spans="1:9" x14ac:dyDescent="0.85">
      <c r="A600" s="5" t="s">
        <v>147</v>
      </c>
      <c r="B600" s="5">
        <v>2007</v>
      </c>
      <c r="C600" s="5" t="s">
        <v>723</v>
      </c>
      <c r="D600" s="5" t="s">
        <v>713</v>
      </c>
      <c r="E600" s="5">
        <v>14</v>
      </c>
      <c r="F600" s="5" t="s">
        <v>736</v>
      </c>
      <c r="G600" s="5" t="s">
        <v>721</v>
      </c>
      <c r="H600" s="5">
        <v>2009</v>
      </c>
      <c r="I600" s="5">
        <v>147355</v>
      </c>
    </row>
    <row r="601" spans="1:9" x14ac:dyDescent="0.85">
      <c r="A601" s="5" t="s">
        <v>147</v>
      </c>
      <c r="B601" s="5">
        <v>2007</v>
      </c>
      <c r="C601" s="5" t="s">
        <v>723</v>
      </c>
      <c r="D601" s="5" t="s">
        <v>713</v>
      </c>
      <c r="E601" s="5">
        <v>15</v>
      </c>
      <c r="F601" s="5" t="s">
        <v>736</v>
      </c>
      <c r="G601" s="5" t="s">
        <v>721</v>
      </c>
      <c r="H601" s="5">
        <v>2009</v>
      </c>
      <c r="I601" s="5">
        <v>191163</v>
      </c>
    </row>
    <row r="602" spans="1:9" x14ac:dyDescent="0.85">
      <c r="A602" s="5" t="s">
        <v>147</v>
      </c>
      <c r="B602" s="5">
        <v>2007</v>
      </c>
      <c r="C602" s="5" t="s">
        <v>723</v>
      </c>
      <c r="D602" s="5" t="s">
        <v>713</v>
      </c>
      <c r="E602" s="5" t="s">
        <v>753</v>
      </c>
      <c r="F602" s="5" t="s">
        <v>736</v>
      </c>
      <c r="G602" s="5" t="s">
        <v>721</v>
      </c>
      <c r="H602" s="5">
        <v>2009</v>
      </c>
      <c r="I602" s="5">
        <v>1012051</v>
      </c>
    </row>
    <row r="603" spans="1:9" x14ac:dyDescent="0.85">
      <c r="A603" s="5" t="s">
        <v>147</v>
      </c>
      <c r="B603" s="5">
        <v>2007</v>
      </c>
      <c r="C603" s="5" t="s">
        <v>723</v>
      </c>
      <c r="D603" s="5" t="s">
        <v>713</v>
      </c>
      <c r="E603" s="5">
        <v>16</v>
      </c>
      <c r="F603" s="5" t="s">
        <v>736</v>
      </c>
      <c r="G603" s="5" t="s">
        <v>721</v>
      </c>
      <c r="H603" s="5">
        <v>2009</v>
      </c>
      <c r="I603" s="5">
        <v>209209</v>
      </c>
    </row>
    <row r="604" spans="1:9" x14ac:dyDescent="0.85">
      <c r="A604" s="5" t="s">
        <v>147</v>
      </c>
      <c r="B604" s="5">
        <v>2007</v>
      </c>
      <c r="C604" s="5" t="s">
        <v>723</v>
      </c>
      <c r="D604" s="5" t="s">
        <v>713</v>
      </c>
      <c r="E604" s="5">
        <v>17</v>
      </c>
      <c r="F604" s="5" t="s">
        <v>736</v>
      </c>
      <c r="G604" s="5" t="s">
        <v>721</v>
      </c>
      <c r="H604" s="5">
        <v>2009</v>
      </c>
      <c r="I604" s="5">
        <v>169395</v>
      </c>
    </row>
    <row r="605" spans="1:9" x14ac:dyDescent="0.85">
      <c r="A605" s="5" t="s">
        <v>147</v>
      </c>
      <c r="B605" s="5">
        <v>2007</v>
      </c>
      <c r="C605" s="5" t="s">
        <v>723</v>
      </c>
      <c r="D605" s="5" t="s">
        <v>713</v>
      </c>
      <c r="E605" s="5">
        <v>18</v>
      </c>
      <c r="F605" s="5" t="s">
        <v>736</v>
      </c>
      <c r="G605" s="5" t="s">
        <v>721</v>
      </c>
      <c r="H605" s="5">
        <v>2009</v>
      </c>
      <c r="I605" s="5">
        <v>297095</v>
      </c>
    </row>
    <row r="606" spans="1:9" x14ac:dyDescent="0.85">
      <c r="A606" s="5" t="s">
        <v>147</v>
      </c>
      <c r="B606" s="5">
        <v>2007</v>
      </c>
      <c r="C606" s="5" t="s">
        <v>723</v>
      </c>
      <c r="D606" s="5" t="s">
        <v>713</v>
      </c>
      <c r="E606" s="5">
        <v>19</v>
      </c>
      <c r="F606" s="5" t="s">
        <v>736</v>
      </c>
      <c r="G606" s="5" t="s">
        <v>721</v>
      </c>
      <c r="H606" s="5">
        <v>2009</v>
      </c>
      <c r="I606" s="5">
        <v>145189</v>
      </c>
    </row>
    <row r="607" spans="1:9" x14ac:dyDescent="0.85">
      <c r="A607" s="5" t="s">
        <v>147</v>
      </c>
      <c r="B607" s="5">
        <v>2007</v>
      </c>
      <c r="C607" s="5" t="s">
        <v>723</v>
      </c>
      <c r="D607" s="5" t="s">
        <v>713</v>
      </c>
      <c r="E607" s="5">
        <v>20</v>
      </c>
      <c r="F607" s="5" t="s">
        <v>736</v>
      </c>
      <c r="G607" s="5" t="s">
        <v>721</v>
      </c>
      <c r="H607" s="5">
        <v>2009</v>
      </c>
      <c r="I607" s="5">
        <v>286955</v>
      </c>
    </row>
    <row r="608" spans="1:9" x14ac:dyDescent="0.85">
      <c r="A608" s="5" t="s">
        <v>147</v>
      </c>
      <c r="B608" s="5">
        <v>2007</v>
      </c>
      <c r="C608" s="5" t="s">
        <v>723</v>
      </c>
      <c r="D608" s="5" t="s">
        <v>713</v>
      </c>
      <c r="E608" s="5" t="s">
        <v>752</v>
      </c>
      <c r="F608" s="5" t="s">
        <v>736</v>
      </c>
      <c r="G608" s="5" t="s">
        <v>721</v>
      </c>
      <c r="H608" s="5">
        <v>2009</v>
      </c>
      <c r="I608" s="5">
        <v>758631</v>
      </c>
    </row>
    <row r="609" spans="1:9" x14ac:dyDescent="0.85">
      <c r="A609" s="5" t="s">
        <v>147</v>
      </c>
      <c r="B609" s="5">
        <v>2007</v>
      </c>
      <c r="C609" s="5" t="s">
        <v>723</v>
      </c>
      <c r="D609" s="5" t="s">
        <v>713</v>
      </c>
      <c r="E609" s="5">
        <v>21</v>
      </c>
      <c r="F609" s="5" t="s">
        <v>736</v>
      </c>
      <c r="G609" s="5" t="s">
        <v>721</v>
      </c>
      <c r="H609" s="5">
        <v>2009</v>
      </c>
      <c r="I609" s="5">
        <v>91327</v>
      </c>
    </row>
    <row r="610" spans="1:9" x14ac:dyDescent="0.85">
      <c r="A610" s="5" t="s">
        <v>147</v>
      </c>
      <c r="B610" s="5">
        <v>2007</v>
      </c>
      <c r="C610" s="5" t="s">
        <v>723</v>
      </c>
      <c r="D610" s="5" t="s">
        <v>713</v>
      </c>
      <c r="E610" s="5">
        <v>22</v>
      </c>
      <c r="F610" s="5" t="s">
        <v>736</v>
      </c>
      <c r="G610" s="5" t="s">
        <v>721</v>
      </c>
      <c r="H610" s="5">
        <v>2009</v>
      </c>
      <c r="I610" s="5">
        <v>164347</v>
      </c>
    </row>
    <row r="611" spans="1:9" x14ac:dyDescent="0.85">
      <c r="A611" s="5" t="s">
        <v>147</v>
      </c>
      <c r="B611" s="5">
        <v>2007</v>
      </c>
      <c r="C611" s="5" t="s">
        <v>723</v>
      </c>
      <c r="D611" s="5" t="s">
        <v>713</v>
      </c>
      <c r="E611" s="5">
        <v>23</v>
      </c>
      <c r="F611" s="5" t="s">
        <v>736</v>
      </c>
      <c r="G611" s="5" t="s">
        <v>721</v>
      </c>
      <c r="H611" s="5">
        <v>2009</v>
      </c>
      <c r="I611" s="5">
        <v>115379</v>
      </c>
    </row>
    <row r="612" spans="1:9" x14ac:dyDescent="0.85">
      <c r="A612" s="5" t="s">
        <v>147</v>
      </c>
      <c r="B612" s="5">
        <v>2007</v>
      </c>
      <c r="C612" s="5" t="s">
        <v>723</v>
      </c>
      <c r="D612" s="5" t="s">
        <v>713</v>
      </c>
      <c r="E612" s="5">
        <v>24</v>
      </c>
      <c r="F612" s="5" t="s">
        <v>736</v>
      </c>
      <c r="G612" s="5" t="s">
        <v>721</v>
      </c>
      <c r="H612" s="5">
        <v>2009</v>
      </c>
      <c r="I612" s="5">
        <v>100623</v>
      </c>
    </row>
    <row r="613" spans="1:9" x14ac:dyDescent="0.85">
      <c r="A613" s="5" t="s">
        <v>147</v>
      </c>
      <c r="B613" s="5">
        <v>2007</v>
      </c>
      <c r="C613" s="5" t="s">
        <v>723</v>
      </c>
      <c r="D613" s="5" t="s">
        <v>713</v>
      </c>
      <c r="E613" s="5">
        <v>25</v>
      </c>
      <c r="F613" s="5" t="s">
        <v>736</v>
      </c>
      <c r="G613" s="5" t="s">
        <v>721</v>
      </c>
      <c r="H613" s="5">
        <v>2009</v>
      </c>
      <c r="I613" s="5">
        <v>247301</v>
      </c>
    </row>
    <row r="614" spans="1:9" x14ac:dyDescent="0.85">
      <c r="A614" s="5" t="s">
        <v>147</v>
      </c>
      <c r="B614" s="5">
        <v>2007</v>
      </c>
      <c r="C614" s="5" t="s">
        <v>723</v>
      </c>
      <c r="D614" s="5" t="s">
        <v>713</v>
      </c>
      <c r="E614" s="5" t="s">
        <v>751</v>
      </c>
      <c r="F614" s="5" t="s">
        <v>736</v>
      </c>
      <c r="G614" s="5" t="s">
        <v>721</v>
      </c>
      <c r="H614" s="5">
        <v>2009</v>
      </c>
      <c r="I614" s="5">
        <v>634251</v>
      </c>
    </row>
    <row r="615" spans="1:9" x14ac:dyDescent="0.85">
      <c r="A615" s="5" t="s">
        <v>147</v>
      </c>
      <c r="B615" s="5">
        <v>2007</v>
      </c>
      <c r="C615" s="5" t="s">
        <v>723</v>
      </c>
      <c r="D615" s="5" t="s">
        <v>713</v>
      </c>
      <c r="E615" s="5">
        <v>26</v>
      </c>
      <c r="F615" s="5" t="s">
        <v>736</v>
      </c>
      <c r="G615" s="5" t="s">
        <v>721</v>
      </c>
      <c r="H615" s="5">
        <v>2009</v>
      </c>
      <c r="I615" s="5">
        <v>93912</v>
      </c>
    </row>
    <row r="616" spans="1:9" x14ac:dyDescent="0.85">
      <c r="A616" s="5" t="s">
        <v>147</v>
      </c>
      <c r="B616" s="5">
        <v>2007</v>
      </c>
      <c r="C616" s="5" t="s">
        <v>723</v>
      </c>
      <c r="D616" s="5" t="s">
        <v>713</v>
      </c>
      <c r="E616" s="5">
        <v>27</v>
      </c>
      <c r="F616" s="5" t="s">
        <v>736</v>
      </c>
      <c r="G616" s="5" t="s">
        <v>721</v>
      </c>
      <c r="H616" s="5">
        <v>2009</v>
      </c>
      <c r="I616" s="5">
        <v>98103</v>
      </c>
    </row>
    <row r="617" spans="1:9" x14ac:dyDescent="0.85">
      <c r="A617" s="5" t="s">
        <v>147</v>
      </c>
      <c r="B617" s="5">
        <v>2007</v>
      </c>
      <c r="C617" s="5" t="s">
        <v>723</v>
      </c>
      <c r="D617" s="5" t="s">
        <v>713</v>
      </c>
      <c r="E617" s="5">
        <v>28</v>
      </c>
      <c r="F617" s="5" t="s">
        <v>736</v>
      </c>
      <c r="G617" s="5" t="s">
        <v>721</v>
      </c>
      <c r="H617" s="5">
        <v>2009</v>
      </c>
      <c r="I617" s="5">
        <v>144336</v>
      </c>
    </row>
    <row r="618" spans="1:9" x14ac:dyDescent="0.85">
      <c r="A618" s="5" t="s">
        <v>147</v>
      </c>
      <c r="B618" s="5">
        <v>2007</v>
      </c>
      <c r="C618" s="5" t="s">
        <v>723</v>
      </c>
      <c r="D618" s="5" t="s">
        <v>713</v>
      </c>
      <c r="E618" s="5">
        <v>29</v>
      </c>
      <c r="F618" s="5" t="s">
        <v>736</v>
      </c>
      <c r="G618" s="5" t="s">
        <v>721</v>
      </c>
      <c r="H618" s="5">
        <v>2009</v>
      </c>
      <c r="I618" s="5">
        <v>50599</v>
      </c>
    </row>
    <row r="619" spans="1:9" x14ac:dyDescent="0.85">
      <c r="A619" s="5" t="s">
        <v>147</v>
      </c>
      <c r="B619" s="5">
        <v>2007</v>
      </c>
      <c r="C619" s="5" t="s">
        <v>723</v>
      </c>
      <c r="D619" s="5" t="s">
        <v>713</v>
      </c>
      <c r="E619" s="5">
        <v>30</v>
      </c>
      <c r="F619" s="5" t="s">
        <v>736</v>
      </c>
      <c r="G619" s="5" t="s">
        <v>721</v>
      </c>
      <c r="H619" s="5">
        <v>2009</v>
      </c>
      <c r="I619" s="5">
        <v>216984</v>
      </c>
    </row>
    <row r="620" spans="1:9" x14ac:dyDescent="0.85">
      <c r="A620" s="5" t="s">
        <v>147</v>
      </c>
      <c r="B620" s="5">
        <v>2007</v>
      </c>
      <c r="C620" s="5" t="s">
        <v>723</v>
      </c>
      <c r="D620" s="5" t="s">
        <v>713</v>
      </c>
      <c r="E620" s="5" t="s">
        <v>750</v>
      </c>
      <c r="F620" s="5" t="s">
        <v>736</v>
      </c>
      <c r="G620" s="5" t="s">
        <v>721</v>
      </c>
      <c r="H620" s="5">
        <v>2009</v>
      </c>
      <c r="I620" s="5">
        <v>382458</v>
      </c>
    </row>
    <row r="621" spans="1:9" x14ac:dyDescent="0.85">
      <c r="A621" s="5" t="s">
        <v>147</v>
      </c>
      <c r="B621" s="5">
        <v>2007</v>
      </c>
      <c r="C621" s="5" t="s">
        <v>723</v>
      </c>
      <c r="D621" s="5" t="s">
        <v>713</v>
      </c>
      <c r="E621" s="5">
        <v>31</v>
      </c>
      <c r="F621" s="5" t="s">
        <v>736</v>
      </c>
      <c r="G621" s="5" t="s">
        <v>721</v>
      </c>
      <c r="H621" s="5">
        <v>2009</v>
      </c>
      <c r="I621" s="5">
        <v>26193</v>
      </c>
    </row>
    <row r="622" spans="1:9" x14ac:dyDescent="0.85">
      <c r="A622" s="5" t="s">
        <v>147</v>
      </c>
      <c r="B622" s="5">
        <v>2007</v>
      </c>
      <c r="C622" s="5" t="s">
        <v>723</v>
      </c>
      <c r="D622" s="5" t="s">
        <v>713</v>
      </c>
      <c r="E622" s="5">
        <v>32</v>
      </c>
      <c r="F622" s="5" t="s">
        <v>736</v>
      </c>
      <c r="G622" s="5" t="s">
        <v>721</v>
      </c>
      <c r="H622" s="5">
        <v>2009</v>
      </c>
      <c r="I622" s="5">
        <v>72059</v>
      </c>
    </row>
    <row r="623" spans="1:9" x14ac:dyDescent="0.85">
      <c r="A623" s="5" t="s">
        <v>147</v>
      </c>
      <c r="B623" s="5">
        <v>2007</v>
      </c>
      <c r="C623" s="5" t="s">
        <v>723</v>
      </c>
      <c r="D623" s="5" t="s">
        <v>713</v>
      </c>
      <c r="E623" s="5">
        <v>33</v>
      </c>
      <c r="F623" s="5" t="s">
        <v>736</v>
      </c>
      <c r="G623" s="5" t="s">
        <v>721</v>
      </c>
      <c r="H623" s="5">
        <v>2009</v>
      </c>
      <c r="I623" s="5">
        <v>38321</v>
      </c>
    </row>
    <row r="624" spans="1:9" x14ac:dyDescent="0.85">
      <c r="A624" s="5" t="s">
        <v>147</v>
      </c>
      <c r="B624" s="5">
        <v>2007</v>
      </c>
      <c r="C624" s="5" t="s">
        <v>723</v>
      </c>
      <c r="D624" s="5" t="s">
        <v>713</v>
      </c>
      <c r="E624" s="5">
        <v>34</v>
      </c>
      <c r="F624" s="5" t="s">
        <v>736</v>
      </c>
      <c r="G624" s="5" t="s">
        <v>721</v>
      </c>
      <c r="H624" s="5">
        <v>2009</v>
      </c>
      <c r="I624" s="5">
        <v>28901</v>
      </c>
    </row>
    <row r="625" spans="1:9" x14ac:dyDescent="0.85">
      <c r="A625" s="5" t="s">
        <v>147</v>
      </c>
      <c r="B625" s="5">
        <v>2007</v>
      </c>
      <c r="C625" s="5" t="s">
        <v>723</v>
      </c>
      <c r="D625" s="5" t="s">
        <v>713</v>
      </c>
      <c r="E625" s="5">
        <v>35</v>
      </c>
      <c r="F625" s="5" t="s">
        <v>736</v>
      </c>
      <c r="G625" s="5" t="s">
        <v>721</v>
      </c>
      <c r="H625" s="5">
        <v>2009</v>
      </c>
      <c r="I625" s="5">
        <v>166008</v>
      </c>
    </row>
    <row r="626" spans="1:9" x14ac:dyDescent="0.85">
      <c r="A626" s="5" t="s">
        <v>147</v>
      </c>
      <c r="B626" s="5">
        <v>2007</v>
      </c>
      <c r="C626" s="5" t="s">
        <v>723</v>
      </c>
      <c r="D626" s="5" t="s">
        <v>713</v>
      </c>
      <c r="E626" s="5" t="s">
        <v>749</v>
      </c>
      <c r="F626" s="5" t="s">
        <v>736</v>
      </c>
      <c r="G626" s="5" t="s">
        <v>721</v>
      </c>
      <c r="H626" s="5">
        <v>2009</v>
      </c>
      <c r="I626" s="5">
        <v>338399</v>
      </c>
    </row>
    <row r="627" spans="1:9" x14ac:dyDescent="0.85">
      <c r="A627" s="5" t="s">
        <v>147</v>
      </c>
      <c r="B627" s="5">
        <v>2007</v>
      </c>
      <c r="C627" s="5" t="s">
        <v>723</v>
      </c>
      <c r="D627" s="5" t="s">
        <v>713</v>
      </c>
      <c r="E627" s="5">
        <v>36</v>
      </c>
      <c r="F627" s="5" t="s">
        <v>736</v>
      </c>
      <c r="G627" s="5" t="s">
        <v>721</v>
      </c>
      <c r="H627" s="5">
        <v>2009</v>
      </c>
      <c r="I627" s="5">
        <v>39658</v>
      </c>
    </row>
    <row r="628" spans="1:9" x14ac:dyDescent="0.85">
      <c r="A628" s="5" t="s">
        <v>147</v>
      </c>
      <c r="B628" s="5">
        <v>2007</v>
      </c>
      <c r="C628" s="5" t="s">
        <v>723</v>
      </c>
      <c r="D628" s="5" t="s">
        <v>713</v>
      </c>
      <c r="E628" s="5">
        <v>37</v>
      </c>
      <c r="F628" s="5" t="s">
        <v>736</v>
      </c>
      <c r="G628" s="5" t="s">
        <v>721</v>
      </c>
      <c r="H628" s="5">
        <v>2009</v>
      </c>
      <c r="I628" s="5">
        <v>40325</v>
      </c>
    </row>
    <row r="629" spans="1:9" x14ac:dyDescent="0.85">
      <c r="A629" s="5" t="s">
        <v>147</v>
      </c>
      <c r="B629" s="5">
        <v>2007</v>
      </c>
      <c r="C629" s="5" t="s">
        <v>723</v>
      </c>
      <c r="D629" s="5" t="s">
        <v>713</v>
      </c>
      <c r="E629" s="5">
        <v>38</v>
      </c>
      <c r="F629" s="5" t="s">
        <v>736</v>
      </c>
      <c r="G629" s="5" t="s">
        <v>721</v>
      </c>
      <c r="H629" s="5">
        <v>2009</v>
      </c>
      <c r="I629" s="5">
        <v>68390</v>
      </c>
    </row>
    <row r="630" spans="1:9" x14ac:dyDescent="0.85">
      <c r="A630" s="5" t="s">
        <v>147</v>
      </c>
      <c r="B630" s="5">
        <v>2007</v>
      </c>
      <c r="C630" s="5" t="s">
        <v>723</v>
      </c>
      <c r="D630" s="5" t="s">
        <v>713</v>
      </c>
      <c r="E630" s="5">
        <v>39</v>
      </c>
      <c r="F630" s="5" t="s">
        <v>736</v>
      </c>
      <c r="G630" s="5" t="s">
        <v>721</v>
      </c>
      <c r="H630" s="5">
        <v>2009</v>
      </c>
      <c r="I630" s="5">
        <v>24018</v>
      </c>
    </row>
    <row r="631" spans="1:9" x14ac:dyDescent="0.85">
      <c r="A631" s="5" t="s">
        <v>147</v>
      </c>
      <c r="B631" s="5">
        <v>2007</v>
      </c>
      <c r="C631" s="5" t="s">
        <v>723</v>
      </c>
      <c r="D631" s="5" t="s">
        <v>713</v>
      </c>
      <c r="E631" s="5">
        <v>40</v>
      </c>
      <c r="F631" s="5" t="s">
        <v>736</v>
      </c>
      <c r="G631" s="5" t="s">
        <v>721</v>
      </c>
      <c r="H631" s="5">
        <v>2009</v>
      </c>
      <c r="I631" s="5">
        <v>142796</v>
      </c>
    </row>
    <row r="632" spans="1:9" x14ac:dyDescent="0.85">
      <c r="A632" s="5" t="s">
        <v>147</v>
      </c>
      <c r="B632" s="5">
        <v>2007</v>
      </c>
      <c r="C632" s="5" t="s">
        <v>723</v>
      </c>
      <c r="D632" s="5" t="s">
        <v>713</v>
      </c>
      <c r="E632" s="5" t="s">
        <v>748</v>
      </c>
      <c r="F632" s="5" t="s">
        <v>736</v>
      </c>
      <c r="G632" s="5" t="s">
        <v>721</v>
      </c>
      <c r="H632" s="5">
        <v>2009</v>
      </c>
      <c r="I632" s="5">
        <v>213961</v>
      </c>
    </row>
    <row r="633" spans="1:9" x14ac:dyDescent="0.85">
      <c r="A633" s="5" t="s">
        <v>147</v>
      </c>
      <c r="B633" s="5">
        <v>2007</v>
      </c>
      <c r="C633" s="5" t="s">
        <v>723</v>
      </c>
      <c r="D633" s="5" t="s">
        <v>713</v>
      </c>
      <c r="E633" s="5">
        <v>41</v>
      </c>
      <c r="F633" s="5" t="s">
        <v>736</v>
      </c>
      <c r="G633" s="5" t="s">
        <v>721</v>
      </c>
      <c r="H633" s="5">
        <v>2009</v>
      </c>
      <c r="I633" s="5">
        <v>12026</v>
      </c>
    </row>
    <row r="634" spans="1:9" x14ac:dyDescent="0.85">
      <c r="A634" s="5" t="s">
        <v>147</v>
      </c>
      <c r="B634" s="5">
        <v>2007</v>
      </c>
      <c r="C634" s="5" t="s">
        <v>723</v>
      </c>
      <c r="D634" s="5" t="s">
        <v>713</v>
      </c>
      <c r="E634" s="5">
        <v>42</v>
      </c>
      <c r="F634" s="5" t="s">
        <v>736</v>
      </c>
      <c r="G634" s="5" t="s">
        <v>721</v>
      </c>
      <c r="H634" s="5">
        <v>2009</v>
      </c>
      <c r="I634" s="5">
        <v>30869</v>
      </c>
    </row>
    <row r="635" spans="1:9" x14ac:dyDescent="0.85">
      <c r="A635" s="5" t="s">
        <v>147</v>
      </c>
      <c r="B635" s="5">
        <v>2007</v>
      </c>
      <c r="C635" s="5" t="s">
        <v>723</v>
      </c>
      <c r="D635" s="5" t="s">
        <v>713</v>
      </c>
      <c r="E635" s="5">
        <v>43</v>
      </c>
      <c r="F635" s="5" t="s">
        <v>736</v>
      </c>
      <c r="G635" s="5" t="s">
        <v>721</v>
      </c>
      <c r="H635" s="5">
        <v>2009</v>
      </c>
      <c r="I635" s="5">
        <v>18456</v>
      </c>
    </row>
    <row r="636" spans="1:9" x14ac:dyDescent="0.85">
      <c r="A636" s="5" t="s">
        <v>147</v>
      </c>
      <c r="B636" s="5">
        <v>2007</v>
      </c>
      <c r="C636" s="5" t="s">
        <v>723</v>
      </c>
      <c r="D636" s="5" t="s">
        <v>713</v>
      </c>
      <c r="E636" s="5">
        <v>44</v>
      </c>
      <c r="F636" s="5" t="s">
        <v>736</v>
      </c>
      <c r="G636" s="5" t="s">
        <v>721</v>
      </c>
      <c r="H636" s="5">
        <v>2009</v>
      </c>
      <c r="I636" s="5">
        <v>9814</v>
      </c>
    </row>
    <row r="637" spans="1:9" x14ac:dyDescent="0.85">
      <c r="A637" s="5" t="s">
        <v>147</v>
      </c>
      <c r="B637" s="5">
        <v>2007</v>
      </c>
      <c r="C637" s="5" t="s">
        <v>723</v>
      </c>
      <c r="D637" s="5" t="s">
        <v>713</v>
      </c>
      <c r="E637" s="5">
        <v>45</v>
      </c>
      <c r="F637" s="5" t="s">
        <v>736</v>
      </c>
      <c r="G637" s="5" t="s">
        <v>721</v>
      </c>
      <c r="H637" s="5">
        <v>2009</v>
      </c>
      <c r="I637" s="5">
        <v>104344</v>
      </c>
    </row>
    <row r="638" spans="1:9" x14ac:dyDescent="0.85">
      <c r="A638" s="5" t="s">
        <v>147</v>
      </c>
      <c r="B638" s="5">
        <v>2007</v>
      </c>
      <c r="C638" s="5" t="s">
        <v>723</v>
      </c>
      <c r="D638" s="5" t="s">
        <v>713</v>
      </c>
      <c r="E638" s="5" t="s">
        <v>747</v>
      </c>
      <c r="F638" s="5" t="s">
        <v>736</v>
      </c>
      <c r="G638" s="5" t="s">
        <v>721</v>
      </c>
      <c r="H638" s="5">
        <v>2009</v>
      </c>
      <c r="I638" s="5">
        <v>175053</v>
      </c>
    </row>
    <row r="639" spans="1:9" x14ac:dyDescent="0.85">
      <c r="A639" s="5" t="s">
        <v>147</v>
      </c>
      <c r="B639" s="5">
        <v>2007</v>
      </c>
      <c r="C639" s="5" t="s">
        <v>723</v>
      </c>
      <c r="D639" s="5" t="s">
        <v>713</v>
      </c>
      <c r="E639" s="5">
        <v>46</v>
      </c>
      <c r="F639" s="5" t="s">
        <v>736</v>
      </c>
      <c r="G639" s="5" t="s">
        <v>721</v>
      </c>
      <c r="H639" s="5">
        <v>2009</v>
      </c>
      <c r="I639" s="5">
        <v>16218</v>
      </c>
    </row>
    <row r="640" spans="1:9" x14ac:dyDescent="0.85">
      <c r="A640" s="5" t="s">
        <v>147</v>
      </c>
      <c r="B640" s="5">
        <v>2007</v>
      </c>
      <c r="C640" s="5" t="s">
        <v>723</v>
      </c>
      <c r="D640" s="5" t="s">
        <v>713</v>
      </c>
      <c r="E640" s="5">
        <v>47</v>
      </c>
      <c r="F640" s="5" t="s">
        <v>736</v>
      </c>
      <c r="G640" s="5" t="s">
        <v>721</v>
      </c>
      <c r="H640" s="5">
        <v>2009</v>
      </c>
      <c r="I640" s="5">
        <v>16051</v>
      </c>
    </row>
    <row r="641" spans="1:9" x14ac:dyDescent="0.85">
      <c r="A641" s="5" t="s">
        <v>147</v>
      </c>
      <c r="B641" s="5">
        <v>2007</v>
      </c>
      <c r="C641" s="5" t="s">
        <v>723</v>
      </c>
      <c r="D641" s="5" t="s">
        <v>713</v>
      </c>
      <c r="E641" s="5">
        <v>48</v>
      </c>
      <c r="F641" s="5" t="s">
        <v>736</v>
      </c>
      <c r="G641" s="5" t="s">
        <v>721</v>
      </c>
      <c r="H641" s="5">
        <v>2009</v>
      </c>
      <c r="I641" s="5">
        <v>27792</v>
      </c>
    </row>
    <row r="642" spans="1:9" x14ac:dyDescent="0.85">
      <c r="A642" s="5" t="s">
        <v>147</v>
      </c>
      <c r="B642" s="5">
        <v>2007</v>
      </c>
      <c r="C642" s="5" t="s">
        <v>723</v>
      </c>
      <c r="D642" s="5" t="s">
        <v>713</v>
      </c>
      <c r="E642" s="5">
        <v>49</v>
      </c>
      <c r="F642" s="5" t="s">
        <v>736</v>
      </c>
      <c r="G642" s="5" t="s">
        <v>721</v>
      </c>
      <c r="H642" s="5">
        <v>2009</v>
      </c>
      <c r="I642" s="5">
        <v>10648</v>
      </c>
    </row>
    <row r="643" spans="1:9" x14ac:dyDescent="0.85">
      <c r="A643" s="5" t="s">
        <v>147</v>
      </c>
      <c r="B643" s="5">
        <v>2007</v>
      </c>
      <c r="C643" s="5" t="s">
        <v>723</v>
      </c>
      <c r="D643" s="5" t="s">
        <v>713</v>
      </c>
      <c r="E643" s="5">
        <v>50</v>
      </c>
      <c r="F643" s="5" t="s">
        <v>736</v>
      </c>
      <c r="G643" s="5" t="s">
        <v>721</v>
      </c>
      <c r="H643" s="5">
        <v>2009</v>
      </c>
      <c r="I643" s="5">
        <v>105906</v>
      </c>
    </row>
    <row r="644" spans="1:9" x14ac:dyDescent="0.85">
      <c r="A644" s="5" t="s">
        <v>147</v>
      </c>
      <c r="B644" s="5">
        <v>2007</v>
      </c>
      <c r="C644" s="5" t="s">
        <v>723</v>
      </c>
      <c r="D644" s="5" t="s">
        <v>713</v>
      </c>
      <c r="E644" s="5" t="s">
        <v>746</v>
      </c>
      <c r="F644" s="5" t="s">
        <v>736</v>
      </c>
      <c r="G644" s="5" t="s">
        <v>721</v>
      </c>
      <c r="H644" s="5">
        <v>2009</v>
      </c>
      <c r="I644" s="5">
        <v>150427</v>
      </c>
    </row>
    <row r="645" spans="1:9" x14ac:dyDescent="0.85">
      <c r="A645" s="5" t="s">
        <v>147</v>
      </c>
      <c r="B645" s="5">
        <v>2007</v>
      </c>
      <c r="C645" s="5" t="s">
        <v>723</v>
      </c>
      <c r="D645" s="5" t="s">
        <v>713</v>
      </c>
      <c r="E645" s="5">
        <v>51</v>
      </c>
      <c r="F645" s="5" t="s">
        <v>736</v>
      </c>
      <c r="G645" s="5" t="s">
        <v>721</v>
      </c>
      <c r="H645" s="5">
        <v>2009</v>
      </c>
      <c r="I645" s="5">
        <v>7879</v>
      </c>
    </row>
    <row r="646" spans="1:9" x14ac:dyDescent="0.85">
      <c r="A646" s="5" t="s">
        <v>147</v>
      </c>
      <c r="B646" s="5">
        <v>2007</v>
      </c>
      <c r="C646" s="5" t="s">
        <v>723</v>
      </c>
      <c r="D646" s="5" t="s">
        <v>713</v>
      </c>
      <c r="E646" s="5">
        <v>52</v>
      </c>
      <c r="F646" s="5" t="s">
        <v>736</v>
      </c>
      <c r="G646" s="5" t="s">
        <v>721</v>
      </c>
      <c r="H646" s="5">
        <v>2009</v>
      </c>
      <c r="I646" s="5">
        <v>17104</v>
      </c>
    </row>
    <row r="647" spans="1:9" x14ac:dyDescent="0.85">
      <c r="A647" s="5" t="s">
        <v>147</v>
      </c>
      <c r="B647" s="5">
        <v>2007</v>
      </c>
      <c r="C647" s="5" t="s">
        <v>723</v>
      </c>
      <c r="D647" s="5" t="s">
        <v>713</v>
      </c>
      <c r="E647" s="5">
        <v>53</v>
      </c>
      <c r="F647" s="5" t="s">
        <v>736</v>
      </c>
      <c r="G647" s="5" t="s">
        <v>721</v>
      </c>
      <c r="H647" s="5">
        <v>2009</v>
      </c>
      <c r="I647" s="5">
        <v>10468</v>
      </c>
    </row>
    <row r="648" spans="1:9" x14ac:dyDescent="0.85">
      <c r="A648" s="5" t="s">
        <v>147</v>
      </c>
      <c r="B648" s="5">
        <v>2007</v>
      </c>
      <c r="C648" s="5" t="s">
        <v>723</v>
      </c>
      <c r="D648" s="5" t="s">
        <v>713</v>
      </c>
      <c r="E648" s="5">
        <v>54</v>
      </c>
      <c r="F648" s="5" t="s">
        <v>736</v>
      </c>
      <c r="G648" s="5" t="s">
        <v>721</v>
      </c>
      <c r="H648" s="5">
        <v>2009</v>
      </c>
      <c r="I648" s="5">
        <v>9070</v>
      </c>
    </row>
    <row r="649" spans="1:9" x14ac:dyDescent="0.85">
      <c r="A649" s="5" t="s">
        <v>147</v>
      </c>
      <c r="B649" s="5">
        <v>2007</v>
      </c>
      <c r="C649" s="5" t="s">
        <v>723</v>
      </c>
      <c r="D649" s="5" t="s">
        <v>713</v>
      </c>
      <c r="E649" s="5">
        <v>55</v>
      </c>
      <c r="F649" s="5" t="s">
        <v>736</v>
      </c>
      <c r="G649" s="5" t="s">
        <v>721</v>
      </c>
      <c r="H649" s="5">
        <v>2009</v>
      </c>
      <c r="I649" s="5">
        <v>51535</v>
      </c>
    </row>
    <row r="650" spans="1:9" x14ac:dyDescent="0.85">
      <c r="A650" s="5" t="s">
        <v>147</v>
      </c>
      <c r="B650" s="5">
        <v>2007</v>
      </c>
      <c r="C650" s="5" t="s">
        <v>723</v>
      </c>
      <c r="D650" s="5" t="s">
        <v>713</v>
      </c>
      <c r="E650" s="5" t="s">
        <v>745</v>
      </c>
      <c r="F650" s="5" t="s">
        <v>736</v>
      </c>
      <c r="G650" s="5" t="s">
        <v>721</v>
      </c>
      <c r="H650" s="5">
        <v>2009</v>
      </c>
      <c r="I650" s="5">
        <v>89211</v>
      </c>
    </row>
    <row r="651" spans="1:9" x14ac:dyDescent="0.85">
      <c r="A651" s="5" t="s">
        <v>147</v>
      </c>
      <c r="B651" s="5">
        <v>2007</v>
      </c>
      <c r="C651" s="5" t="s">
        <v>723</v>
      </c>
      <c r="D651" s="5" t="s">
        <v>713</v>
      </c>
      <c r="E651" s="5">
        <v>56</v>
      </c>
      <c r="F651" s="5" t="s">
        <v>736</v>
      </c>
      <c r="G651" s="5" t="s">
        <v>721</v>
      </c>
      <c r="H651" s="5">
        <v>2009</v>
      </c>
      <c r="I651" s="5">
        <v>12567</v>
      </c>
    </row>
    <row r="652" spans="1:9" x14ac:dyDescent="0.85">
      <c r="A652" s="5" t="s">
        <v>147</v>
      </c>
      <c r="B652" s="5">
        <v>2007</v>
      </c>
      <c r="C652" s="5" t="s">
        <v>723</v>
      </c>
      <c r="D652" s="5" t="s">
        <v>713</v>
      </c>
      <c r="E652" s="5">
        <v>57</v>
      </c>
      <c r="F652" s="5" t="s">
        <v>736</v>
      </c>
      <c r="G652" s="5" t="s">
        <v>721</v>
      </c>
      <c r="H652" s="5">
        <v>2009</v>
      </c>
      <c r="I652" s="5">
        <v>8791</v>
      </c>
    </row>
    <row r="653" spans="1:9" x14ac:dyDescent="0.85">
      <c r="A653" s="5" t="s">
        <v>147</v>
      </c>
      <c r="B653" s="5">
        <v>2007</v>
      </c>
      <c r="C653" s="5" t="s">
        <v>723</v>
      </c>
      <c r="D653" s="5" t="s">
        <v>713</v>
      </c>
      <c r="E653" s="5">
        <v>58</v>
      </c>
      <c r="F653" s="5" t="s">
        <v>736</v>
      </c>
      <c r="G653" s="5" t="s">
        <v>721</v>
      </c>
      <c r="H653" s="5">
        <v>2009</v>
      </c>
      <c r="I653" s="5">
        <v>12414</v>
      </c>
    </row>
    <row r="654" spans="1:9" x14ac:dyDescent="0.85">
      <c r="A654" s="5" t="s">
        <v>147</v>
      </c>
      <c r="B654" s="5">
        <v>2007</v>
      </c>
      <c r="C654" s="5" t="s">
        <v>723</v>
      </c>
      <c r="D654" s="5" t="s">
        <v>713</v>
      </c>
      <c r="E654" s="5">
        <v>59</v>
      </c>
      <c r="F654" s="5" t="s">
        <v>736</v>
      </c>
      <c r="G654" s="5" t="s">
        <v>721</v>
      </c>
      <c r="H654" s="5">
        <v>2009</v>
      </c>
      <c r="I654" s="5">
        <v>3904</v>
      </c>
    </row>
    <row r="655" spans="1:9" x14ac:dyDescent="0.85">
      <c r="A655" s="5" t="s">
        <v>147</v>
      </c>
      <c r="B655" s="5">
        <v>2007</v>
      </c>
      <c r="C655" s="5" t="s">
        <v>723</v>
      </c>
      <c r="D655" s="5" t="s">
        <v>713</v>
      </c>
      <c r="E655" s="5">
        <v>60</v>
      </c>
      <c r="F655" s="5" t="s">
        <v>736</v>
      </c>
      <c r="G655" s="5" t="s">
        <v>721</v>
      </c>
      <c r="H655" s="5">
        <v>2009</v>
      </c>
      <c r="I655" s="5">
        <v>72026</v>
      </c>
    </row>
    <row r="656" spans="1:9" x14ac:dyDescent="0.85">
      <c r="A656" s="5" t="s">
        <v>147</v>
      </c>
      <c r="B656" s="5">
        <v>2007</v>
      </c>
      <c r="C656" s="5" t="s">
        <v>723</v>
      </c>
      <c r="D656" s="5" t="s">
        <v>713</v>
      </c>
      <c r="E656" s="5" t="s">
        <v>744</v>
      </c>
      <c r="F656" s="5" t="s">
        <v>736</v>
      </c>
      <c r="G656" s="5" t="s">
        <v>721</v>
      </c>
      <c r="H656" s="5">
        <v>2009</v>
      </c>
      <c r="I656" s="5">
        <v>93979</v>
      </c>
    </row>
    <row r="657" spans="1:9" x14ac:dyDescent="0.85">
      <c r="A657" s="5" t="s">
        <v>147</v>
      </c>
      <c r="B657" s="5">
        <v>2007</v>
      </c>
      <c r="C657" s="5" t="s">
        <v>723</v>
      </c>
      <c r="D657" s="5" t="s">
        <v>713</v>
      </c>
      <c r="E657" s="5">
        <v>61</v>
      </c>
      <c r="F657" s="5" t="s">
        <v>736</v>
      </c>
      <c r="G657" s="5" t="s">
        <v>721</v>
      </c>
      <c r="H657" s="5">
        <v>2009</v>
      </c>
      <c r="I657" s="5">
        <v>3921</v>
      </c>
    </row>
    <row r="658" spans="1:9" x14ac:dyDescent="0.85">
      <c r="A658" s="5" t="s">
        <v>147</v>
      </c>
      <c r="B658" s="5">
        <v>2007</v>
      </c>
      <c r="C658" s="5" t="s">
        <v>723</v>
      </c>
      <c r="D658" s="5" t="s">
        <v>713</v>
      </c>
      <c r="E658" s="5">
        <v>62</v>
      </c>
      <c r="F658" s="5" t="s">
        <v>736</v>
      </c>
      <c r="G658" s="5" t="s">
        <v>721</v>
      </c>
      <c r="H658" s="5">
        <v>2009</v>
      </c>
      <c r="I658" s="5">
        <v>7584</v>
      </c>
    </row>
    <row r="659" spans="1:9" x14ac:dyDescent="0.85">
      <c r="A659" s="5" t="s">
        <v>147</v>
      </c>
      <c r="B659" s="5">
        <v>2007</v>
      </c>
      <c r="C659" s="5" t="s">
        <v>723</v>
      </c>
      <c r="D659" s="5" t="s">
        <v>713</v>
      </c>
      <c r="E659" s="5">
        <v>63</v>
      </c>
      <c r="F659" s="5" t="s">
        <v>736</v>
      </c>
      <c r="G659" s="5" t="s">
        <v>721</v>
      </c>
      <c r="H659" s="5">
        <v>2009</v>
      </c>
      <c r="I659" s="5">
        <v>5742</v>
      </c>
    </row>
    <row r="660" spans="1:9" x14ac:dyDescent="0.85">
      <c r="A660" s="5" t="s">
        <v>147</v>
      </c>
      <c r="B660" s="5">
        <v>2007</v>
      </c>
      <c r="C660" s="5" t="s">
        <v>723</v>
      </c>
      <c r="D660" s="5" t="s">
        <v>713</v>
      </c>
      <c r="E660" s="5">
        <v>64</v>
      </c>
      <c r="F660" s="5" t="s">
        <v>736</v>
      </c>
      <c r="G660" s="5" t="s">
        <v>721</v>
      </c>
      <c r="H660" s="5">
        <v>2009</v>
      </c>
      <c r="I660" s="5">
        <v>4706</v>
      </c>
    </row>
    <row r="661" spans="1:9" x14ac:dyDescent="0.85">
      <c r="A661" s="5" t="s">
        <v>147</v>
      </c>
      <c r="B661" s="5">
        <v>2007</v>
      </c>
      <c r="C661" s="5" t="s">
        <v>723</v>
      </c>
      <c r="D661" s="5" t="s">
        <v>713</v>
      </c>
      <c r="E661" s="5">
        <v>65</v>
      </c>
      <c r="F661" s="5" t="s">
        <v>736</v>
      </c>
      <c r="G661" s="5" t="s">
        <v>721</v>
      </c>
      <c r="H661" s="5">
        <v>2009</v>
      </c>
      <c r="I661" s="5">
        <v>34619</v>
      </c>
    </row>
    <row r="662" spans="1:9" x14ac:dyDescent="0.85">
      <c r="A662" s="5" t="s">
        <v>147</v>
      </c>
      <c r="B662" s="5">
        <v>2007</v>
      </c>
      <c r="C662" s="5" t="s">
        <v>723</v>
      </c>
      <c r="D662" s="5" t="s">
        <v>713</v>
      </c>
      <c r="E662" s="5" t="s">
        <v>743</v>
      </c>
      <c r="F662" s="5" t="s">
        <v>736</v>
      </c>
      <c r="G662" s="5" t="s">
        <v>721</v>
      </c>
      <c r="H662" s="5">
        <v>2009</v>
      </c>
      <c r="I662" s="5">
        <v>61610</v>
      </c>
    </row>
    <row r="663" spans="1:9" x14ac:dyDescent="0.85">
      <c r="A663" s="5" t="s">
        <v>147</v>
      </c>
      <c r="B663" s="5">
        <v>2007</v>
      </c>
      <c r="C663" s="5" t="s">
        <v>723</v>
      </c>
      <c r="D663" s="5" t="s">
        <v>713</v>
      </c>
      <c r="E663" s="5">
        <v>66</v>
      </c>
      <c r="F663" s="5" t="s">
        <v>736</v>
      </c>
      <c r="G663" s="5" t="s">
        <v>721</v>
      </c>
      <c r="H663" s="5">
        <v>2009</v>
      </c>
      <c r="I663" s="5">
        <v>9093</v>
      </c>
    </row>
    <row r="664" spans="1:9" x14ac:dyDescent="0.85">
      <c r="A664" s="5" t="s">
        <v>147</v>
      </c>
      <c r="B664" s="5">
        <v>2007</v>
      </c>
      <c r="C664" s="5" t="s">
        <v>723</v>
      </c>
      <c r="D664" s="5" t="s">
        <v>713</v>
      </c>
      <c r="E664" s="5">
        <v>67</v>
      </c>
      <c r="F664" s="5" t="s">
        <v>736</v>
      </c>
      <c r="G664" s="5" t="s">
        <v>721</v>
      </c>
      <c r="H664" s="5">
        <v>2009</v>
      </c>
      <c r="I664" s="5">
        <v>7884</v>
      </c>
    </row>
    <row r="665" spans="1:9" x14ac:dyDescent="0.85">
      <c r="A665" s="5" t="s">
        <v>147</v>
      </c>
      <c r="B665" s="5">
        <v>2007</v>
      </c>
      <c r="C665" s="5" t="s">
        <v>723</v>
      </c>
      <c r="D665" s="5" t="s">
        <v>713</v>
      </c>
      <c r="E665" s="5">
        <v>68</v>
      </c>
      <c r="F665" s="5" t="s">
        <v>736</v>
      </c>
      <c r="G665" s="5" t="s">
        <v>721</v>
      </c>
      <c r="H665" s="5">
        <v>2009</v>
      </c>
      <c r="I665" s="5">
        <v>7278</v>
      </c>
    </row>
    <row r="666" spans="1:9" x14ac:dyDescent="0.85">
      <c r="A666" s="5" t="s">
        <v>147</v>
      </c>
      <c r="B666" s="5">
        <v>2007</v>
      </c>
      <c r="C666" s="5" t="s">
        <v>723</v>
      </c>
      <c r="D666" s="5" t="s">
        <v>713</v>
      </c>
      <c r="E666" s="5">
        <v>69</v>
      </c>
      <c r="F666" s="5" t="s">
        <v>736</v>
      </c>
      <c r="G666" s="5" t="s">
        <v>721</v>
      </c>
      <c r="H666" s="5">
        <v>2009</v>
      </c>
      <c r="I666" s="5">
        <v>2736</v>
      </c>
    </row>
    <row r="667" spans="1:9" x14ac:dyDescent="0.85">
      <c r="A667" s="5" t="s">
        <v>147</v>
      </c>
      <c r="B667" s="5">
        <v>2007</v>
      </c>
      <c r="C667" s="5" t="s">
        <v>723</v>
      </c>
      <c r="D667" s="5" t="s">
        <v>713</v>
      </c>
      <c r="E667" s="5">
        <v>70</v>
      </c>
      <c r="F667" s="5" t="s">
        <v>736</v>
      </c>
      <c r="G667" s="5" t="s">
        <v>721</v>
      </c>
      <c r="H667" s="5">
        <v>2009</v>
      </c>
      <c r="I667" s="5">
        <v>41144</v>
      </c>
    </row>
    <row r="668" spans="1:9" x14ac:dyDescent="0.85">
      <c r="A668" s="5" t="s">
        <v>147</v>
      </c>
      <c r="B668" s="5">
        <v>2007</v>
      </c>
      <c r="C668" s="5" t="s">
        <v>723</v>
      </c>
      <c r="D668" s="5" t="s">
        <v>713</v>
      </c>
      <c r="E668" s="5" t="s">
        <v>742</v>
      </c>
      <c r="F668" s="5" t="s">
        <v>736</v>
      </c>
      <c r="G668" s="5" t="s">
        <v>721</v>
      </c>
      <c r="H668" s="5">
        <v>2009</v>
      </c>
      <c r="I668" s="5">
        <v>56201</v>
      </c>
    </row>
    <row r="669" spans="1:9" x14ac:dyDescent="0.85">
      <c r="A669" s="5" t="s">
        <v>147</v>
      </c>
      <c r="B669" s="5">
        <v>2007</v>
      </c>
      <c r="C669" s="5" t="s">
        <v>723</v>
      </c>
      <c r="D669" s="5" t="s">
        <v>713</v>
      </c>
      <c r="E669" s="5">
        <v>71</v>
      </c>
      <c r="F669" s="5" t="s">
        <v>736</v>
      </c>
      <c r="G669" s="5" t="s">
        <v>721</v>
      </c>
      <c r="H669" s="5">
        <v>2009</v>
      </c>
      <c r="I669" s="5">
        <v>4308</v>
      </c>
    </row>
    <row r="670" spans="1:9" x14ac:dyDescent="0.85">
      <c r="A670" s="5" t="s">
        <v>147</v>
      </c>
      <c r="B670" s="5">
        <v>2007</v>
      </c>
      <c r="C670" s="5" t="s">
        <v>723</v>
      </c>
      <c r="D670" s="5" t="s">
        <v>713</v>
      </c>
      <c r="E670" s="5">
        <v>72</v>
      </c>
      <c r="F670" s="5" t="s">
        <v>736</v>
      </c>
      <c r="G670" s="5" t="s">
        <v>721</v>
      </c>
      <c r="H670" s="5">
        <v>2009</v>
      </c>
      <c r="I670" s="5">
        <v>5031</v>
      </c>
    </row>
    <row r="671" spans="1:9" x14ac:dyDescent="0.85">
      <c r="A671" s="5" t="s">
        <v>147</v>
      </c>
      <c r="B671" s="5">
        <v>2007</v>
      </c>
      <c r="C671" s="5" t="s">
        <v>723</v>
      </c>
      <c r="D671" s="5" t="s">
        <v>713</v>
      </c>
      <c r="E671" s="5">
        <v>73</v>
      </c>
      <c r="F671" s="5" t="s">
        <v>736</v>
      </c>
      <c r="G671" s="5" t="s">
        <v>721</v>
      </c>
      <c r="H671" s="5">
        <v>2009</v>
      </c>
      <c r="I671" s="5">
        <v>3273</v>
      </c>
    </row>
    <row r="672" spans="1:9" x14ac:dyDescent="0.85">
      <c r="A672" s="5" t="s">
        <v>147</v>
      </c>
      <c r="B672" s="5">
        <v>2007</v>
      </c>
      <c r="C672" s="5" t="s">
        <v>723</v>
      </c>
      <c r="D672" s="5" t="s">
        <v>713</v>
      </c>
      <c r="E672" s="5">
        <v>74</v>
      </c>
      <c r="F672" s="5" t="s">
        <v>736</v>
      </c>
      <c r="G672" s="5" t="s">
        <v>721</v>
      </c>
      <c r="H672" s="5">
        <v>2009</v>
      </c>
      <c r="I672" s="5">
        <v>2445</v>
      </c>
    </row>
    <row r="673" spans="1:9" x14ac:dyDescent="0.85">
      <c r="A673" s="5" t="s">
        <v>147</v>
      </c>
      <c r="B673" s="5">
        <v>2007</v>
      </c>
      <c r="C673" s="5" t="s">
        <v>723</v>
      </c>
      <c r="D673" s="5" t="s">
        <v>713</v>
      </c>
      <c r="E673" s="5">
        <v>75</v>
      </c>
      <c r="F673" s="5" t="s">
        <v>736</v>
      </c>
      <c r="G673" s="5" t="s">
        <v>721</v>
      </c>
      <c r="H673" s="5">
        <v>2009</v>
      </c>
      <c r="I673" s="5">
        <v>14739</v>
      </c>
    </row>
    <row r="674" spans="1:9" x14ac:dyDescent="0.85">
      <c r="A674" s="5" t="s">
        <v>147</v>
      </c>
      <c r="B674" s="5">
        <v>2007</v>
      </c>
      <c r="C674" s="5" t="s">
        <v>723</v>
      </c>
      <c r="D674" s="5" t="s">
        <v>713</v>
      </c>
      <c r="E674" s="5" t="s">
        <v>741</v>
      </c>
      <c r="F674" s="5" t="s">
        <v>736</v>
      </c>
      <c r="G674" s="5" t="s">
        <v>721</v>
      </c>
      <c r="H674" s="5">
        <v>2009</v>
      </c>
      <c r="I674" s="5">
        <v>26349</v>
      </c>
    </row>
    <row r="675" spans="1:9" x14ac:dyDescent="0.85">
      <c r="A675" s="5" t="s">
        <v>147</v>
      </c>
      <c r="B675" s="5">
        <v>2007</v>
      </c>
      <c r="C675" s="5" t="s">
        <v>723</v>
      </c>
      <c r="D675" s="5" t="s">
        <v>713</v>
      </c>
      <c r="E675" s="5">
        <v>76</v>
      </c>
      <c r="F675" s="5" t="s">
        <v>736</v>
      </c>
      <c r="G675" s="5" t="s">
        <v>721</v>
      </c>
      <c r="H675" s="5">
        <v>2009</v>
      </c>
      <c r="I675" s="5">
        <v>3799</v>
      </c>
    </row>
    <row r="676" spans="1:9" x14ac:dyDescent="0.85">
      <c r="A676" s="5" t="s">
        <v>147</v>
      </c>
      <c r="B676" s="5">
        <v>2007</v>
      </c>
      <c r="C676" s="5" t="s">
        <v>723</v>
      </c>
      <c r="D676" s="5" t="s">
        <v>713</v>
      </c>
      <c r="E676" s="5">
        <v>77</v>
      </c>
      <c r="F676" s="5" t="s">
        <v>736</v>
      </c>
      <c r="G676" s="5" t="s">
        <v>721</v>
      </c>
      <c r="H676" s="5">
        <v>2009</v>
      </c>
      <c r="I676" s="5">
        <v>2730</v>
      </c>
    </row>
    <row r="677" spans="1:9" x14ac:dyDescent="0.85">
      <c r="A677" s="5" t="s">
        <v>147</v>
      </c>
      <c r="B677" s="5">
        <v>2007</v>
      </c>
      <c r="C677" s="5" t="s">
        <v>723</v>
      </c>
      <c r="D677" s="5" t="s">
        <v>713</v>
      </c>
      <c r="E677" s="5">
        <v>78</v>
      </c>
      <c r="F677" s="5" t="s">
        <v>736</v>
      </c>
      <c r="G677" s="5" t="s">
        <v>721</v>
      </c>
      <c r="H677" s="5">
        <v>2009</v>
      </c>
      <c r="I677" s="5">
        <v>3797</v>
      </c>
    </row>
    <row r="678" spans="1:9" x14ac:dyDescent="0.85">
      <c r="A678" s="5" t="s">
        <v>147</v>
      </c>
      <c r="B678" s="5">
        <v>2007</v>
      </c>
      <c r="C678" s="5" t="s">
        <v>723</v>
      </c>
      <c r="D678" s="5" t="s">
        <v>713</v>
      </c>
      <c r="E678" s="5">
        <v>79</v>
      </c>
      <c r="F678" s="5" t="s">
        <v>736</v>
      </c>
      <c r="G678" s="5" t="s">
        <v>721</v>
      </c>
      <c r="H678" s="5">
        <v>2009</v>
      </c>
      <c r="I678" s="5">
        <v>1284</v>
      </c>
    </row>
    <row r="679" spans="1:9" x14ac:dyDescent="0.85">
      <c r="A679" s="5" t="s">
        <v>147</v>
      </c>
      <c r="B679" s="5">
        <v>2007</v>
      </c>
      <c r="C679" s="5" t="s">
        <v>723</v>
      </c>
      <c r="D679" s="5" t="s">
        <v>713</v>
      </c>
      <c r="E679" s="5">
        <v>80</v>
      </c>
      <c r="F679" s="5" t="s">
        <v>736</v>
      </c>
      <c r="G679" s="5" t="s">
        <v>721</v>
      </c>
      <c r="H679" s="5">
        <v>2009</v>
      </c>
      <c r="I679" s="5">
        <v>18840</v>
      </c>
    </row>
    <row r="680" spans="1:9" x14ac:dyDescent="0.85">
      <c r="A680" s="5" t="s">
        <v>147</v>
      </c>
      <c r="B680" s="5">
        <v>2007</v>
      </c>
      <c r="C680" s="5" t="s">
        <v>723</v>
      </c>
      <c r="D680" s="5" t="s">
        <v>713</v>
      </c>
      <c r="E680" s="5" t="s">
        <v>740</v>
      </c>
      <c r="F680" s="5" t="s">
        <v>736</v>
      </c>
      <c r="G680" s="5" t="s">
        <v>721</v>
      </c>
      <c r="H680" s="5">
        <v>2009</v>
      </c>
      <c r="I680" s="5">
        <v>24012</v>
      </c>
    </row>
    <row r="681" spans="1:9" x14ac:dyDescent="0.85">
      <c r="A681" s="5" t="s">
        <v>147</v>
      </c>
      <c r="B681" s="5">
        <v>2007</v>
      </c>
      <c r="C681" s="5" t="s">
        <v>723</v>
      </c>
      <c r="D681" s="5" t="s">
        <v>713</v>
      </c>
      <c r="E681" s="5">
        <v>81</v>
      </c>
      <c r="F681" s="5" t="s">
        <v>736</v>
      </c>
      <c r="G681" s="5" t="s">
        <v>721</v>
      </c>
      <c r="H681" s="5">
        <v>2009</v>
      </c>
      <c r="I681" s="5">
        <v>1395</v>
      </c>
    </row>
    <row r="682" spans="1:9" x14ac:dyDescent="0.85">
      <c r="A682" s="5" t="s">
        <v>147</v>
      </c>
      <c r="B682" s="5">
        <v>2007</v>
      </c>
      <c r="C682" s="5" t="s">
        <v>723</v>
      </c>
      <c r="D682" s="5" t="s">
        <v>713</v>
      </c>
      <c r="E682" s="5">
        <v>82</v>
      </c>
      <c r="F682" s="5" t="s">
        <v>736</v>
      </c>
      <c r="G682" s="5" t="s">
        <v>721</v>
      </c>
      <c r="H682" s="5">
        <v>2009</v>
      </c>
      <c r="I682" s="5">
        <v>1640</v>
      </c>
    </row>
    <row r="683" spans="1:9" x14ac:dyDescent="0.85">
      <c r="A683" s="5" t="s">
        <v>147</v>
      </c>
      <c r="B683" s="5">
        <v>2007</v>
      </c>
      <c r="C683" s="5" t="s">
        <v>723</v>
      </c>
      <c r="D683" s="5" t="s">
        <v>713</v>
      </c>
      <c r="E683" s="5">
        <v>83</v>
      </c>
      <c r="F683" s="5" t="s">
        <v>736</v>
      </c>
      <c r="G683" s="5" t="s">
        <v>721</v>
      </c>
      <c r="H683" s="5">
        <v>2009</v>
      </c>
      <c r="I683" s="5">
        <v>1138</v>
      </c>
    </row>
    <row r="684" spans="1:9" x14ac:dyDescent="0.85">
      <c r="A684" s="5" t="s">
        <v>147</v>
      </c>
      <c r="B684" s="5">
        <v>2007</v>
      </c>
      <c r="C684" s="5" t="s">
        <v>723</v>
      </c>
      <c r="D684" s="5" t="s">
        <v>713</v>
      </c>
      <c r="E684" s="5">
        <v>84</v>
      </c>
      <c r="F684" s="5" t="s">
        <v>736</v>
      </c>
      <c r="G684" s="5" t="s">
        <v>721</v>
      </c>
      <c r="H684" s="5">
        <v>2009</v>
      </c>
      <c r="I684" s="5">
        <v>999</v>
      </c>
    </row>
    <row r="685" spans="1:9" x14ac:dyDescent="0.85">
      <c r="A685" s="5" t="s">
        <v>147</v>
      </c>
      <c r="B685" s="5">
        <v>2007</v>
      </c>
      <c r="C685" s="5" t="s">
        <v>723</v>
      </c>
      <c r="D685" s="5" t="s">
        <v>713</v>
      </c>
      <c r="E685" s="5">
        <v>85</v>
      </c>
      <c r="F685" s="5" t="s">
        <v>736</v>
      </c>
      <c r="G685" s="5" t="s">
        <v>721</v>
      </c>
      <c r="H685" s="5">
        <v>2009</v>
      </c>
      <c r="I685" s="5">
        <v>4331</v>
      </c>
    </row>
    <row r="686" spans="1:9" x14ac:dyDescent="0.85">
      <c r="A686" s="5" t="s">
        <v>147</v>
      </c>
      <c r="B686" s="5">
        <v>2007</v>
      </c>
      <c r="C686" s="5" t="s">
        <v>723</v>
      </c>
      <c r="D686" s="5" t="s">
        <v>713</v>
      </c>
      <c r="E686" s="5" t="s">
        <v>739</v>
      </c>
      <c r="F686" s="5" t="s">
        <v>736</v>
      </c>
      <c r="G686" s="5" t="s">
        <v>721</v>
      </c>
      <c r="H686" s="5">
        <v>2009</v>
      </c>
      <c r="I686" s="5">
        <v>7848</v>
      </c>
    </row>
    <row r="687" spans="1:9" x14ac:dyDescent="0.85">
      <c r="A687" s="5" t="s">
        <v>147</v>
      </c>
      <c r="B687" s="5">
        <v>2007</v>
      </c>
      <c r="C687" s="5" t="s">
        <v>723</v>
      </c>
      <c r="D687" s="5" t="s">
        <v>713</v>
      </c>
      <c r="E687" s="5">
        <v>86</v>
      </c>
      <c r="F687" s="5" t="s">
        <v>736</v>
      </c>
      <c r="G687" s="5" t="s">
        <v>721</v>
      </c>
      <c r="H687" s="5">
        <v>2009</v>
      </c>
      <c r="I687" s="5">
        <v>1101</v>
      </c>
    </row>
    <row r="688" spans="1:9" x14ac:dyDescent="0.85">
      <c r="A688" s="5" t="s">
        <v>147</v>
      </c>
      <c r="B688" s="5">
        <v>2007</v>
      </c>
      <c r="C688" s="5" t="s">
        <v>723</v>
      </c>
      <c r="D688" s="5" t="s">
        <v>713</v>
      </c>
      <c r="E688" s="5">
        <v>87</v>
      </c>
      <c r="F688" s="5" t="s">
        <v>736</v>
      </c>
      <c r="G688" s="5" t="s">
        <v>721</v>
      </c>
      <c r="H688" s="5">
        <v>2009</v>
      </c>
      <c r="I688" s="5">
        <v>890</v>
      </c>
    </row>
    <row r="689" spans="1:9" x14ac:dyDescent="0.85">
      <c r="A689" s="5" t="s">
        <v>147</v>
      </c>
      <c r="B689" s="5">
        <v>2007</v>
      </c>
      <c r="C689" s="5" t="s">
        <v>723</v>
      </c>
      <c r="D689" s="5" t="s">
        <v>713</v>
      </c>
      <c r="E689" s="5">
        <v>88</v>
      </c>
      <c r="F689" s="5" t="s">
        <v>736</v>
      </c>
      <c r="G689" s="5" t="s">
        <v>721</v>
      </c>
      <c r="H689" s="5">
        <v>2009</v>
      </c>
      <c r="I689" s="5">
        <v>901</v>
      </c>
    </row>
    <row r="690" spans="1:9" x14ac:dyDescent="0.85">
      <c r="A690" s="5" t="s">
        <v>147</v>
      </c>
      <c r="B690" s="5">
        <v>2007</v>
      </c>
      <c r="C690" s="5" t="s">
        <v>723</v>
      </c>
      <c r="D690" s="5" t="s">
        <v>713</v>
      </c>
      <c r="E690" s="5">
        <v>89</v>
      </c>
      <c r="F690" s="5" t="s">
        <v>736</v>
      </c>
      <c r="G690" s="5" t="s">
        <v>721</v>
      </c>
      <c r="H690" s="5">
        <v>2009</v>
      </c>
      <c r="I690" s="5">
        <v>625</v>
      </c>
    </row>
    <row r="691" spans="1:9" x14ac:dyDescent="0.85">
      <c r="A691" s="5" t="s">
        <v>147</v>
      </c>
      <c r="B691" s="5">
        <v>2007</v>
      </c>
      <c r="C691" s="5" t="s">
        <v>723</v>
      </c>
      <c r="D691" s="5" t="s">
        <v>713</v>
      </c>
      <c r="E691" s="5">
        <v>90</v>
      </c>
      <c r="F691" s="5" t="s">
        <v>736</v>
      </c>
      <c r="G691" s="5" t="s">
        <v>721</v>
      </c>
      <c r="H691" s="5">
        <v>2009</v>
      </c>
      <c r="I691" s="5">
        <v>4340</v>
      </c>
    </row>
    <row r="692" spans="1:9" x14ac:dyDescent="0.85">
      <c r="A692" s="5" t="s">
        <v>147</v>
      </c>
      <c r="B692" s="5">
        <v>2007</v>
      </c>
      <c r="C692" s="5" t="s">
        <v>723</v>
      </c>
      <c r="D692" s="5" t="s">
        <v>713</v>
      </c>
      <c r="E692" s="5" t="s">
        <v>738</v>
      </c>
      <c r="F692" s="5" t="s">
        <v>736</v>
      </c>
      <c r="G692" s="5" t="s">
        <v>721</v>
      </c>
      <c r="H692" s="5">
        <v>2009</v>
      </c>
      <c r="I692" s="5">
        <v>5569</v>
      </c>
    </row>
    <row r="693" spans="1:9" x14ac:dyDescent="0.85">
      <c r="A693" s="5" t="s">
        <v>147</v>
      </c>
      <c r="B693" s="5">
        <v>2007</v>
      </c>
      <c r="C693" s="5" t="s">
        <v>723</v>
      </c>
      <c r="D693" s="5" t="s">
        <v>713</v>
      </c>
      <c r="E693" s="5">
        <v>91</v>
      </c>
      <c r="F693" s="5" t="s">
        <v>736</v>
      </c>
      <c r="G693" s="5" t="s">
        <v>721</v>
      </c>
      <c r="H693" s="5">
        <v>2009</v>
      </c>
      <c r="I693" s="5">
        <v>315</v>
      </c>
    </row>
    <row r="694" spans="1:9" x14ac:dyDescent="0.85">
      <c r="A694" s="5" t="s">
        <v>147</v>
      </c>
      <c r="B694" s="5">
        <v>2007</v>
      </c>
      <c r="C694" s="5" t="s">
        <v>723</v>
      </c>
      <c r="D694" s="5" t="s">
        <v>713</v>
      </c>
      <c r="E694" s="5">
        <v>92</v>
      </c>
      <c r="F694" s="5" t="s">
        <v>736</v>
      </c>
      <c r="G694" s="5" t="s">
        <v>721</v>
      </c>
      <c r="H694" s="5">
        <v>2009</v>
      </c>
      <c r="I694" s="5">
        <v>408</v>
      </c>
    </row>
    <row r="695" spans="1:9" x14ac:dyDescent="0.85">
      <c r="A695" s="5" t="s">
        <v>147</v>
      </c>
      <c r="B695" s="5">
        <v>2007</v>
      </c>
      <c r="C695" s="5" t="s">
        <v>723</v>
      </c>
      <c r="D695" s="5" t="s">
        <v>713</v>
      </c>
      <c r="E695" s="5">
        <v>93</v>
      </c>
      <c r="F695" s="5" t="s">
        <v>736</v>
      </c>
      <c r="G695" s="5" t="s">
        <v>721</v>
      </c>
      <c r="H695" s="5">
        <v>2009</v>
      </c>
      <c r="I695" s="5">
        <v>298</v>
      </c>
    </row>
    <row r="696" spans="1:9" x14ac:dyDescent="0.85">
      <c r="A696" s="5" t="s">
        <v>147</v>
      </c>
      <c r="B696" s="5">
        <v>2007</v>
      </c>
      <c r="C696" s="5" t="s">
        <v>723</v>
      </c>
      <c r="D696" s="5" t="s">
        <v>713</v>
      </c>
      <c r="E696" s="5">
        <v>94</v>
      </c>
      <c r="F696" s="5" t="s">
        <v>736</v>
      </c>
      <c r="G696" s="5" t="s">
        <v>721</v>
      </c>
      <c r="H696" s="5">
        <v>2009</v>
      </c>
      <c r="I696" s="5">
        <v>208</v>
      </c>
    </row>
    <row r="697" spans="1:9" x14ac:dyDescent="0.85">
      <c r="A697" s="5" t="s">
        <v>147</v>
      </c>
      <c r="B697" s="5">
        <v>2007</v>
      </c>
      <c r="C697" s="5" t="s">
        <v>723</v>
      </c>
      <c r="D697" s="5" t="s">
        <v>713</v>
      </c>
      <c r="E697" s="5" t="s">
        <v>737</v>
      </c>
      <c r="F697" s="5" t="s">
        <v>736</v>
      </c>
      <c r="G697" s="5" t="s">
        <v>721</v>
      </c>
      <c r="H697" s="5">
        <v>2009</v>
      </c>
      <c r="I697" s="5">
        <v>3319</v>
      </c>
    </row>
    <row r="698" spans="1:9" x14ac:dyDescent="0.85">
      <c r="A698" s="5" t="s">
        <v>147</v>
      </c>
      <c r="B698" s="5">
        <v>2007</v>
      </c>
      <c r="C698" s="5" t="s">
        <v>725</v>
      </c>
      <c r="D698" s="5" t="s">
        <v>714</v>
      </c>
      <c r="E698" s="5" t="s">
        <v>724</v>
      </c>
      <c r="F698" s="5" t="s">
        <v>736</v>
      </c>
      <c r="G698" s="5" t="s">
        <v>721</v>
      </c>
      <c r="H698" s="5">
        <v>2009</v>
      </c>
      <c r="I698" s="5">
        <v>61888111</v>
      </c>
    </row>
    <row r="699" spans="1:9" x14ac:dyDescent="0.85">
      <c r="A699" s="5" t="s">
        <v>147</v>
      </c>
      <c r="B699" s="5">
        <v>2007</v>
      </c>
      <c r="C699" s="5" t="s">
        <v>725</v>
      </c>
      <c r="D699" s="5" t="s">
        <v>714</v>
      </c>
      <c r="E699" s="5">
        <v>0</v>
      </c>
      <c r="F699" s="5" t="s">
        <v>736</v>
      </c>
      <c r="G699" s="5" t="s">
        <v>721</v>
      </c>
      <c r="H699" s="5">
        <v>2009</v>
      </c>
      <c r="I699" s="5">
        <v>1570684</v>
      </c>
    </row>
    <row r="700" spans="1:9" x14ac:dyDescent="0.85">
      <c r="A700" s="5" t="s">
        <v>147</v>
      </c>
      <c r="B700" s="5">
        <v>2007</v>
      </c>
      <c r="C700" s="5" t="s">
        <v>725</v>
      </c>
      <c r="D700" s="5" t="s">
        <v>714</v>
      </c>
      <c r="E700" s="5" t="s">
        <v>754</v>
      </c>
      <c r="F700" s="5" t="s">
        <v>736</v>
      </c>
      <c r="G700" s="5" t="s">
        <v>721</v>
      </c>
      <c r="H700" s="5">
        <v>2009</v>
      </c>
      <c r="I700" s="5">
        <v>9626067</v>
      </c>
    </row>
    <row r="701" spans="1:9" x14ac:dyDescent="0.85">
      <c r="A701" s="5" t="s">
        <v>147</v>
      </c>
      <c r="B701" s="5">
        <v>2007</v>
      </c>
      <c r="C701" s="5" t="s">
        <v>725</v>
      </c>
      <c r="D701" s="5" t="s">
        <v>714</v>
      </c>
      <c r="E701" s="5">
        <v>1</v>
      </c>
      <c r="F701" s="5" t="s">
        <v>736</v>
      </c>
      <c r="G701" s="5" t="s">
        <v>721</v>
      </c>
      <c r="H701" s="5">
        <v>2009</v>
      </c>
      <c r="I701" s="5">
        <v>1744248</v>
      </c>
    </row>
    <row r="702" spans="1:9" x14ac:dyDescent="0.85">
      <c r="A702" s="5" t="s">
        <v>147</v>
      </c>
      <c r="B702" s="5">
        <v>2007</v>
      </c>
      <c r="C702" s="5" t="s">
        <v>725</v>
      </c>
      <c r="D702" s="5" t="s">
        <v>714</v>
      </c>
      <c r="E702" s="5">
        <v>2</v>
      </c>
      <c r="F702" s="5" t="s">
        <v>736</v>
      </c>
      <c r="G702" s="5" t="s">
        <v>721</v>
      </c>
      <c r="H702" s="5">
        <v>2009</v>
      </c>
      <c r="I702" s="5">
        <v>2054928</v>
      </c>
    </row>
    <row r="703" spans="1:9" x14ac:dyDescent="0.85">
      <c r="A703" s="5" t="s">
        <v>147</v>
      </c>
      <c r="B703" s="5">
        <v>2007</v>
      </c>
      <c r="C703" s="5" t="s">
        <v>725</v>
      </c>
      <c r="D703" s="5" t="s">
        <v>714</v>
      </c>
      <c r="E703" s="5">
        <v>3</v>
      </c>
      <c r="F703" s="5" t="s">
        <v>736</v>
      </c>
      <c r="G703" s="5" t="s">
        <v>721</v>
      </c>
      <c r="H703" s="5">
        <v>2009</v>
      </c>
      <c r="I703" s="5">
        <v>2020135</v>
      </c>
    </row>
    <row r="704" spans="1:9" x14ac:dyDescent="0.85">
      <c r="A704" s="5" t="s">
        <v>147</v>
      </c>
      <c r="B704" s="5">
        <v>2007</v>
      </c>
      <c r="C704" s="5" t="s">
        <v>725</v>
      </c>
      <c r="D704" s="5" t="s">
        <v>714</v>
      </c>
      <c r="E704" s="5">
        <v>4</v>
      </c>
      <c r="F704" s="5" t="s">
        <v>736</v>
      </c>
      <c r="G704" s="5" t="s">
        <v>721</v>
      </c>
      <c r="H704" s="5">
        <v>2009</v>
      </c>
      <c r="I704" s="5">
        <v>2236072</v>
      </c>
    </row>
    <row r="705" spans="1:9" x14ac:dyDescent="0.85">
      <c r="A705" s="5" t="s">
        <v>147</v>
      </c>
      <c r="B705" s="5">
        <v>2007</v>
      </c>
      <c r="C705" s="5" t="s">
        <v>725</v>
      </c>
      <c r="D705" s="5" t="s">
        <v>714</v>
      </c>
      <c r="E705" s="5">
        <v>5</v>
      </c>
      <c r="F705" s="5" t="s">
        <v>736</v>
      </c>
      <c r="G705" s="5" t="s">
        <v>721</v>
      </c>
      <c r="H705" s="5">
        <v>2009</v>
      </c>
      <c r="I705" s="5">
        <v>2126383</v>
      </c>
    </row>
    <row r="706" spans="1:9" x14ac:dyDescent="0.85">
      <c r="A706" s="5" t="s">
        <v>147</v>
      </c>
      <c r="B706" s="5">
        <v>2007</v>
      </c>
      <c r="C706" s="5" t="s">
        <v>725</v>
      </c>
      <c r="D706" s="5" t="s">
        <v>714</v>
      </c>
      <c r="E706" s="6">
        <v>43960</v>
      </c>
      <c r="F706" s="5" t="s">
        <v>736</v>
      </c>
      <c r="G706" s="5" t="s">
        <v>721</v>
      </c>
      <c r="H706" s="5">
        <v>2009</v>
      </c>
      <c r="I706" s="5">
        <v>10694323</v>
      </c>
    </row>
    <row r="707" spans="1:9" x14ac:dyDescent="0.85">
      <c r="A707" s="5" t="s">
        <v>147</v>
      </c>
      <c r="B707" s="5">
        <v>2007</v>
      </c>
      <c r="C707" s="5" t="s">
        <v>725</v>
      </c>
      <c r="D707" s="5" t="s">
        <v>714</v>
      </c>
      <c r="E707" s="5">
        <v>6</v>
      </c>
      <c r="F707" s="5" t="s">
        <v>736</v>
      </c>
      <c r="G707" s="5" t="s">
        <v>721</v>
      </c>
      <c r="H707" s="5">
        <v>2009</v>
      </c>
      <c r="I707" s="5">
        <v>2309225</v>
      </c>
    </row>
    <row r="708" spans="1:9" x14ac:dyDescent="0.85">
      <c r="A708" s="5" t="s">
        <v>147</v>
      </c>
      <c r="B708" s="5">
        <v>2007</v>
      </c>
      <c r="C708" s="5" t="s">
        <v>725</v>
      </c>
      <c r="D708" s="5" t="s">
        <v>714</v>
      </c>
      <c r="E708" s="5">
        <v>7</v>
      </c>
      <c r="F708" s="5" t="s">
        <v>736</v>
      </c>
      <c r="G708" s="5" t="s">
        <v>721</v>
      </c>
      <c r="H708" s="5">
        <v>2009</v>
      </c>
      <c r="I708" s="5">
        <v>2088241</v>
      </c>
    </row>
    <row r="709" spans="1:9" x14ac:dyDescent="0.85">
      <c r="A709" s="5" t="s">
        <v>147</v>
      </c>
      <c r="B709" s="5">
        <v>2007</v>
      </c>
      <c r="C709" s="5" t="s">
        <v>725</v>
      </c>
      <c r="D709" s="5" t="s">
        <v>714</v>
      </c>
      <c r="E709" s="5">
        <v>8</v>
      </c>
      <c r="F709" s="5" t="s">
        <v>736</v>
      </c>
      <c r="G709" s="5" t="s">
        <v>721</v>
      </c>
      <c r="H709" s="5">
        <v>2009</v>
      </c>
      <c r="I709" s="5">
        <v>2465804</v>
      </c>
    </row>
    <row r="710" spans="1:9" x14ac:dyDescent="0.85">
      <c r="A710" s="5" t="s">
        <v>147</v>
      </c>
      <c r="B710" s="5">
        <v>2007</v>
      </c>
      <c r="C710" s="5" t="s">
        <v>725</v>
      </c>
      <c r="D710" s="5" t="s">
        <v>714</v>
      </c>
      <c r="E710" s="5">
        <v>9</v>
      </c>
      <c r="F710" s="5" t="s">
        <v>736</v>
      </c>
      <c r="G710" s="5" t="s">
        <v>721</v>
      </c>
      <c r="H710" s="5">
        <v>2009</v>
      </c>
      <c r="I710" s="5">
        <v>1704670</v>
      </c>
    </row>
    <row r="711" spans="1:9" x14ac:dyDescent="0.85">
      <c r="A711" s="5" t="s">
        <v>147</v>
      </c>
      <c r="B711" s="5">
        <v>2007</v>
      </c>
      <c r="C711" s="5" t="s">
        <v>725</v>
      </c>
      <c r="D711" s="5" t="s">
        <v>714</v>
      </c>
      <c r="E711" s="5">
        <v>10</v>
      </c>
      <c r="F711" s="5" t="s">
        <v>736</v>
      </c>
      <c r="G711" s="5" t="s">
        <v>721</v>
      </c>
      <c r="H711" s="5">
        <v>2009</v>
      </c>
      <c r="I711" s="5">
        <v>2684579</v>
      </c>
    </row>
    <row r="712" spans="1:9" x14ac:dyDescent="0.85">
      <c r="A712" s="5" t="s">
        <v>147</v>
      </c>
      <c r="B712" s="5">
        <v>2007</v>
      </c>
      <c r="C712" s="5" t="s">
        <v>725</v>
      </c>
      <c r="D712" s="5" t="s">
        <v>714</v>
      </c>
      <c r="E712" s="6">
        <v>44118</v>
      </c>
      <c r="F712" s="5" t="s">
        <v>736</v>
      </c>
      <c r="G712" s="5" t="s">
        <v>721</v>
      </c>
      <c r="H712" s="5">
        <v>2009</v>
      </c>
      <c r="I712" s="5">
        <v>9042572</v>
      </c>
    </row>
    <row r="713" spans="1:9" x14ac:dyDescent="0.85">
      <c r="A713" s="5" t="s">
        <v>147</v>
      </c>
      <c r="B713" s="5">
        <v>2007</v>
      </c>
      <c r="C713" s="5" t="s">
        <v>725</v>
      </c>
      <c r="D713" s="5" t="s">
        <v>714</v>
      </c>
      <c r="E713" s="5">
        <v>11</v>
      </c>
      <c r="F713" s="5" t="s">
        <v>736</v>
      </c>
      <c r="G713" s="5" t="s">
        <v>721</v>
      </c>
      <c r="H713" s="5">
        <v>2009</v>
      </c>
      <c r="I713" s="5">
        <v>1082764</v>
      </c>
    </row>
    <row r="714" spans="1:9" x14ac:dyDescent="0.85">
      <c r="A714" s="5" t="s">
        <v>147</v>
      </c>
      <c r="B714" s="5">
        <v>2007</v>
      </c>
      <c r="C714" s="5" t="s">
        <v>725</v>
      </c>
      <c r="D714" s="5" t="s">
        <v>714</v>
      </c>
      <c r="E714" s="5">
        <v>12</v>
      </c>
      <c r="F714" s="5" t="s">
        <v>736</v>
      </c>
      <c r="G714" s="5" t="s">
        <v>721</v>
      </c>
      <c r="H714" s="5">
        <v>2009</v>
      </c>
      <c r="I714" s="5">
        <v>2286746</v>
      </c>
    </row>
    <row r="715" spans="1:9" x14ac:dyDescent="0.85">
      <c r="A715" s="5" t="s">
        <v>147</v>
      </c>
      <c r="B715" s="5">
        <v>2007</v>
      </c>
      <c r="C715" s="5" t="s">
        <v>725</v>
      </c>
      <c r="D715" s="5" t="s">
        <v>714</v>
      </c>
      <c r="E715" s="5">
        <v>13</v>
      </c>
      <c r="F715" s="5" t="s">
        <v>736</v>
      </c>
      <c r="G715" s="5" t="s">
        <v>721</v>
      </c>
      <c r="H715" s="5">
        <v>2009</v>
      </c>
      <c r="I715" s="5">
        <v>1426579</v>
      </c>
    </row>
    <row r="716" spans="1:9" x14ac:dyDescent="0.85">
      <c r="A716" s="5" t="s">
        <v>147</v>
      </c>
      <c r="B716" s="5">
        <v>2007</v>
      </c>
      <c r="C716" s="5" t="s">
        <v>725</v>
      </c>
      <c r="D716" s="5" t="s">
        <v>714</v>
      </c>
      <c r="E716" s="5">
        <v>14</v>
      </c>
      <c r="F716" s="5" t="s">
        <v>736</v>
      </c>
      <c r="G716" s="5" t="s">
        <v>721</v>
      </c>
      <c r="H716" s="5">
        <v>2009</v>
      </c>
      <c r="I716" s="5">
        <v>1561904</v>
      </c>
    </row>
    <row r="717" spans="1:9" x14ac:dyDescent="0.85">
      <c r="A717" s="5" t="s">
        <v>147</v>
      </c>
      <c r="B717" s="5">
        <v>2007</v>
      </c>
      <c r="C717" s="5" t="s">
        <v>725</v>
      </c>
      <c r="D717" s="5" t="s">
        <v>714</v>
      </c>
      <c r="E717" s="5">
        <v>15</v>
      </c>
      <c r="F717" s="5" t="s">
        <v>736</v>
      </c>
      <c r="G717" s="5" t="s">
        <v>721</v>
      </c>
      <c r="H717" s="5">
        <v>2009</v>
      </c>
      <c r="I717" s="5">
        <v>1769877</v>
      </c>
    </row>
    <row r="718" spans="1:9" x14ac:dyDescent="0.85">
      <c r="A718" s="5" t="s">
        <v>147</v>
      </c>
      <c r="B718" s="5">
        <v>2007</v>
      </c>
      <c r="C718" s="5" t="s">
        <v>725</v>
      </c>
      <c r="D718" s="5" t="s">
        <v>714</v>
      </c>
      <c r="E718" s="5" t="s">
        <v>753</v>
      </c>
      <c r="F718" s="5" t="s">
        <v>736</v>
      </c>
      <c r="G718" s="5" t="s">
        <v>721</v>
      </c>
      <c r="H718" s="5">
        <v>2009</v>
      </c>
      <c r="I718" s="5">
        <v>6800767</v>
      </c>
    </row>
    <row r="719" spans="1:9" x14ac:dyDescent="0.85">
      <c r="A719" s="5" t="s">
        <v>147</v>
      </c>
      <c r="B719" s="5">
        <v>2007</v>
      </c>
      <c r="C719" s="5" t="s">
        <v>725</v>
      </c>
      <c r="D719" s="5" t="s">
        <v>714</v>
      </c>
      <c r="E719" s="5">
        <v>16</v>
      </c>
      <c r="F719" s="5" t="s">
        <v>736</v>
      </c>
      <c r="G719" s="5" t="s">
        <v>721</v>
      </c>
      <c r="H719" s="5">
        <v>2009</v>
      </c>
      <c r="I719" s="5">
        <v>1489490</v>
      </c>
    </row>
    <row r="720" spans="1:9" x14ac:dyDescent="0.85">
      <c r="A720" s="5" t="s">
        <v>147</v>
      </c>
      <c r="B720" s="5">
        <v>2007</v>
      </c>
      <c r="C720" s="5" t="s">
        <v>725</v>
      </c>
      <c r="D720" s="5" t="s">
        <v>714</v>
      </c>
      <c r="E720" s="5">
        <v>17</v>
      </c>
      <c r="F720" s="5" t="s">
        <v>736</v>
      </c>
      <c r="G720" s="5" t="s">
        <v>721</v>
      </c>
      <c r="H720" s="5">
        <v>2009</v>
      </c>
      <c r="I720" s="5">
        <v>892981</v>
      </c>
    </row>
    <row r="721" spans="1:9" x14ac:dyDescent="0.85">
      <c r="A721" s="5" t="s">
        <v>147</v>
      </c>
      <c r="B721" s="5">
        <v>2007</v>
      </c>
      <c r="C721" s="5" t="s">
        <v>725</v>
      </c>
      <c r="D721" s="5" t="s">
        <v>714</v>
      </c>
      <c r="E721" s="5">
        <v>18</v>
      </c>
      <c r="F721" s="5" t="s">
        <v>736</v>
      </c>
      <c r="G721" s="5" t="s">
        <v>721</v>
      </c>
      <c r="H721" s="5">
        <v>2009</v>
      </c>
      <c r="I721" s="5">
        <v>1975080</v>
      </c>
    </row>
    <row r="722" spans="1:9" x14ac:dyDescent="0.85">
      <c r="A722" s="5" t="s">
        <v>147</v>
      </c>
      <c r="B722" s="5">
        <v>2007</v>
      </c>
      <c r="C722" s="5" t="s">
        <v>725</v>
      </c>
      <c r="D722" s="5" t="s">
        <v>714</v>
      </c>
      <c r="E722" s="5">
        <v>19</v>
      </c>
      <c r="F722" s="5" t="s">
        <v>736</v>
      </c>
      <c r="G722" s="5" t="s">
        <v>721</v>
      </c>
      <c r="H722" s="5">
        <v>2009</v>
      </c>
      <c r="I722" s="5">
        <v>673339</v>
      </c>
    </row>
    <row r="723" spans="1:9" x14ac:dyDescent="0.85">
      <c r="A723" s="5" t="s">
        <v>147</v>
      </c>
      <c r="B723" s="5">
        <v>2007</v>
      </c>
      <c r="C723" s="5" t="s">
        <v>725</v>
      </c>
      <c r="D723" s="5" t="s">
        <v>714</v>
      </c>
      <c r="E723" s="5">
        <v>20</v>
      </c>
      <c r="F723" s="5" t="s">
        <v>736</v>
      </c>
      <c r="G723" s="5" t="s">
        <v>721</v>
      </c>
      <c r="H723" s="5">
        <v>2009</v>
      </c>
      <c r="I723" s="5">
        <v>2134577</v>
      </c>
    </row>
    <row r="724" spans="1:9" x14ac:dyDescent="0.85">
      <c r="A724" s="5" t="s">
        <v>147</v>
      </c>
      <c r="B724" s="5">
        <v>2007</v>
      </c>
      <c r="C724" s="5" t="s">
        <v>725</v>
      </c>
      <c r="D724" s="5" t="s">
        <v>714</v>
      </c>
      <c r="E724" s="5" t="s">
        <v>752</v>
      </c>
      <c r="F724" s="5" t="s">
        <v>736</v>
      </c>
      <c r="G724" s="5" t="s">
        <v>721</v>
      </c>
      <c r="H724" s="5">
        <v>2009</v>
      </c>
      <c r="I724" s="5">
        <v>4892742</v>
      </c>
    </row>
    <row r="725" spans="1:9" x14ac:dyDescent="0.85">
      <c r="A725" s="5" t="s">
        <v>147</v>
      </c>
      <c r="B725" s="5">
        <v>2007</v>
      </c>
      <c r="C725" s="5" t="s">
        <v>725</v>
      </c>
      <c r="D725" s="5" t="s">
        <v>714</v>
      </c>
      <c r="E725" s="5">
        <v>21</v>
      </c>
      <c r="F725" s="5" t="s">
        <v>736</v>
      </c>
      <c r="G725" s="5" t="s">
        <v>721</v>
      </c>
      <c r="H725" s="5">
        <v>2009</v>
      </c>
      <c r="I725" s="5">
        <v>458256</v>
      </c>
    </row>
    <row r="726" spans="1:9" x14ac:dyDescent="0.85">
      <c r="A726" s="5" t="s">
        <v>147</v>
      </c>
      <c r="B726" s="5">
        <v>2007</v>
      </c>
      <c r="C726" s="5" t="s">
        <v>725</v>
      </c>
      <c r="D726" s="5" t="s">
        <v>714</v>
      </c>
      <c r="E726" s="5">
        <v>22</v>
      </c>
      <c r="F726" s="5" t="s">
        <v>736</v>
      </c>
      <c r="G726" s="5" t="s">
        <v>721</v>
      </c>
      <c r="H726" s="5">
        <v>2009</v>
      </c>
      <c r="I726" s="5">
        <v>1097518</v>
      </c>
    </row>
    <row r="727" spans="1:9" x14ac:dyDescent="0.85">
      <c r="A727" s="5" t="s">
        <v>147</v>
      </c>
      <c r="B727" s="5">
        <v>2007</v>
      </c>
      <c r="C727" s="5" t="s">
        <v>725</v>
      </c>
      <c r="D727" s="5" t="s">
        <v>714</v>
      </c>
      <c r="E727" s="5">
        <v>23</v>
      </c>
      <c r="F727" s="5" t="s">
        <v>736</v>
      </c>
      <c r="G727" s="5" t="s">
        <v>721</v>
      </c>
      <c r="H727" s="5">
        <v>2009</v>
      </c>
      <c r="I727" s="5">
        <v>603677</v>
      </c>
    </row>
    <row r="728" spans="1:9" x14ac:dyDescent="0.85">
      <c r="A728" s="5" t="s">
        <v>147</v>
      </c>
      <c r="B728" s="5">
        <v>2007</v>
      </c>
      <c r="C728" s="5" t="s">
        <v>725</v>
      </c>
      <c r="D728" s="5" t="s">
        <v>714</v>
      </c>
      <c r="E728" s="5">
        <v>24</v>
      </c>
      <c r="F728" s="5" t="s">
        <v>736</v>
      </c>
      <c r="G728" s="5" t="s">
        <v>721</v>
      </c>
      <c r="H728" s="5">
        <v>2009</v>
      </c>
      <c r="I728" s="5">
        <v>598714</v>
      </c>
    </row>
    <row r="729" spans="1:9" x14ac:dyDescent="0.85">
      <c r="A729" s="5" t="s">
        <v>147</v>
      </c>
      <c r="B729" s="5">
        <v>2007</v>
      </c>
      <c r="C729" s="5" t="s">
        <v>725</v>
      </c>
      <c r="D729" s="5" t="s">
        <v>714</v>
      </c>
      <c r="E729" s="5">
        <v>25</v>
      </c>
      <c r="F729" s="5" t="s">
        <v>736</v>
      </c>
      <c r="G729" s="5" t="s">
        <v>721</v>
      </c>
      <c r="H729" s="5">
        <v>2009</v>
      </c>
      <c r="I729" s="5">
        <v>1831286</v>
      </c>
    </row>
    <row r="730" spans="1:9" x14ac:dyDescent="0.85">
      <c r="A730" s="5" t="s">
        <v>147</v>
      </c>
      <c r="B730" s="5">
        <v>2007</v>
      </c>
      <c r="C730" s="5" t="s">
        <v>725</v>
      </c>
      <c r="D730" s="5" t="s">
        <v>714</v>
      </c>
      <c r="E730" s="5" t="s">
        <v>751</v>
      </c>
      <c r="F730" s="5" t="s">
        <v>736</v>
      </c>
      <c r="G730" s="5" t="s">
        <v>721</v>
      </c>
      <c r="H730" s="5">
        <v>2009</v>
      </c>
      <c r="I730" s="5">
        <v>4431644</v>
      </c>
    </row>
    <row r="731" spans="1:9" x14ac:dyDescent="0.85">
      <c r="A731" s="5" t="s">
        <v>147</v>
      </c>
      <c r="B731" s="5">
        <v>2007</v>
      </c>
      <c r="C731" s="5" t="s">
        <v>725</v>
      </c>
      <c r="D731" s="5" t="s">
        <v>714</v>
      </c>
      <c r="E731" s="5">
        <v>26</v>
      </c>
      <c r="F731" s="5" t="s">
        <v>736</v>
      </c>
      <c r="G731" s="5" t="s">
        <v>721</v>
      </c>
      <c r="H731" s="5">
        <v>2009</v>
      </c>
      <c r="I731" s="5">
        <v>643587</v>
      </c>
    </row>
    <row r="732" spans="1:9" x14ac:dyDescent="0.85">
      <c r="A732" s="5" t="s">
        <v>147</v>
      </c>
      <c r="B732" s="5">
        <v>2007</v>
      </c>
      <c r="C732" s="5" t="s">
        <v>725</v>
      </c>
      <c r="D732" s="5" t="s">
        <v>714</v>
      </c>
      <c r="E732" s="5">
        <v>27</v>
      </c>
      <c r="F732" s="5" t="s">
        <v>736</v>
      </c>
      <c r="G732" s="5" t="s">
        <v>721</v>
      </c>
      <c r="H732" s="5">
        <v>2009</v>
      </c>
      <c r="I732" s="5">
        <v>570606</v>
      </c>
    </row>
    <row r="733" spans="1:9" x14ac:dyDescent="0.85">
      <c r="A733" s="5" t="s">
        <v>147</v>
      </c>
      <c r="B733" s="5">
        <v>2007</v>
      </c>
      <c r="C733" s="5" t="s">
        <v>725</v>
      </c>
      <c r="D733" s="5" t="s">
        <v>714</v>
      </c>
      <c r="E733" s="5">
        <v>28</v>
      </c>
      <c r="F733" s="5" t="s">
        <v>736</v>
      </c>
      <c r="G733" s="5" t="s">
        <v>721</v>
      </c>
      <c r="H733" s="5">
        <v>2009</v>
      </c>
      <c r="I733" s="5">
        <v>1065059</v>
      </c>
    </row>
    <row r="734" spans="1:9" x14ac:dyDescent="0.85">
      <c r="A734" s="5" t="s">
        <v>147</v>
      </c>
      <c r="B734" s="5">
        <v>2007</v>
      </c>
      <c r="C734" s="5" t="s">
        <v>725</v>
      </c>
      <c r="D734" s="5" t="s">
        <v>714</v>
      </c>
      <c r="E734" s="5">
        <v>29</v>
      </c>
      <c r="F734" s="5" t="s">
        <v>736</v>
      </c>
      <c r="G734" s="5" t="s">
        <v>721</v>
      </c>
      <c r="H734" s="5">
        <v>2009</v>
      </c>
      <c r="I734" s="5">
        <v>321106</v>
      </c>
    </row>
    <row r="735" spans="1:9" x14ac:dyDescent="0.85">
      <c r="A735" s="5" t="s">
        <v>147</v>
      </c>
      <c r="B735" s="5">
        <v>2007</v>
      </c>
      <c r="C735" s="5" t="s">
        <v>725</v>
      </c>
      <c r="D735" s="5" t="s">
        <v>714</v>
      </c>
      <c r="E735" s="5">
        <v>30</v>
      </c>
      <c r="F735" s="5" t="s">
        <v>736</v>
      </c>
      <c r="G735" s="5" t="s">
        <v>721</v>
      </c>
      <c r="H735" s="5">
        <v>2009</v>
      </c>
      <c r="I735" s="5">
        <v>1948373</v>
      </c>
    </row>
    <row r="736" spans="1:9" x14ac:dyDescent="0.85">
      <c r="A736" s="5" t="s">
        <v>147</v>
      </c>
      <c r="B736" s="5">
        <v>2007</v>
      </c>
      <c r="C736" s="5" t="s">
        <v>725</v>
      </c>
      <c r="D736" s="5" t="s">
        <v>714</v>
      </c>
      <c r="E736" s="5" t="s">
        <v>750</v>
      </c>
      <c r="F736" s="5" t="s">
        <v>736</v>
      </c>
      <c r="G736" s="5" t="s">
        <v>721</v>
      </c>
      <c r="H736" s="5">
        <v>2009</v>
      </c>
      <c r="I736" s="5">
        <v>3404887</v>
      </c>
    </row>
    <row r="737" spans="1:9" x14ac:dyDescent="0.85">
      <c r="A737" s="5" t="s">
        <v>147</v>
      </c>
      <c r="B737" s="5">
        <v>2007</v>
      </c>
      <c r="C737" s="5" t="s">
        <v>725</v>
      </c>
      <c r="D737" s="5" t="s">
        <v>714</v>
      </c>
      <c r="E737" s="5">
        <v>31</v>
      </c>
      <c r="F737" s="5" t="s">
        <v>736</v>
      </c>
      <c r="G737" s="5" t="s">
        <v>721</v>
      </c>
      <c r="H737" s="5">
        <v>2009</v>
      </c>
      <c r="I737" s="5">
        <v>219758</v>
      </c>
    </row>
    <row r="738" spans="1:9" x14ac:dyDescent="0.85">
      <c r="A738" s="5" t="s">
        <v>147</v>
      </c>
      <c r="B738" s="5">
        <v>2007</v>
      </c>
      <c r="C738" s="5" t="s">
        <v>725</v>
      </c>
      <c r="D738" s="5" t="s">
        <v>714</v>
      </c>
      <c r="E738" s="5">
        <v>32</v>
      </c>
      <c r="F738" s="5" t="s">
        <v>736</v>
      </c>
      <c r="G738" s="5" t="s">
        <v>721</v>
      </c>
      <c r="H738" s="5">
        <v>2009</v>
      </c>
      <c r="I738" s="5">
        <v>637792</v>
      </c>
    </row>
    <row r="739" spans="1:9" x14ac:dyDescent="0.85">
      <c r="A739" s="5" t="s">
        <v>147</v>
      </c>
      <c r="B739" s="5">
        <v>2007</v>
      </c>
      <c r="C739" s="5" t="s">
        <v>725</v>
      </c>
      <c r="D739" s="5" t="s">
        <v>714</v>
      </c>
      <c r="E739" s="5">
        <v>33</v>
      </c>
      <c r="F739" s="5" t="s">
        <v>736</v>
      </c>
      <c r="G739" s="5" t="s">
        <v>721</v>
      </c>
      <c r="H739" s="5">
        <v>2009</v>
      </c>
      <c r="I739" s="5">
        <v>332638</v>
      </c>
    </row>
    <row r="740" spans="1:9" x14ac:dyDescent="0.85">
      <c r="A740" s="5" t="s">
        <v>147</v>
      </c>
      <c r="B740" s="5">
        <v>2007</v>
      </c>
      <c r="C740" s="5" t="s">
        <v>725</v>
      </c>
      <c r="D740" s="5" t="s">
        <v>714</v>
      </c>
      <c r="E740" s="5">
        <v>34</v>
      </c>
      <c r="F740" s="5" t="s">
        <v>736</v>
      </c>
      <c r="G740" s="5" t="s">
        <v>721</v>
      </c>
      <c r="H740" s="5">
        <v>2009</v>
      </c>
      <c r="I740" s="5">
        <v>266326</v>
      </c>
    </row>
    <row r="741" spans="1:9" x14ac:dyDescent="0.85">
      <c r="A741" s="5" t="s">
        <v>147</v>
      </c>
      <c r="B741" s="5">
        <v>2007</v>
      </c>
      <c r="C741" s="5" t="s">
        <v>725</v>
      </c>
      <c r="D741" s="5" t="s">
        <v>714</v>
      </c>
      <c r="E741" s="5">
        <v>35</v>
      </c>
      <c r="F741" s="5" t="s">
        <v>736</v>
      </c>
      <c r="G741" s="5" t="s">
        <v>721</v>
      </c>
      <c r="H741" s="5">
        <v>2009</v>
      </c>
      <c r="I741" s="5">
        <v>1480884</v>
      </c>
    </row>
    <row r="742" spans="1:9" x14ac:dyDescent="0.85">
      <c r="A742" s="5" t="s">
        <v>147</v>
      </c>
      <c r="B742" s="5">
        <v>2007</v>
      </c>
      <c r="C742" s="5" t="s">
        <v>725</v>
      </c>
      <c r="D742" s="5" t="s">
        <v>714</v>
      </c>
      <c r="E742" s="5" t="s">
        <v>749</v>
      </c>
      <c r="F742" s="5" t="s">
        <v>736</v>
      </c>
      <c r="G742" s="5" t="s">
        <v>721</v>
      </c>
      <c r="H742" s="5">
        <v>2009</v>
      </c>
      <c r="I742" s="5">
        <v>3081747</v>
      </c>
    </row>
    <row r="743" spans="1:9" x14ac:dyDescent="0.85">
      <c r="A743" s="5" t="s">
        <v>147</v>
      </c>
      <c r="B743" s="5">
        <v>2007</v>
      </c>
      <c r="C743" s="5" t="s">
        <v>725</v>
      </c>
      <c r="D743" s="5" t="s">
        <v>714</v>
      </c>
      <c r="E743" s="5">
        <v>36</v>
      </c>
      <c r="F743" s="5" t="s">
        <v>736</v>
      </c>
      <c r="G743" s="5" t="s">
        <v>721</v>
      </c>
      <c r="H743" s="5">
        <v>2009</v>
      </c>
      <c r="I743" s="5">
        <v>405156</v>
      </c>
    </row>
    <row r="744" spans="1:9" x14ac:dyDescent="0.85">
      <c r="A744" s="5" t="s">
        <v>147</v>
      </c>
      <c r="B744" s="5">
        <v>2007</v>
      </c>
      <c r="C744" s="5" t="s">
        <v>725</v>
      </c>
      <c r="D744" s="5" t="s">
        <v>714</v>
      </c>
      <c r="E744" s="5">
        <v>37</v>
      </c>
      <c r="F744" s="5" t="s">
        <v>736</v>
      </c>
      <c r="G744" s="5" t="s">
        <v>721</v>
      </c>
      <c r="H744" s="5">
        <v>2009</v>
      </c>
      <c r="I744" s="5">
        <v>333792</v>
      </c>
    </row>
    <row r="745" spans="1:9" x14ac:dyDescent="0.85">
      <c r="A745" s="5" t="s">
        <v>147</v>
      </c>
      <c r="B745" s="5">
        <v>2007</v>
      </c>
      <c r="C745" s="5" t="s">
        <v>725</v>
      </c>
      <c r="D745" s="5" t="s">
        <v>714</v>
      </c>
      <c r="E745" s="5">
        <v>38</v>
      </c>
      <c r="F745" s="5" t="s">
        <v>736</v>
      </c>
      <c r="G745" s="5" t="s">
        <v>721</v>
      </c>
      <c r="H745" s="5">
        <v>2009</v>
      </c>
      <c r="I745" s="5">
        <v>639742</v>
      </c>
    </row>
    <row r="746" spans="1:9" x14ac:dyDescent="0.85">
      <c r="A746" s="5" t="s">
        <v>147</v>
      </c>
      <c r="B746" s="5">
        <v>2007</v>
      </c>
      <c r="C746" s="5" t="s">
        <v>725</v>
      </c>
      <c r="D746" s="5" t="s">
        <v>714</v>
      </c>
      <c r="E746" s="5">
        <v>39</v>
      </c>
      <c r="F746" s="5" t="s">
        <v>736</v>
      </c>
      <c r="G746" s="5" t="s">
        <v>721</v>
      </c>
      <c r="H746" s="5">
        <v>2009</v>
      </c>
      <c r="I746" s="5">
        <v>222173</v>
      </c>
    </row>
    <row r="747" spans="1:9" x14ac:dyDescent="0.85">
      <c r="A747" s="5" t="s">
        <v>147</v>
      </c>
      <c r="B747" s="5">
        <v>2007</v>
      </c>
      <c r="C747" s="5" t="s">
        <v>725</v>
      </c>
      <c r="D747" s="5" t="s">
        <v>714</v>
      </c>
      <c r="E747" s="5">
        <v>40</v>
      </c>
      <c r="F747" s="5" t="s">
        <v>736</v>
      </c>
      <c r="G747" s="5" t="s">
        <v>721</v>
      </c>
      <c r="H747" s="5">
        <v>2009</v>
      </c>
      <c r="I747" s="5">
        <v>1550354</v>
      </c>
    </row>
    <row r="748" spans="1:9" x14ac:dyDescent="0.85">
      <c r="A748" s="5" t="s">
        <v>147</v>
      </c>
      <c r="B748" s="5">
        <v>2007</v>
      </c>
      <c r="C748" s="5" t="s">
        <v>725</v>
      </c>
      <c r="D748" s="5" t="s">
        <v>714</v>
      </c>
      <c r="E748" s="5" t="s">
        <v>748</v>
      </c>
      <c r="F748" s="5" t="s">
        <v>736</v>
      </c>
      <c r="G748" s="5" t="s">
        <v>721</v>
      </c>
      <c r="H748" s="5">
        <v>2009</v>
      </c>
      <c r="I748" s="5">
        <v>2399051</v>
      </c>
    </row>
    <row r="749" spans="1:9" x14ac:dyDescent="0.85">
      <c r="A749" s="5" t="s">
        <v>147</v>
      </c>
      <c r="B749" s="5">
        <v>2007</v>
      </c>
      <c r="C749" s="5" t="s">
        <v>725</v>
      </c>
      <c r="D749" s="5" t="s">
        <v>714</v>
      </c>
      <c r="E749" s="5">
        <v>41</v>
      </c>
      <c r="F749" s="5" t="s">
        <v>736</v>
      </c>
      <c r="G749" s="5" t="s">
        <v>721</v>
      </c>
      <c r="H749" s="5">
        <v>2009</v>
      </c>
      <c r="I749" s="5">
        <v>152117</v>
      </c>
    </row>
    <row r="750" spans="1:9" x14ac:dyDescent="0.85">
      <c r="A750" s="5" t="s">
        <v>147</v>
      </c>
      <c r="B750" s="5">
        <v>2007</v>
      </c>
      <c r="C750" s="5" t="s">
        <v>725</v>
      </c>
      <c r="D750" s="5" t="s">
        <v>714</v>
      </c>
      <c r="E750" s="5">
        <v>42</v>
      </c>
      <c r="F750" s="5" t="s">
        <v>736</v>
      </c>
      <c r="G750" s="5" t="s">
        <v>721</v>
      </c>
      <c r="H750" s="5">
        <v>2009</v>
      </c>
      <c r="I750" s="5">
        <v>376701</v>
      </c>
    </row>
    <row r="751" spans="1:9" x14ac:dyDescent="0.85">
      <c r="A751" s="5" t="s">
        <v>147</v>
      </c>
      <c r="B751" s="5">
        <v>2007</v>
      </c>
      <c r="C751" s="5" t="s">
        <v>725</v>
      </c>
      <c r="D751" s="5" t="s">
        <v>714</v>
      </c>
      <c r="E751" s="5">
        <v>43</v>
      </c>
      <c r="F751" s="5" t="s">
        <v>736</v>
      </c>
      <c r="G751" s="5" t="s">
        <v>721</v>
      </c>
      <c r="H751" s="5">
        <v>2009</v>
      </c>
      <c r="I751" s="5">
        <v>198347</v>
      </c>
    </row>
    <row r="752" spans="1:9" x14ac:dyDescent="0.85">
      <c r="A752" s="5" t="s">
        <v>147</v>
      </c>
      <c r="B752" s="5">
        <v>2007</v>
      </c>
      <c r="C752" s="5" t="s">
        <v>725</v>
      </c>
      <c r="D752" s="5" t="s">
        <v>714</v>
      </c>
      <c r="E752" s="5">
        <v>44</v>
      </c>
      <c r="F752" s="5" t="s">
        <v>736</v>
      </c>
      <c r="G752" s="5" t="s">
        <v>721</v>
      </c>
      <c r="H752" s="5">
        <v>2009</v>
      </c>
      <c r="I752" s="5">
        <v>121532</v>
      </c>
    </row>
    <row r="753" spans="1:9" x14ac:dyDescent="0.85">
      <c r="A753" s="5" t="s">
        <v>147</v>
      </c>
      <c r="B753" s="5">
        <v>2007</v>
      </c>
      <c r="C753" s="5" t="s">
        <v>725</v>
      </c>
      <c r="D753" s="5" t="s">
        <v>714</v>
      </c>
      <c r="E753" s="5">
        <v>45</v>
      </c>
      <c r="F753" s="5" t="s">
        <v>736</v>
      </c>
      <c r="G753" s="5" t="s">
        <v>721</v>
      </c>
      <c r="H753" s="5">
        <v>2009</v>
      </c>
      <c r="I753" s="5">
        <v>1052635</v>
      </c>
    </row>
    <row r="754" spans="1:9" x14ac:dyDescent="0.85">
      <c r="A754" s="5" t="s">
        <v>147</v>
      </c>
      <c r="B754" s="5">
        <v>2007</v>
      </c>
      <c r="C754" s="5" t="s">
        <v>725</v>
      </c>
      <c r="D754" s="5" t="s">
        <v>714</v>
      </c>
      <c r="E754" s="5" t="s">
        <v>747</v>
      </c>
      <c r="F754" s="5" t="s">
        <v>736</v>
      </c>
      <c r="G754" s="5" t="s">
        <v>721</v>
      </c>
      <c r="H754" s="5">
        <v>2009</v>
      </c>
      <c r="I754" s="5">
        <v>1883092</v>
      </c>
    </row>
    <row r="755" spans="1:9" x14ac:dyDescent="0.85">
      <c r="A755" s="5" t="s">
        <v>147</v>
      </c>
      <c r="B755" s="5">
        <v>2007</v>
      </c>
      <c r="C755" s="5" t="s">
        <v>725</v>
      </c>
      <c r="D755" s="5" t="s">
        <v>714</v>
      </c>
      <c r="E755" s="5">
        <v>46</v>
      </c>
      <c r="F755" s="5" t="s">
        <v>736</v>
      </c>
      <c r="G755" s="5" t="s">
        <v>721</v>
      </c>
      <c r="H755" s="5">
        <v>2009</v>
      </c>
      <c r="I755" s="5">
        <v>203907</v>
      </c>
    </row>
    <row r="756" spans="1:9" x14ac:dyDescent="0.85">
      <c r="A756" s="5" t="s">
        <v>147</v>
      </c>
      <c r="B756" s="5">
        <v>2007</v>
      </c>
      <c r="C756" s="5" t="s">
        <v>725</v>
      </c>
      <c r="D756" s="5" t="s">
        <v>714</v>
      </c>
      <c r="E756" s="5">
        <v>47</v>
      </c>
      <c r="F756" s="5" t="s">
        <v>736</v>
      </c>
      <c r="G756" s="5" t="s">
        <v>721</v>
      </c>
      <c r="H756" s="5">
        <v>2009</v>
      </c>
      <c r="I756" s="5">
        <v>175486</v>
      </c>
    </row>
    <row r="757" spans="1:9" x14ac:dyDescent="0.85">
      <c r="A757" s="5" t="s">
        <v>147</v>
      </c>
      <c r="B757" s="5">
        <v>2007</v>
      </c>
      <c r="C757" s="5" t="s">
        <v>725</v>
      </c>
      <c r="D757" s="5" t="s">
        <v>714</v>
      </c>
      <c r="E757" s="5">
        <v>48</v>
      </c>
      <c r="F757" s="5" t="s">
        <v>736</v>
      </c>
      <c r="G757" s="5" t="s">
        <v>721</v>
      </c>
      <c r="H757" s="5">
        <v>2009</v>
      </c>
      <c r="I757" s="5">
        <v>324824</v>
      </c>
    </row>
    <row r="758" spans="1:9" x14ac:dyDescent="0.85">
      <c r="A758" s="5" t="s">
        <v>147</v>
      </c>
      <c r="B758" s="5">
        <v>2007</v>
      </c>
      <c r="C758" s="5" t="s">
        <v>725</v>
      </c>
      <c r="D758" s="5" t="s">
        <v>714</v>
      </c>
      <c r="E758" s="5">
        <v>49</v>
      </c>
      <c r="F758" s="5" t="s">
        <v>736</v>
      </c>
      <c r="G758" s="5" t="s">
        <v>721</v>
      </c>
      <c r="H758" s="5">
        <v>2009</v>
      </c>
      <c r="I758" s="5">
        <v>126240</v>
      </c>
    </row>
    <row r="759" spans="1:9" x14ac:dyDescent="0.85">
      <c r="A759" s="5" t="s">
        <v>147</v>
      </c>
      <c r="B759" s="5">
        <v>2007</v>
      </c>
      <c r="C759" s="5" t="s">
        <v>725</v>
      </c>
      <c r="D759" s="5" t="s">
        <v>714</v>
      </c>
      <c r="E759" s="5">
        <v>50</v>
      </c>
      <c r="F759" s="5" t="s">
        <v>736</v>
      </c>
      <c r="G759" s="5" t="s">
        <v>721</v>
      </c>
      <c r="H759" s="5">
        <v>2009</v>
      </c>
      <c r="I759" s="5">
        <v>1077016</v>
      </c>
    </row>
    <row r="760" spans="1:9" x14ac:dyDescent="0.85">
      <c r="A760" s="5" t="s">
        <v>147</v>
      </c>
      <c r="B760" s="5">
        <v>2007</v>
      </c>
      <c r="C760" s="5" t="s">
        <v>725</v>
      </c>
      <c r="D760" s="5" t="s">
        <v>714</v>
      </c>
      <c r="E760" s="5" t="s">
        <v>746</v>
      </c>
      <c r="F760" s="5" t="s">
        <v>736</v>
      </c>
      <c r="G760" s="5" t="s">
        <v>721</v>
      </c>
      <c r="H760" s="5">
        <v>2009</v>
      </c>
      <c r="I760" s="5">
        <v>1602149</v>
      </c>
    </row>
    <row r="761" spans="1:9" x14ac:dyDescent="0.85">
      <c r="A761" s="5" t="s">
        <v>147</v>
      </c>
      <c r="B761" s="5">
        <v>2007</v>
      </c>
      <c r="C761" s="5" t="s">
        <v>725</v>
      </c>
      <c r="D761" s="5" t="s">
        <v>714</v>
      </c>
      <c r="E761" s="5">
        <v>51</v>
      </c>
      <c r="F761" s="5" t="s">
        <v>736</v>
      </c>
      <c r="G761" s="5" t="s">
        <v>721</v>
      </c>
      <c r="H761" s="5">
        <v>2009</v>
      </c>
      <c r="I761" s="5">
        <v>96151</v>
      </c>
    </row>
    <row r="762" spans="1:9" x14ac:dyDescent="0.85">
      <c r="A762" s="5" t="s">
        <v>147</v>
      </c>
      <c r="B762" s="5">
        <v>2007</v>
      </c>
      <c r="C762" s="5" t="s">
        <v>725</v>
      </c>
      <c r="D762" s="5" t="s">
        <v>714</v>
      </c>
      <c r="E762" s="5">
        <v>52</v>
      </c>
      <c r="F762" s="5" t="s">
        <v>736</v>
      </c>
      <c r="G762" s="5" t="s">
        <v>721</v>
      </c>
      <c r="H762" s="5">
        <v>2009</v>
      </c>
      <c r="I762" s="5">
        <v>208827</v>
      </c>
    </row>
    <row r="763" spans="1:9" x14ac:dyDescent="0.85">
      <c r="A763" s="5" t="s">
        <v>147</v>
      </c>
      <c r="B763" s="5">
        <v>2007</v>
      </c>
      <c r="C763" s="5" t="s">
        <v>725</v>
      </c>
      <c r="D763" s="5" t="s">
        <v>714</v>
      </c>
      <c r="E763" s="5">
        <v>53</v>
      </c>
      <c r="F763" s="5" t="s">
        <v>736</v>
      </c>
      <c r="G763" s="5" t="s">
        <v>721</v>
      </c>
      <c r="H763" s="5">
        <v>2009</v>
      </c>
      <c r="I763" s="5">
        <v>114095</v>
      </c>
    </row>
    <row r="764" spans="1:9" x14ac:dyDescent="0.85">
      <c r="A764" s="5" t="s">
        <v>147</v>
      </c>
      <c r="B764" s="5">
        <v>2007</v>
      </c>
      <c r="C764" s="5" t="s">
        <v>725</v>
      </c>
      <c r="D764" s="5" t="s">
        <v>714</v>
      </c>
      <c r="E764" s="5">
        <v>54</v>
      </c>
      <c r="F764" s="5" t="s">
        <v>736</v>
      </c>
      <c r="G764" s="5" t="s">
        <v>721</v>
      </c>
      <c r="H764" s="5">
        <v>2009</v>
      </c>
      <c r="I764" s="5">
        <v>106060</v>
      </c>
    </row>
    <row r="765" spans="1:9" x14ac:dyDescent="0.85">
      <c r="A765" s="5" t="s">
        <v>147</v>
      </c>
      <c r="B765" s="5">
        <v>2007</v>
      </c>
      <c r="C765" s="5" t="s">
        <v>725</v>
      </c>
      <c r="D765" s="5" t="s">
        <v>714</v>
      </c>
      <c r="E765" s="5">
        <v>55</v>
      </c>
      <c r="F765" s="5" t="s">
        <v>736</v>
      </c>
      <c r="G765" s="5" t="s">
        <v>721</v>
      </c>
      <c r="H765" s="5">
        <v>2009</v>
      </c>
      <c r="I765" s="5">
        <v>520001</v>
      </c>
    </row>
    <row r="766" spans="1:9" x14ac:dyDescent="0.85">
      <c r="A766" s="5" t="s">
        <v>147</v>
      </c>
      <c r="B766" s="5">
        <v>2007</v>
      </c>
      <c r="C766" s="5" t="s">
        <v>725</v>
      </c>
      <c r="D766" s="5" t="s">
        <v>714</v>
      </c>
      <c r="E766" s="5" t="s">
        <v>745</v>
      </c>
      <c r="F766" s="5" t="s">
        <v>736</v>
      </c>
      <c r="G766" s="5" t="s">
        <v>721</v>
      </c>
      <c r="H766" s="5">
        <v>2009</v>
      </c>
      <c r="I766" s="5">
        <v>992441</v>
      </c>
    </row>
    <row r="767" spans="1:9" x14ac:dyDescent="0.85">
      <c r="A767" s="5" t="s">
        <v>147</v>
      </c>
      <c r="B767" s="5">
        <v>2007</v>
      </c>
      <c r="C767" s="5" t="s">
        <v>725</v>
      </c>
      <c r="D767" s="5" t="s">
        <v>714</v>
      </c>
      <c r="E767" s="5">
        <v>56</v>
      </c>
      <c r="F767" s="5" t="s">
        <v>736</v>
      </c>
      <c r="G767" s="5" t="s">
        <v>721</v>
      </c>
      <c r="H767" s="5">
        <v>2009</v>
      </c>
      <c r="I767" s="5">
        <v>163029</v>
      </c>
    </row>
    <row r="768" spans="1:9" x14ac:dyDescent="0.85">
      <c r="A768" s="5" t="s">
        <v>147</v>
      </c>
      <c r="B768" s="5">
        <v>2007</v>
      </c>
      <c r="C768" s="5" t="s">
        <v>725</v>
      </c>
      <c r="D768" s="5" t="s">
        <v>714</v>
      </c>
      <c r="E768" s="5">
        <v>57</v>
      </c>
      <c r="F768" s="5" t="s">
        <v>736</v>
      </c>
      <c r="G768" s="5" t="s">
        <v>721</v>
      </c>
      <c r="H768" s="5">
        <v>2009</v>
      </c>
      <c r="I768" s="5">
        <v>102649</v>
      </c>
    </row>
    <row r="769" spans="1:9" x14ac:dyDescent="0.85">
      <c r="A769" s="5" t="s">
        <v>147</v>
      </c>
      <c r="B769" s="5">
        <v>2007</v>
      </c>
      <c r="C769" s="5" t="s">
        <v>725</v>
      </c>
      <c r="D769" s="5" t="s">
        <v>714</v>
      </c>
      <c r="E769" s="5">
        <v>58</v>
      </c>
      <c r="F769" s="5" t="s">
        <v>736</v>
      </c>
      <c r="G769" s="5" t="s">
        <v>721</v>
      </c>
      <c r="H769" s="5">
        <v>2009</v>
      </c>
      <c r="I769" s="5">
        <v>154912</v>
      </c>
    </row>
    <row r="770" spans="1:9" x14ac:dyDescent="0.85">
      <c r="A770" s="5" t="s">
        <v>147</v>
      </c>
      <c r="B770" s="5">
        <v>2007</v>
      </c>
      <c r="C770" s="5" t="s">
        <v>725</v>
      </c>
      <c r="D770" s="5" t="s">
        <v>714</v>
      </c>
      <c r="E770" s="5">
        <v>59</v>
      </c>
      <c r="F770" s="5" t="s">
        <v>736</v>
      </c>
      <c r="G770" s="5" t="s">
        <v>721</v>
      </c>
      <c r="H770" s="5">
        <v>2009</v>
      </c>
      <c r="I770" s="5">
        <v>51850</v>
      </c>
    </row>
    <row r="771" spans="1:9" x14ac:dyDescent="0.85">
      <c r="A771" s="5" t="s">
        <v>147</v>
      </c>
      <c r="B771" s="5">
        <v>2007</v>
      </c>
      <c r="C771" s="5" t="s">
        <v>725</v>
      </c>
      <c r="D771" s="5" t="s">
        <v>714</v>
      </c>
      <c r="E771" s="5">
        <v>60</v>
      </c>
      <c r="F771" s="5" t="s">
        <v>736</v>
      </c>
      <c r="G771" s="5" t="s">
        <v>721</v>
      </c>
      <c r="H771" s="5">
        <v>2009</v>
      </c>
      <c r="I771" s="5">
        <v>771942</v>
      </c>
    </row>
    <row r="772" spans="1:9" x14ac:dyDescent="0.85">
      <c r="A772" s="5" t="s">
        <v>147</v>
      </c>
      <c r="B772" s="5">
        <v>2007</v>
      </c>
      <c r="C772" s="5" t="s">
        <v>725</v>
      </c>
      <c r="D772" s="5" t="s">
        <v>714</v>
      </c>
      <c r="E772" s="5" t="s">
        <v>744</v>
      </c>
      <c r="F772" s="5" t="s">
        <v>736</v>
      </c>
      <c r="G772" s="5" t="s">
        <v>721</v>
      </c>
      <c r="H772" s="5">
        <v>2009</v>
      </c>
      <c r="I772" s="5">
        <v>1056439</v>
      </c>
    </row>
    <row r="773" spans="1:9" x14ac:dyDescent="0.85">
      <c r="A773" s="5" t="s">
        <v>147</v>
      </c>
      <c r="B773" s="5">
        <v>2007</v>
      </c>
      <c r="C773" s="5" t="s">
        <v>725</v>
      </c>
      <c r="D773" s="5" t="s">
        <v>714</v>
      </c>
      <c r="E773" s="5">
        <v>61</v>
      </c>
      <c r="F773" s="5" t="s">
        <v>736</v>
      </c>
      <c r="G773" s="5" t="s">
        <v>721</v>
      </c>
      <c r="H773" s="5">
        <v>2009</v>
      </c>
      <c r="I773" s="5">
        <v>53967</v>
      </c>
    </row>
    <row r="774" spans="1:9" x14ac:dyDescent="0.85">
      <c r="A774" s="5" t="s">
        <v>147</v>
      </c>
      <c r="B774" s="5">
        <v>2007</v>
      </c>
      <c r="C774" s="5" t="s">
        <v>725</v>
      </c>
      <c r="D774" s="5" t="s">
        <v>714</v>
      </c>
      <c r="E774" s="5">
        <v>62</v>
      </c>
      <c r="F774" s="5" t="s">
        <v>736</v>
      </c>
      <c r="G774" s="5" t="s">
        <v>721</v>
      </c>
      <c r="H774" s="5">
        <v>2009</v>
      </c>
      <c r="I774" s="5">
        <v>105335</v>
      </c>
    </row>
    <row r="775" spans="1:9" x14ac:dyDescent="0.85">
      <c r="A775" s="5" t="s">
        <v>147</v>
      </c>
      <c r="B775" s="5">
        <v>2007</v>
      </c>
      <c r="C775" s="5" t="s">
        <v>725</v>
      </c>
      <c r="D775" s="5" t="s">
        <v>714</v>
      </c>
      <c r="E775" s="5">
        <v>63</v>
      </c>
      <c r="F775" s="5" t="s">
        <v>736</v>
      </c>
      <c r="G775" s="5" t="s">
        <v>721</v>
      </c>
      <c r="H775" s="5">
        <v>2009</v>
      </c>
      <c r="I775" s="5">
        <v>69801</v>
      </c>
    </row>
    <row r="776" spans="1:9" x14ac:dyDescent="0.85">
      <c r="A776" s="5" t="s">
        <v>147</v>
      </c>
      <c r="B776" s="5">
        <v>2007</v>
      </c>
      <c r="C776" s="5" t="s">
        <v>725</v>
      </c>
      <c r="D776" s="5" t="s">
        <v>714</v>
      </c>
      <c r="E776" s="5">
        <v>64</v>
      </c>
      <c r="F776" s="5" t="s">
        <v>736</v>
      </c>
      <c r="G776" s="5" t="s">
        <v>721</v>
      </c>
      <c r="H776" s="5">
        <v>2009</v>
      </c>
      <c r="I776" s="5">
        <v>55394</v>
      </c>
    </row>
    <row r="777" spans="1:9" x14ac:dyDescent="0.85">
      <c r="A777" s="5" t="s">
        <v>147</v>
      </c>
      <c r="B777" s="5">
        <v>2007</v>
      </c>
      <c r="C777" s="5" t="s">
        <v>725</v>
      </c>
      <c r="D777" s="5" t="s">
        <v>714</v>
      </c>
      <c r="E777" s="5">
        <v>65</v>
      </c>
      <c r="F777" s="5" t="s">
        <v>736</v>
      </c>
      <c r="G777" s="5" t="s">
        <v>721</v>
      </c>
      <c r="H777" s="5">
        <v>2009</v>
      </c>
      <c r="I777" s="5">
        <v>353081</v>
      </c>
    </row>
    <row r="778" spans="1:9" x14ac:dyDescent="0.85">
      <c r="A778" s="5" t="s">
        <v>147</v>
      </c>
      <c r="B778" s="5">
        <v>2007</v>
      </c>
      <c r="C778" s="5" t="s">
        <v>725</v>
      </c>
      <c r="D778" s="5" t="s">
        <v>714</v>
      </c>
      <c r="E778" s="5" t="s">
        <v>743</v>
      </c>
      <c r="F778" s="5" t="s">
        <v>736</v>
      </c>
      <c r="G778" s="5" t="s">
        <v>721</v>
      </c>
      <c r="H778" s="5">
        <v>2009</v>
      </c>
      <c r="I778" s="5">
        <v>684112</v>
      </c>
    </row>
    <row r="779" spans="1:9" x14ac:dyDescent="0.85">
      <c r="A779" s="5" t="s">
        <v>147</v>
      </c>
      <c r="B779" s="5">
        <v>2007</v>
      </c>
      <c r="C779" s="5" t="s">
        <v>725</v>
      </c>
      <c r="D779" s="5" t="s">
        <v>714</v>
      </c>
      <c r="E779" s="5">
        <v>66</v>
      </c>
      <c r="F779" s="5" t="s">
        <v>736</v>
      </c>
      <c r="G779" s="5" t="s">
        <v>721</v>
      </c>
      <c r="H779" s="5">
        <v>2009</v>
      </c>
      <c r="I779" s="5">
        <v>96677</v>
      </c>
    </row>
    <row r="780" spans="1:9" x14ac:dyDescent="0.85">
      <c r="A780" s="5" t="s">
        <v>147</v>
      </c>
      <c r="B780" s="5">
        <v>2007</v>
      </c>
      <c r="C780" s="5" t="s">
        <v>725</v>
      </c>
      <c r="D780" s="5" t="s">
        <v>714</v>
      </c>
      <c r="E780" s="5">
        <v>67</v>
      </c>
      <c r="F780" s="5" t="s">
        <v>736</v>
      </c>
      <c r="G780" s="5" t="s">
        <v>721</v>
      </c>
      <c r="H780" s="5">
        <v>2009</v>
      </c>
      <c r="I780" s="5">
        <v>109862</v>
      </c>
    </row>
    <row r="781" spans="1:9" x14ac:dyDescent="0.85">
      <c r="A781" s="5" t="s">
        <v>147</v>
      </c>
      <c r="B781" s="5">
        <v>2007</v>
      </c>
      <c r="C781" s="5" t="s">
        <v>725</v>
      </c>
      <c r="D781" s="5" t="s">
        <v>714</v>
      </c>
      <c r="E781" s="5">
        <v>68</v>
      </c>
      <c r="F781" s="5" t="s">
        <v>736</v>
      </c>
      <c r="G781" s="5" t="s">
        <v>721</v>
      </c>
      <c r="H781" s="5">
        <v>2009</v>
      </c>
      <c r="I781" s="5">
        <v>91164</v>
      </c>
    </row>
    <row r="782" spans="1:9" x14ac:dyDescent="0.85">
      <c r="A782" s="5" t="s">
        <v>147</v>
      </c>
      <c r="B782" s="5">
        <v>2007</v>
      </c>
      <c r="C782" s="5" t="s">
        <v>725</v>
      </c>
      <c r="D782" s="5" t="s">
        <v>714</v>
      </c>
      <c r="E782" s="5">
        <v>69</v>
      </c>
      <c r="F782" s="5" t="s">
        <v>736</v>
      </c>
      <c r="G782" s="5" t="s">
        <v>721</v>
      </c>
      <c r="H782" s="5">
        <v>2009</v>
      </c>
      <c r="I782" s="5">
        <v>33328</v>
      </c>
    </row>
    <row r="783" spans="1:9" x14ac:dyDescent="0.85">
      <c r="A783" s="5" t="s">
        <v>147</v>
      </c>
      <c r="B783" s="5">
        <v>2007</v>
      </c>
      <c r="C783" s="5" t="s">
        <v>725</v>
      </c>
      <c r="D783" s="5" t="s">
        <v>714</v>
      </c>
      <c r="E783" s="5">
        <v>70</v>
      </c>
      <c r="F783" s="5" t="s">
        <v>736</v>
      </c>
      <c r="G783" s="5" t="s">
        <v>721</v>
      </c>
      <c r="H783" s="5">
        <v>2009</v>
      </c>
      <c r="I783" s="5">
        <v>404736</v>
      </c>
    </row>
    <row r="784" spans="1:9" x14ac:dyDescent="0.85">
      <c r="A784" s="5" t="s">
        <v>147</v>
      </c>
      <c r="B784" s="5">
        <v>2007</v>
      </c>
      <c r="C784" s="5" t="s">
        <v>725</v>
      </c>
      <c r="D784" s="5" t="s">
        <v>714</v>
      </c>
      <c r="E784" s="5" t="s">
        <v>742</v>
      </c>
      <c r="F784" s="5" t="s">
        <v>736</v>
      </c>
      <c r="G784" s="5" t="s">
        <v>721</v>
      </c>
      <c r="H784" s="5">
        <v>2009</v>
      </c>
      <c r="I784" s="5">
        <v>572671</v>
      </c>
    </row>
    <row r="785" spans="1:9" x14ac:dyDescent="0.85">
      <c r="A785" s="5" t="s">
        <v>147</v>
      </c>
      <c r="B785" s="5">
        <v>2007</v>
      </c>
      <c r="C785" s="5" t="s">
        <v>725</v>
      </c>
      <c r="D785" s="5" t="s">
        <v>714</v>
      </c>
      <c r="E785" s="5">
        <v>71</v>
      </c>
      <c r="F785" s="5" t="s">
        <v>736</v>
      </c>
      <c r="G785" s="5" t="s">
        <v>721</v>
      </c>
      <c r="H785" s="5">
        <v>2009</v>
      </c>
      <c r="I785" s="5">
        <v>42260</v>
      </c>
    </row>
    <row r="786" spans="1:9" x14ac:dyDescent="0.85">
      <c r="A786" s="5" t="s">
        <v>147</v>
      </c>
      <c r="B786" s="5">
        <v>2007</v>
      </c>
      <c r="C786" s="5" t="s">
        <v>725</v>
      </c>
      <c r="D786" s="5" t="s">
        <v>714</v>
      </c>
      <c r="E786" s="5">
        <v>72</v>
      </c>
      <c r="F786" s="5" t="s">
        <v>736</v>
      </c>
      <c r="G786" s="5" t="s">
        <v>721</v>
      </c>
      <c r="H786" s="5">
        <v>2009</v>
      </c>
      <c r="I786" s="5">
        <v>63160</v>
      </c>
    </row>
    <row r="787" spans="1:9" x14ac:dyDescent="0.85">
      <c r="A787" s="5" t="s">
        <v>147</v>
      </c>
      <c r="B787" s="5">
        <v>2007</v>
      </c>
      <c r="C787" s="5" t="s">
        <v>725</v>
      </c>
      <c r="D787" s="5" t="s">
        <v>714</v>
      </c>
      <c r="E787" s="5">
        <v>73</v>
      </c>
      <c r="F787" s="5" t="s">
        <v>736</v>
      </c>
      <c r="G787" s="5" t="s">
        <v>721</v>
      </c>
      <c r="H787" s="5">
        <v>2009</v>
      </c>
      <c r="I787" s="5">
        <v>35880</v>
      </c>
    </row>
    <row r="788" spans="1:9" x14ac:dyDescent="0.85">
      <c r="A788" s="5" t="s">
        <v>147</v>
      </c>
      <c r="B788" s="5">
        <v>2007</v>
      </c>
      <c r="C788" s="5" t="s">
        <v>725</v>
      </c>
      <c r="D788" s="5" t="s">
        <v>714</v>
      </c>
      <c r="E788" s="5">
        <v>74</v>
      </c>
      <c r="F788" s="5" t="s">
        <v>736</v>
      </c>
      <c r="G788" s="5" t="s">
        <v>721</v>
      </c>
      <c r="H788" s="5">
        <v>2009</v>
      </c>
      <c r="I788" s="5">
        <v>26635</v>
      </c>
    </row>
    <row r="789" spans="1:9" x14ac:dyDescent="0.85">
      <c r="A789" s="5" t="s">
        <v>147</v>
      </c>
      <c r="B789" s="5">
        <v>2007</v>
      </c>
      <c r="C789" s="5" t="s">
        <v>725</v>
      </c>
      <c r="D789" s="5" t="s">
        <v>714</v>
      </c>
      <c r="E789" s="5">
        <v>75</v>
      </c>
      <c r="F789" s="5" t="s">
        <v>736</v>
      </c>
      <c r="G789" s="5" t="s">
        <v>721</v>
      </c>
      <c r="H789" s="5">
        <v>2009</v>
      </c>
      <c r="I789" s="5">
        <v>161471</v>
      </c>
    </row>
    <row r="790" spans="1:9" x14ac:dyDescent="0.85">
      <c r="A790" s="5" t="s">
        <v>147</v>
      </c>
      <c r="B790" s="5">
        <v>2007</v>
      </c>
      <c r="C790" s="5" t="s">
        <v>725</v>
      </c>
      <c r="D790" s="5" t="s">
        <v>714</v>
      </c>
      <c r="E790" s="5" t="s">
        <v>741</v>
      </c>
      <c r="F790" s="5" t="s">
        <v>736</v>
      </c>
      <c r="G790" s="5" t="s">
        <v>721</v>
      </c>
      <c r="H790" s="5">
        <v>2009</v>
      </c>
      <c r="I790" s="5">
        <v>296964</v>
      </c>
    </row>
    <row r="791" spans="1:9" x14ac:dyDescent="0.85">
      <c r="A791" s="5" t="s">
        <v>147</v>
      </c>
      <c r="B791" s="5">
        <v>2007</v>
      </c>
      <c r="C791" s="5" t="s">
        <v>725</v>
      </c>
      <c r="D791" s="5" t="s">
        <v>714</v>
      </c>
      <c r="E791" s="5">
        <v>76</v>
      </c>
      <c r="F791" s="5" t="s">
        <v>736</v>
      </c>
      <c r="G791" s="5" t="s">
        <v>721</v>
      </c>
      <c r="H791" s="5">
        <v>2009</v>
      </c>
      <c r="I791" s="5">
        <v>42790</v>
      </c>
    </row>
    <row r="792" spans="1:9" x14ac:dyDescent="0.85">
      <c r="A792" s="5" t="s">
        <v>147</v>
      </c>
      <c r="B792" s="5">
        <v>2007</v>
      </c>
      <c r="C792" s="5" t="s">
        <v>725</v>
      </c>
      <c r="D792" s="5" t="s">
        <v>714</v>
      </c>
      <c r="E792" s="5">
        <v>77</v>
      </c>
      <c r="F792" s="5" t="s">
        <v>736</v>
      </c>
      <c r="G792" s="5" t="s">
        <v>721</v>
      </c>
      <c r="H792" s="5">
        <v>2009</v>
      </c>
      <c r="I792" s="5">
        <v>30534</v>
      </c>
    </row>
    <row r="793" spans="1:9" x14ac:dyDescent="0.85">
      <c r="A793" s="5" t="s">
        <v>147</v>
      </c>
      <c r="B793" s="5">
        <v>2007</v>
      </c>
      <c r="C793" s="5" t="s">
        <v>725</v>
      </c>
      <c r="D793" s="5" t="s">
        <v>714</v>
      </c>
      <c r="E793" s="5">
        <v>78</v>
      </c>
      <c r="F793" s="5" t="s">
        <v>736</v>
      </c>
      <c r="G793" s="5" t="s">
        <v>721</v>
      </c>
      <c r="H793" s="5">
        <v>2009</v>
      </c>
      <c r="I793" s="5">
        <v>46749</v>
      </c>
    </row>
    <row r="794" spans="1:9" x14ac:dyDescent="0.85">
      <c r="A794" s="5" t="s">
        <v>147</v>
      </c>
      <c r="B794" s="5">
        <v>2007</v>
      </c>
      <c r="C794" s="5" t="s">
        <v>725</v>
      </c>
      <c r="D794" s="5" t="s">
        <v>714</v>
      </c>
      <c r="E794" s="5">
        <v>79</v>
      </c>
      <c r="F794" s="5" t="s">
        <v>736</v>
      </c>
      <c r="G794" s="5" t="s">
        <v>721</v>
      </c>
      <c r="H794" s="5">
        <v>2009</v>
      </c>
      <c r="I794" s="5">
        <v>15420</v>
      </c>
    </row>
    <row r="795" spans="1:9" x14ac:dyDescent="0.85">
      <c r="A795" s="5" t="s">
        <v>147</v>
      </c>
      <c r="B795" s="5">
        <v>2007</v>
      </c>
      <c r="C795" s="5" t="s">
        <v>725</v>
      </c>
      <c r="D795" s="5" t="s">
        <v>714</v>
      </c>
      <c r="E795" s="5">
        <v>80</v>
      </c>
      <c r="F795" s="5" t="s">
        <v>736</v>
      </c>
      <c r="G795" s="5" t="s">
        <v>721</v>
      </c>
      <c r="H795" s="5">
        <v>2009</v>
      </c>
      <c r="I795" s="5">
        <v>185133</v>
      </c>
    </row>
    <row r="796" spans="1:9" x14ac:dyDescent="0.85">
      <c r="A796" s="5" t="s">
        <v>147</v>
      </c>
      <c r="B796" s="5">
        <v>2007</v>
      </c>
      <c r="C796" s="5" t="s">
        <v>725</v>
      </c>
      <c r="D796" s="5" t="s">
        <v>714</v>
      </c>
      <c r="E796" s="5" t="s">
        <v>740</v>
      </c>
      <c r="F796" s="5" t="s">
        <v>736</v>
      </c>
      <c r="G796" s="5" t="s">
        <v>721</v>
      </c>
      <c r="H796" s="5">
        <v>2009</v>
      </c>
      <c r="I796" s="5">
        <v>244728</v>
      </c>
    </row>
    <row r="797" spans="1:9" x14ac:dyDescent="0.85">
      <c r="A797" s="5" t="s">
        <v>147</v>
      </c>
      <c r="B797" s="5">
        <v>2007</v>
      </c>
      <c r="C797" s="5" t="s">
        <v>725</v>
      </c>
      <c r="D797" s="5" t="s">
        <v>714</v>
      </c>
      <c r="E797" s="5">
        <v>81</v>
      </c>
      <c r="F797" s="5" t="s">
        <v>736</v>
      </c>
      <c r="G797" s="5" t="s">
        <v>721</v>
      </c>
      <c r="H797" s="5">
        <v>2009</v>
      </c>
      <c r="I797" s="5">
        <v>15690</v>
      </c>
    </row>
    <row r="798" spans="1:9" x14ac:dyDescent="0.85">
      <c r="A798" s="5" t="s">
        <v>147</v>
      </c>
      <c r="B798" s="5">
        <v>2007</v>
      </c>
      <c r="C798" s="5" t="s">
        <v>725</v>
      </c>
      <c r="D798" s="5" t="s">
        <v>714</v>
      </c>
      <c r="E798" s="5">
        <v>82</v>
      </c>
      <c r="F798" s="5" t="s">
        <v>736</v>
      </c>
      <c r="G798" s="5" t="s">
        <v>721</v>
      </c>
      <c r="H798" s="5">
        <v>2009</v>
      </c>
      <c r="I798" s="5">
        <v>20922</v>
      </c>
    </row>
    <row r="799" spans="1:9" x14ac:dyDescent="0.85">
      <c r="A799" s="5" t="s">
        <v>147</v>
      </c>
      <c r="B799" s="5">
        <v>2007</v>
      </c>
      <c r="C799" s="5" t="s">
        <v>725</v>
      </c>
      <c r="D799" s="5" t="s">
        <v>714</v>
      </c>
      <c r="E799" s="5">
        <v>83</v>
      </c>
      <c r="F799" s="5" t="s">
        <v>736</v>
      </c>
      <c r="G799" s="5" t="s">
        <v>721</v>
      </c>
      <c r="H799" s="5">
        <v>2009</v>
      </c>
      <c r="I799" s="5">
        <v>12159</v>
      </c>
    </row>
    <row r="800" spans="1:9" x14ac:dyDescent="0.85">
      <c r="A800" s="5" t="s">
        <v>147</v>
      </c>
      <c r="B800" s="5">
        <v>2007</v>
      </c>
      <c r="C800" s="5" t="s">
        <v>725</v>
      </c>
      <c r="D800" s="5" t="s">
        <v>714</v>
      </c>
      <c r="E800" s="5">
        <v>84</v>
      </c>
      <c r="F800" s="5" t="s">
        <v>736</v>
      </c>
      <c r="G800" s="5" t="s">
        <v>721</v>
      </c>
      <c r="H800" s="5">
        <v>2009</v>
      </c>
      <c r="I800" s="5">
        <v>10824</v>
      </c>
    </row>
    <row r="801" spans="1:9" x14ac:dyDescent="0.85">
      <c r="A801" s="5" t="s">
        <v>147</v>
      </c>
      <c r="B801" s="5">
        <v>2007</v>
      </c>
      <c r="C801" s="5" t="s">
        <v>725</v>
      </c>
      <c r="D801" s="5" t="s">
        <v>714</v>
      </c>
      <c r="E801" s="5">
        <v>85</v>
      </c>
      <c r="F801" s="5" t="s">
        <v>736</v>
      </c>
      <c r="G801" s="5" t="s">
        <v>721</v>
      </c>
      <c r="H801" s="5">
        <v>2009</v>
      </c>
      <c r="I801" s="5">
        <v>44206</v>
      </c>
    </row>
    <row r="802" spans="1:9" x14ac:dyDescent="0.85">
      <c r="A802" s="5" t="s">
        <v>147</v>
      </c>
      <c r="B802" s="5">
        <v>2007</v>
      </c>
      <c r="C802" s="5" t="s">
        <v>725</v>
      </c>
      <c r="D802" s="5" t="s">
        <v>714</v>
      </c>
      <c r="E802" s="5" t="s">
        <v>739</v>
      </c>
      <c r="F802" s="5" t="s">
        <v>736</v>
      </c>
      <c r="G802" s="5" t="s">
        <v>721</v>
      </c>
      <c r="H802" s="5">
        <v>2009</v>
      </c>
      <c r="I802" s="5">
        <v>84047</v>
      </c>
    </row>
    <row r="803" spans="1:9" x14ac:dyDescent="0.85">
      <c r="A803" s="5" t="s">
        <v>147</v>
      </c>
      <c r="B803" s="5">
        <v>2007</v>
      </c>
      <c r="C803" s="5" t="s">
        <v>725</v>
      </c>
      <c r="D803" s="5" t="s">
        <v>714</v>
      </c>
      <c r="E803" s="5">
        <v>86</v>
      </c>
      <c r="F803" s="5" t="s">
        <v>736</v>
      </c>
      <c r="G803" s="5" t="s">
        <v>721</v>
      </c>
      <c r="H803" s="5">
        <v>2009</v>
      </c>
      <c r="I803" s="5">
        <v>12854</v>
      </c>
    </row>
    <row r="804" spans="1:9" x14ac:dyDescent="0.85">
      <c r="A804" s="5" t="s">
        <v>147</v>
      </c>
      <c r="B804" s="5">
        <v>2007</v>
      </c>
      <c r="C804" s="5" t="s">
        <v>725</v>
      </c>
      <c r="D804" s="5" t="s">
        <v>714</v>
      </c>
      <c r="E804" s="5">
        <v>87</v>
      </c>
      <c r="F804" s="5" t="s">
        <v>736</v>
      </c>
      <c r="G804" s="5" t="s">
        <v>721</v>
      </c>
      <c r="H804" s="5">
        <v>2009</v>
      </c>
      <c r="I804" s="5">
        <v>9801</v>
      </c>
    </row>
    <row r="805" spans="1:9" x14ac:dyDescent="0.85">
      <c r="A805" s="5" t="s">
        <v>147</v>
      </c>
      <c r="B805" s="5">
        <v>2007</v>
      </c>
      <c r="C805" s="5" t="s">
        <v>725</v>
      </c>
      <c r="D805" s="5" t="s">
        <v>714</v>
      </c>
      <c r="E805" s="5">
        <v>88</v>
      </c>
      <c r="F805" s="5" t="s">
        <v>736</v>
      </c>
      <c r="G805" s="5" t="s">
        <v>721</v>
      </c>
      <c r="H805" s="5">
        <v>2009</v>
      </c>
      <c r="I805" s="5">
        <v>10402</v>
      </c>
    </row>
    <row r="806" spans="1:9" x14ac:dyDescent="0.85">
      <c r="A806" s="5" t="s">
        <v>147</v>
      </c>
      <c r="B806" s="5">
        <v>2007</v>
      </c>
      <c r="C806" s="5" t="s">
        <v>725</v>
      </c>
      <c r="D806" s="5" t="s">
        <v>714</v>
      </c>
      <c r="E806" s="5">
        <v>89</v>
      </c>
      <c r="F806" s="5" t="s">
        <v>736</v>
      </c>
      <c r="G806" s="5" t="s">
        <v>721</v>
      </c>
      <c r="H806" s="5">
        <v>2009</v>
      </c>
      <c r="I806" s="5">
        <v>6784</v>
      </c>
    </row>
    <row r="807" spans="1:9" x14ac:dyDescent="0.85">
      <c r="A807" s="5" t="s">
        <v>147</v>
      </c>
      <c r="B807" s="5">
        <v>2007</v>
      </c>
      <c r="C807" s="5" t="s">
        <v>725</v>
      </c>
      <c r="D807" s="5" t="s">
        <v>714</v>
      </c>
      <c r="E807" s="5">
        <v>90</v>
      </c>
      <c r="F807" s="5" t="s">
        <v>736</v>
      </c>
      <c r="G807" s="5" t="s">
        <v>721</v>
      </c>
      <c r="H807" s="5">
        <v>2009</v>
      </c>
      <c r="I807" s="5">
        <v>41692</v>
      </c>
    </row>
    <row r="808" spans="1:9" x14ac:dyDescent="0.85">
      <c r="A808" s="5" t="s">
        <v>147</v>
      </c>
      <c r="B808" s="5">
        <v>2007</v>
      </c>
      <c r="C808" s="5" t="s">
        <v>725</v>
      </c>
      <c r="D808" s="5" t="s">
        <v>714</v>
      </c>
      <c r="E808" s="5" t="s">
        <v>738</v>
      </c>
      <c r="F808" s="5" t="s">
        <v>736</v>
      </c>
      <c r="G808" s="5" t="s">
        <v>721</v>
      </c>
      <c r="H808" s="5">
        <v>2009</v>
      </c>
      <c r="I808" s="5">
        <v>54327</v>
      </c>
    </row>
    <row r="809" spans="1:9" x14ac:dyDescent="0.85">
      <c r="A809" s="5" t="s">
        <v>147</v>
      </c>
      <c r="B809" s="5">
        <v>2007</v>
      </c>
      <c r="C809" s="5" t="s">
        <v>725</v>
      </c>
      <c r="D809" s="5" t="s">
        <v>714</v>
      </c>
      <c r="E809" s="5">
        <v>91</v>
      </c>
      <c r="F809" s="5" t="s">
        <v>736</v>
      </c>
      <c r="G809" s="5" t="s">
        <v>721</v>
      </c>
      <c r="H809" s="5">
        <v>2009</v>
      </c>
      <c r="I809" s="5">
        <v>3532</v>
      </c>
    </row>
    <row r="810" spans="1:9" x14ac:dyDescent="0.85">
      <c r="A810" s="5" t="s">
        <v>147</v>
      </c>
      <c r="B810" s="5">
        <v>2007</v>
      </c>
      <c r="C810" s="5" t="s">
        <v>725</v>
      </c>
      <c r="D810" s="5" t="s">
        <v>714</v>
      </c>
      <c r="E810" s="5">
        <v>92</v>
      </c>
      <c r="F810" s="5" t="s">
        <v>736</v>
      </c>
      <c r="G810" s="5" t="s">
        <v>721</v>
      </c>
      <c r="H810" s="5">
        <v>2009</v>
      </c>
      <c r="I810" s="5">
        <v>4333</v>
      </c>
    </row>
    <row r="811" spans="1:9" x14ac:dyDescent="0.85">
      <c r="A811" s="5" t="s">
        <v>147</v>
      </c>
      <c r="B811" s="5">
        <v>2007</v>
      </c>
      <c r="C811" s="5" t="s">
        <v>725</v>
      </c>
      <c r="D811" s="5" t="s">
        <v>714</v>
      </c>
      <c r="E811" s="5">
        <v>93</v>
      </c>
      <c r="F811" s="5" t="s">
        <v>736</v>
      </c>
      <c r="G811" s="5" t="s">
        <v>721</v>
      </c>
      <c r="H811" s="5">
        <v>2009</v>
      </c>
      <c r="I811" s="5">
        <v>2682</v>
      </c>
    </row>
    <row r="812" spans="1:9" x14ac:dyDescent="0.85">
      <c r="A812" s="5" t="s">
        <v>147</v>
      </c>
      <c r="B812" s="5">
        <v>2007</v>
      </c>
      <c r="C812" s="5" t="s">
        <v>725</v>
      </c>
      <c r="D812" s="5" t="s">
        <v>714</v>
      </c>
      <c r="E812" s="5">
        <v>94</v>
      </c>
      <c r="F812" s="5" t="s">
        <v>736</v>
      </c>
      <c r="G812" s="5" t="s">
        <v>721</v>
      </c>
      <c r="H812" s="5">
        <v>2009</v>
      </c>
      <c r="I812" s="5">
        <v>2088</v>
      </c>
    </row>
    <row r="813" spans="1:9" x14ac:dyDescent="0.85">
      <c r="A813" s="5" t="s">
        <v>147</v>
      </c>
      <c r="B813" s="5">
        <v>2007</v>
      </c>
      <c r="C813" s="5" t="s">
        <v>725</v>
      </c>
      <c r="D813" s="5" t="s">
        <v>714</v>
      </c>
      <c r="E813" s="5" t="s">
        <v>737</v>
      </c>
      <c r="F813" s="5" t="s">
        <v>736</v>
      </c>
      <c r="G813" s="5" t="s">
        <v>721</v>
      </c>
      <c r="H813" s="5">
        <v>2009</v>
      </c>
      <c r="I813" s="5">
        <v>43341</v>
      </c>
    </row>
    <row r="814" spans="1:9" x14ac:dyDescent="0.85">
      <c r="A814" s="5" t="s">
        <v>147</v>
      </c>
      <c r="B814" s="5">
        <v>2007</v>
      </c>
      <c r="C814" s="5" t="s">
        <v>725</v>
      </c>
      <c r="D814" s="5" t="s">
        <v>712</v>
      </c>
      <c r="E814" s="5" t="s">
        <v>724</v>
      </c>
      <c r="F814" s="5" t="s">
        <v>736</v>
      </c>
      <c r="G814" s="5" t="s">
        <v>721</v>
      </c>
      <c r="H814" s="5">
        <v>2009</v>
      </c>
      <c r="I814" s="5">
        <v>31321214</v>
      </c>
    </row>
    <row r="815" spans="1:9" x14ac:dyDescent="0.85">
      <c r="A815" s="5" t="s">
        <v>147</v>
      </c>
      <c r="B815" s="5">
        <v>2007</v>
      </c>
      <c r="C815" s="5" t="s">
        <v>725</v>
      </c>
      <c r="D815" s="5" t="s">
        <v>712</v>
      </c>
      <c r="E815" s="5">
        <v>0</v>
      </c>
      <c r="F815" s="5" t="s">
        <v>736</v>
      </c>
      <c r="G815" s="5" t="s">
        <v>721</v>
      </c>
      <c r="H815" s="5">
        <v>2009</v>
      </c>
      <c r="I815" s="5">
        <v>793741</v>
      </c>
    </row>
    <row r="816" spans="1:9" x14ac:dyDescent="0.85">
      <c r="A816" s="5" t="s">
        <v>147</v>
      </c>
      <c r="B816" s="5">
        <v>2007</v>
      </c>
      <c r="C816" s="5" t="s">
        <v>725</v>
      </c>
      <c r="D816" s="5" t="s">
        <v>712</v>
      </c>
      <c r="E816" s="5" t="s">
        <v>754</v>
      </c>
      <c r="F816" s="5" t="s">
        <v>736</v>
      </c>
      <c r="G816" s="5" t="s">
        <v>721</v>
      </c>
      <c r="H816" s="5">
        <v>2009</v>
      </c>
      <c r="I816" s="5">
        <v>4886687</v>
      </c>
    </row>
    <row r="817" spans="1:9" x14ac:dyDescent="0.85">
      <c r="A817" s="5" t="s">
        <v>147</v>
      </c>
      <c r="B817" s="5">
        <v>2007</v>
      </c>
      <c r="C817" s="5" t="s">
        <v>725</v>
      </c>
      <c r="D817" s="5" t="s">
        <v>712</v>
      </c>
      <c r="E817" s="5">
        <v>1</v>
      </c>
      <c r="F817" s="5" t="s">
        <v>736</v>
      </c>
      <c r="G817" s="5" t="s">
        <v>721</v>
      </c>
      <c r="H817" s="5">
        <v>2009</v>
      </c>
      <c r="I817" s="5">
        <v>887214</v>
      </c>
    </row>
    <row r="818" spans="1:9" x14ac:dyDescent="0.85">
      <c r="A818" s="5" t="s">
        <v>147</v>
      </c>
      <c r="B818" s="5">
        <v>2007</v>
      </c>
      <c r="C818" s="5" t="s">
        <v>725</v>
      </c>
      <c r="D818" s="5" t="s">
        <v>712</v>
      </c>
      <c r="E818" s="5">
        <v>2</v>
      </c>
      <c r="F818" s="5" t="s">
        <v>736</v>
      </c>
      <c r="G818" s="5" t="s">
        <v>721</v>
      </c>
      <c r="H818" s="5">
        <v>2009</v>
      </c>
      <c r="I818" s="5">
        <v>1047988</v>
      </c>
    </row>
    <row r="819" spans="1:9" x14ac:dyDescent="0.85">
      <c r="A819" s="5" t="s">
        <v>147</v>
      </c>
      <c r="B819" s="5">
        <v>2007</v>
      </c>
      <c r="C819" s="5" t="s">
        <v>725</v>
      </c>
      <c r="D819" s="5" t="s">
        <v>712</v>
      </c>
      <c r="E819" s="5">
        <v>3</v>
      </c>
      <c r="F819" s="5" t="s">
        <v>736</v>
      </c>
      <c r="G819" s="5" t="s">
        <v>721</v>
      </c>
      <c r="H819" s="5">
        <v>2009</v>
      </c>
      <c r="I819" s="5">
        <v>1010940</v>
      </c>
    </row>
    <row r="820" spans="1:9" x14ac:dyDescent="0.85">
      <c r="A820" s="5" t="s">
        <v>147</v>
      </c>
      <c r="B820" s="5">
        <v>2007</v>
      </c>
      <c r="C820" s="5" t="s">
        <v>725</v>
      </c>
      <c r="D820" s="5" t="s">
        <v>712</v>
      </c>
      <c r="E820" s="5">
        <v>4</v>
      </c>
      <c r="F820" s="5" t="s">
        <v>736</v>
      </c>
      <c r="G820" s="5" t="s">
        <v>721</v>
      </c>
      <c r="H820" s="5">
        <v>2009</v>
      </c>
      <c r="I820" s="5">
        <v>1146804</v>
      </c>
    </row>
    <row r="821" spans="1:9" x14ac:dyDescent="0.85">
      <c r="A821" s="5" t="s">
        <v>147</v>
      </c>
      <c r="B821" s="5">
        <v>2007</v>
      </c>
      <c r="C821" s="5" t="s">
        <v>725</v>
      </c>
      <c r="D821" s="5" t="s">
        <v>712</v>
      </c>
      <c r="E821" s="5">
        <v>5</v>
      </c>
      <c r="F821" s="5" t="s">
        <v>736</v>
      </c>
      <c r="G821" s="5" t="s">
        <v>721</v>
      </c>
      <c r="H821" s="5">
        <v>2009</v>
      </c>
      <c r="I821" s="5">
        <v>1074086</v>
      </c>
    </row>
    <row r="822" spans="1:9" x14ac:dyDescent="0.85">
      <c r="A822" s="5" t="s">
        <v>147</v>
      </c>
      <c r="B822" s="5">
        <v>2007</v>
      </c>
      <c r="C822" s="5" t="s">
        <v>725</v>
      </c>
      <c r="D822" s="5" t="s">
        <v>712</v>
      </c>
      <c r="E822" s="6">
        <v>43960</v>
      </c>
      <c r="F822" s="5" t="s">
        <v>736</v>
      </c>
      <c r="G822" s="5" t="s">
        <v>721</v>
      </c>
      <c r="H822" s="5">
        <v>2009</v>
      </c>
      <c r="I822" s="5">
        <v>5466691</v>
      </c>
    </row>
    <row r="823" spans="1:9" x14ac:dyDescent="0.85">
      <c r="A823" s="5" t="s">
        <v>147</v>
      </c>
      <c r="B823" s="5">
        <v>2007</v>
      </c>
      <c r="C823" s="5" t="s">
        <v>725</v>
      </c>
      <c r="D823" s="5" t="s">
        <v>712</v>
      </c>
      <c r="E823" s="5">
        <v>6</v>
      </c>
      <c r="F823" s="5" t="s">
        <v>736</v>
      </c>
      <c r="G823" s="5" t="s">
        <v>721</v>
      </c>
      <c r="H823" s="5">
        <v>2009</v>
      </c>
      <c r="I823" s="5">
        <v>1193408</v>
      </c>
    </row>
    <row r="824" spans="1:9" x14ac:dyDescent="0.85">
      <c r="A824" s="5" t="s">
        <v>147</v>
      </c>
      <c r="B824" s="5">
        <v>2007</v>
      </c>
      <c r="C824" s="5" t="s">
        <v>725</v>
      </c>
      <c r="D824" s="5" t="s">
        <v>712</v>
      </c>
      <c r="E824" s="5">
        <v>7</v>
      </c>
      <c r="F824" s="5" t="s">
        <v>736</v>
      </c>
      <c r="G824" s="5" t="s">
        <v>721</v>
      </c>
      <c r="H824" s="5">
        <v>2009</v>
      </c>
      <c r="I824" s="5">
        <v>1061936</v>
      </c>
    </row>
    <row r="825" spans="1:9" x14ac:dyDescent="0.85">
      <c r="A825" s="5" t="s">
        <v>147</v>
      </c>
      <c r="B825" s="5">
        <v>2007</v>
      </c>
      <c r="C825" s="5" t="s">
        <v>725</v>
      </c>
      <c r="D825" s="5" t="s">
        <v>712</v>
      </c>
      <c r="E825" s="5">
        <v>8</v>
      </c>
      <c r="F825" s="5" t="s">
        <v>736</v>
      </c>
      <c r="G825" s="5" t="s">
        <v>721</v>
      </c>
      <c r="H825" s="5">
        <v>2009</v>
      </c>
      <c r="I825" s="5">
        <v>1266107</v>
      </c>
    </row>
    <row r="826" spans="1:9" x14ac:dyDescent="0.85">
      <c r="A826" s="5" t="s">
        <v>147</v>
      </c>
      <c r="B826" s="5">
        <v>2007</v>
      </c>
      <c r="C826" s="5" t="s">
        <v>725</v>
      </c>
      <c r="D826" s="5" t="s">
        <v>712</v>
      </c>
      <c r="E826" s="5">
        <v>9</v>
      </c>
      <c r="F826" s="5" t="s">
        <v>736</v>
      </c>
      <c r="G826" s="5" t="s">
        <v>721</v>
      </c>
      <c r="H826" s="5">
        <v>2009</v>
      </c>
      <c r="I826" s="5">
        <v>871154</v>
      </c>
    </row>
    <row r="827" spans="1:9" x14ac:dyDescent="0.85">
      <c r="A827" s="5" t="s">
        <v>147</v>
      </c>
      <c r="B827" s="5">
        <v>2007</v>
      </c>
      <c r="C827" s="5" t="s">
        <v>725</v>
      </c>
      <c r="D827" s="5" t="s">
        <v>712</v>
      </c>
      <c r="E827" s="5">
        <v>10</v>
      </c>
      <c r="F827" s="5" t="s">
        <v>736</v>
      </c>
      <c r="G827" s="5" t="s">
        <v>721</v>
      </c>
      <c r="H827" s="5">
        <v>2009</v>
      </c>
      <c r="I827" s="5">
        <v>1404131</v>
      </c>
    </row>
    <row r="828" spans="1:9" x14ac:dyDescent="0.85">
      <c r="A828" s="5" t="s">
        <v>147</v>
      </c>
      <c r="B828" s="5">
        <v>2007</v>
      </c>
      <c r="C828" s="5" t="s">
        <v>725</v>
      </c>
      <c r="D828" s="5" t="s">
        <v>712</v>
      </c>
      <c r="E828" s="6">
        <v>44118</v>
      </c>
      <c r="F828" s="5" t="s">
        <v>736</v>
      </c>
      <c r="G828" s="5" t="s">
        <v>721</v>
      </c>
      <c r="H828" s="5">
        <v>2009</v>
      </c>
      <c r="I828" s="5">
        <v>4754041</v>
      </c>
    </row>
    <row r="829" spans="1:9" x14ac:dyDescent="0.85">
      <c r="A829" s="5" t="s">
        <v>147</v>
      </c>
      <c r="B829" s="5">
        <v>2007</v>
      </c>
      <c r="C829" s="5" t="s">
        <v>725</v>
      </c>
      <c r="D829" s="5" t="s">
        <v>712</v>
      </c>
      <c r="E829" s="5">
        <v>11</v>
      </c>
      <c r="F829" s="5" t="s">
        <v>736</v>
      </c>
      <c r="G829" s="5" t="s">
        <v>721</v>
      </c>
      <c r="H829" s="5">
        <v>2009</v>
      </c>
      <c r="I829" s="5">
        <v>562129</v>
      </c>
    </row>
    <row r="830" spans="1:9" x14ac:dyDescent="0.85">
      <c r="A830" s="5" t="s">
        <v>147</v>
      </c>
      <c r="B830" s="5">
        <v>2007</v>
      </c>
      <c r="C830" s="5" t="s">
        <v>725</v>
      </c>
      <c r="D830" s="5" t="s">
        <v>712</v>
      </c>
      <c r="E830" s="5">
        <v>12</v>
      </c>
      <c r="F830" s="5" t="s">
        <v>736</v>
      </c>
      <c r="G830" s="5" t="s">
        <v>721</v>
      </c>
      <c r="H830" s="5">
        <v>2009</v>
      </c>
      <c r="I830" s="5">
        <v>1212919</v>
      </c>
    </row>
    <row r="831" spans="1:9" x14ac:dyDescent="0.85">
      <c r="A831" s="5" t="s">
        <v>147</v>
      </c>
      <c r="B831" s="5">
        <v>2007</v>
      </c>
      <c r="C831" s="5" t="s">
        <v>725</v>
      </c>
      <c r="D831" s="5" t="s">
        <v>712</v>
      </c>
      <c r="E831" s="5">
        <v>13</v>
      </c>
      <c r="F831" s="5" t="s">
        <v>736</v>
      </c>
      <c r="G831" s="5" t="s">
        <v>721</v>
      </c>
      <c r="H831" s="5">
        <v>2009</v>
      </c>
      <c r="I831" s="5">
        <v>745108</v>
      </c>
    </row>
    <row r="832" spans="1:9" x14ac:dyDescent="0.85">
      <c r="A832" s="5" t="s">
        <v>147</v>
      </c>
      <c r="B832" s="5">
        <v>2007</v>
      </c>
      <c r="C832" s="5" t="s">
        <v>725</v>
      </c>
      <c r="D832" s="5" t="s">
        <v>712</v>
      </c>
      <c r="E832" s="5">
        <v>14</v>
      </c>
      <c r="F832" s="5" t="s">
        <v>736</v>
      </c>
      <c r="G832" s="5" t="s">
        <v>721</v>
      </c>
      <c r="H832" s="5">
        <v>2009</v>
      </c>
      <c r="I832" s="5">
        <v>829754</v>
      </c>
    </row>
    <row r="833" spans="1:9" x14ac:dyDescent="0.85">
      <c r="A833" s="5" t="s">
        <v>147</v>
      </c>
      <c r="B833" s="5">
        <v>2007</v>
      </c>
      <c r="C833" s="5" t="s">
        <v>725</v>
      </c>
      <c r="D833" s="5" t="s">
        <v>712</v>
      </c>
      <c r="E833" s="5">
        <v>15</v>
      </c>
      <c r="F833" s="5" t="s">
        <v>736</v>
      </c>
      <c r="G833" s="5" t="s">
        <v>721</v>
      </c>
      <c r="H833" s="5">
        <v>2009</v>
      </c>
      <c r="I833" s="5">
        <v>925291</v>
      </c>
    </row>
    <row r="834" spans="1:9" x14ac:dyDescent="0.85">
      <c r="A834" s="5" t="s">
        <v>147</v>
      </c>
      <c r="B834" s="5">
        <v>2007</v>
      </c>
      <c r="C834" s="5" t="s">
        <v>725</v>
      </c>
      <c r="D834" s="5" t="s">
        <v>712</v>
      </c>
      <c r="E834" s="5" t="s">
        <v>753</v>
      </c>
      <c r="F834" s="5" t="s">
        <v>736</v>
      </c>
      <c r="G834" s="5" t="s">
        <v>721</v>
      </c>
      <c r="H834" s="5">
        <v>2009</v>
      </c>
      <c r="I834" s="5">
        <v>3519480</v>
      </c>
    </row>
    <row r="835" spans="1:9" x14ac:dyDescent="0.85">
      <c r="A835" s="5" t="s">
        <v>147</v>
      </c>
      <c r="B835" s="5">
        <v>2007</v>
      </c>
      <c r="C835" s="5" t="s">
        <v>725</v>
      </c>
      <c r="D835" s="5" t="s">
        <v>712</v>
      </c>
      <c r="E835" s="5">
        <v>16</v>
      </c>
      <c r="F835" s="5" t="s">
        <v>736</v>
      </c>
      <c r="G835" s="5" t="s">
        <v>721</v>
      </c>
      <c r="H835" s="5">
        <v>2009</v>
      </c>
      <c r="I835" s="5">
        <v>797827</v>
      </c>
    </row>
    <row r="836" spans="1:9" x14ac:dyDescent="0.85">
      <c r="A836" s="5" t="s">
        <v>147</v>
      </c>
      <c r="B836" s="5">
        <v>2007</v>
      </c>
      <c r="C836" s="5" t="s">
        <v>725</v>
      </c>
      <c r="D836" s="5" t="s">
        <v>712</v>
      </c>
      <c r="E836" s="5">
        <v>17</v>
      </c>
      <c r="F836" s="5" t="s">
        <v>736</v>
      </c>
      <c r="G836" s="5" t="s">
        <v>721</v>
      </c>
      <c r="H836" s="5">
        <v>2009</v>
      </c>
      <c r="I836" s="5">
        <v>478117</v>
      </c>
    </row>
    <row r="837" spans="1:9" x14ac:dyDescent="0.85">
      <c r="A837" s="5" t="s">
        <v>147</v>
      </c>
      <c r="B837" s="5">
        <v>2007</v>
      </c>
      <c r="C837" s="5" t="s">
        <v>725</v>
      </c>
      <c r="D837" s="5" t="s">
        <v>712</v>
      </c>
      <c r="E837" s="5">
        <v>18</v>
      </c>
      <c r="F837" s="5" t="s">
        <v>736</v>
      </c>
      <c r="G837" s="5" t="s">
        <v>721</v>
      </c>
      <c r="H837" s="5">
        <v>2009</v>
      </c>
      <c r="I837" s="5">
        <v>982969</v>
      </c>
    </row>
    <row r="838" spans="1:9" x14ac:dyDescent="0.85">
      <c r="A838" s="5" t="s">
        <v>147</v>
      </c>
      <c r="B838" s="5">
        <v>2007</v>
      </c>
      <c r="C838" s="5" t="s">
        <v>725</v>
      </c>
      <c r="D838" s="5" t="s">
        <v>712</v>
      </c>
      <c r="E838" s="5">
        <v>19</v>
      </c>
      <c r="F838" s="5" t="s">
        <v>736</v>
      </c>
      <c r="G838" s="5" t="s">
        <v>721</v>
      </c>
      <c r="H838" s="5">
        <v>2009</v>
      </c>
      <c r="I838" s="5">
        <v>335276</v>
      </c>
    </row>
    <row r="839" spans="1:9" x14ac:dyDescent="0.85">
      <c r="A839" s="5" t="s">
        <v>147</v>
      </c>
      <c r="B839" s="5">
        <v>2007</v>
      </c>
      <c r="C839" s="5" t="s">
        <v>725</v>
      </c>
      <c r="D839" s="5" t="s">
        <v>712</v>
      </c>
      <c r="E839" s="5">
        <v>20</v>
      </c>
      <c r="F839" s="5" t="s">
        <v>736</v>
      </c>
      <c r="G839" s="5" t="s">
        <v>721</v>
      </c>
      <c r="H839" s="5">
        <v>2009</v>
      </c>
      <c r="I839" s="5">
        <v>988970</v>
      </c>
    </row>
    <row r="840" spans="1:9" x14ac:dyDescent="0.85">
      <c r="A840" s="5" t="s">
        <v>147</v>
      </c>
      <c r="B840" s="5">
        <v>2007</v>
      </c>
      <c r="C840" s="5" t="s">
        <v>725</v>
      </c>
      <c r="D840" s="5" t="s">
        <v>712</v>
      </c>
      <c r="E840" s="5" t="s">
        <v>752</v>
      </c>
      <c r="F840" s="5" t="s">
        <v>736</v>
      </c>
      <c r="G840" s="5" t="s">
        <v>721</v>
      </c>
      <c r="H840" s="5">
        <v>2009</v>
      </c>
      <c r="I840" s="5">
        <v>2347626</v>
      </c>
    </row>
    <row r="841" spans="1:9" x14ac:dyDescent="0.85">
      <c r="A841" s="5" t="s">
        <v>147</v>
      </c>
      <c r="B841" s="5">
        <v>2007</v>
      </c>
      <c r="C841" s="5" t="s">
        <v>725</v>
      </c>
      <c r="D841" s="5" t="s">
        <v>712</v>
      </c>
      <c r="E841" s="5">
        <v>21</v>
      </c>
      <c r="F841" s="5" t="s">
        <v>736</v>
      </c>
      <c r="G841" s="5" t="s">
        <v>721</v>
      </c>
      <c r="H841" s="5">
        <v>2009</v>
      </c>
      <c r="I841" s="5">
        <v>231522</v>
      </c>
    </row>
    <row r="842" spans="1:9" x14ac:dyDescent="0.85">
      <c r="A842" s="5" t="s">
        <v>147</v>
      </c>
      <c r="B842" s="5">
        <v>2007</v>
      </c>
      <c r="C842" s="5" t="s">
        <v>725</v>
      </c>
      <c r="D842" s="5" t="s">
        <v>712</v>
      </c>
      <c r="E842" s="5">
        <v>22</v>
      </c>
      <c r="F842" s="5" t="s">
        <v>736</v>
      </c>
      <c r="G842" s="5" t="s">
        <v>721</v>
      </c>
      <c r="H842" s="5">
        <v>2009</v>
      </c>
      <c r="I842" s="5">
        <v>536067</v>
      </c>
    </row>
    <row r="843" spans="1:9" x14ac:dyDescent="0.85">
      <c r="A843" s="5" t="s">
        <v>147</v>
      </c>
      <c r="B843" s="5">
        <v>2007</v>
      </c>
      <c r="C843" s="5" t="s">
        <v>725</v>
      </c>
      <c r="D843" s="5" t="s">
        <v>712</v>
      </c>
      <c r="E843" s="5">
        <v>23</v>
      </c>
      <c r="F843" s="5" t="s">
        <v>736</v>
      </c>
      <c r="G843" s="5" t="s">
        <v>721</v>
      </c>
      <c r="H843" s="5">
        <v>2009</v>
      </c>
      <c r="I843" s="5">
        <v>298242</v>
      </c>
    </row>
    <row r="844" spans="1:9" x14ac:dyDescent="0.85">
      <c r="A844" s="5" t="s">
        <v>147</v>
      </c>
      <c r="B844" s="5">
        <v>2007</v>
      </c>
      <c r="C844" s="5" t="s">
        <v>725</v>
      </c>
      <c r="D844" s="5" t="s">
        <v>712</v>
      </c>
      <c r="E844" s="5">
        <v>24</v>
      </c>
      <c r="F844" s="5" t="s">
        <v>736</v>
      </c>
      <c r="G844" s="5" t="s">
        <v>721</v>
      </c>
      <c r="H844" s="5">
        <v>2009</v>
      </c>
      <c r="I844" s="5">
        <v>292825</v>
      </c>
    </row>
    <row r="845" spans="1:9" x14ac:dyDescent="0.85">
      <c r="A845" s="5" t="s">
        <v>147</v>
      </c>
      <c r="B845" s="5">
        <v>2007</v>
      </c>
      <c r="C845" s="5" t="s">
        <v>725</v>
      </c>
      <c r="D845" s="5" t="s">
        <v>712</v>
      </c>
      <c r="E845" s="5">
        <v>25</v>
      </c>
      <c r="F845" s="5" t="s">
        <v>736</v>
      </c>
      <c r="G845" s="5" t="s">
        <v>721</v>
      </c>
      <c r="H845" s="5">
        <v>2009</v>
      </c>
      <c r="I845" s="5">
        <v>795791</v>
      </c>
    </row>
    <row r="846" spans="1:9" x14ac:dyDescent="0.85">
      <c r="A846" s="5" t="s">
        <v>147</v>
      </c>
      <c r="B846" s="5">
        <v>2007</v>
      </c>
      <c r="C846" s="5" t="s">
        <v>725</v>
      </c>
      <c r="D846" s="5" t="s">
        <v>712</v>
      </c>
      <c r="E846" s="5" t="s">
        <v>751</v>
      </c>
      <c r="F846" s="5" t="s">
        <v>736</v>
      </c>
      <c r="G846" s="5" t="s">
        <v>721</v>
      </c>
      <c r="H846" s="5">
        <v>2009</v>
      </c>
      <c r="I846" s="5">
        <v>2026466</v>
      </c>
    </row>
    <row r="847" spans="1:9" x14ac:dyDescent="0.85">
      <c r="A847" s="5" t="s">
        <v>147</v>
      </c>
      <c r="B847" s="5">
        <v>2007</v>
      </c>
      <c r="C847" s="5" t="s">
        <v>725</v>
      </c>
      <c r="D847" s="5" t="s">
        <v>712</v>
      </c>
      <c r="E847" s="5">
        <v>26</v>
      </c>
      <c r="F847" s="5" t="s">
        <v>736</v>
      </c>
      <c r="G847" s="5" t="s">
        <v>721</v>
      </c>
      <c r="H847" s="5">
        <v>2009</v>
      </c>
      <c r="I847" s="5">
        <v>304086</v>
      </c>
    </row>
    <row r="848" spans="1:9" x14ac:dyDescent="0.85">
      <c r="A848" s="5" t="s">
        <v>147</v>
      </c>
      <c r="B848" s="5">
        <v>2007</v>
      </c>
      <c r="C848" s="5" t="s">
        <v>725</v>
      </c>
      <c r="D848" s="5" t="s">
        <v>712</v>
      </c>
      <c r="E848" s="5">
        <v>27</v>
      </c>
      <c r="F848" s="5" t="s">
        <v>736</v>
      </c>
      <c r="G848" s="5" t="s">
        <v>721</v>
      </c>
      <c r="H848" s="5">
        <v>2009</v>
      </c>
      <c r="I848" s="5">
        <v>274575</v>
      </c>
    </row>
    <row r="849" spans="1:9" x14ac:dyDescent="0.85">
      <c r="A849" s="5" t="s">
        <v>147</v>
      </c>
      <c r="B849" s="5">
        <v>2007</v>
      </c>
      <c r="C849" s="5" t="s">
        <v>725</v>
      </c>
      <c r="D849" s="5" t="s">
        <v>712</v>
      </c>
      <c r="E849" s="5">
        <v>28</v>
      </c>
      <c r="F849" s="5" t="s">
        <v>736</v>
      </c>
      <c r="G849" s="5" t="s">
        <v>721</v>
      </c>
      <c r="H849" s="5">
        <v>2009</v>
      </c>
      <c r="I849" s="5">
        <v>492341</v>
      </c>
    </row>
    <row r="850" spans="1:9" x14ac:dyDescent="0.85">
      <c r="A850" s="5" t="s">
        <v>147</v>
      </c>
      <c r="B850" s="5">
        <v>2007</v>
      </c>
      <c r="C850" s="5" t="s">
        <v>725</v>
      </c>
      <c r="D850" s="5" t="s">
        <v>712</v>
      </c>
      <c r="E850" s="5">
        <v>29</v>
      </c>
      <c r="F850" s="5" t="s">
        <v>736</v>
      </c>
      <c r="G850" s="5" t="s">
        <v>721</v>
      </c>
      <c r="H850" s="5">
        <v>2009</v>
      </c>
      <c r="I850" s="5">
        <v>159673</v>
      </c>
    </row>
    <row r="851" spans="1:9" x14ac:dyDescent="0.85">
      <c r="A851" s="5" t="s">
        <v>147</v>
      </c>
      <c r="B851" s="5">
        <v>2007</v>
      </c>
      <c r="C851" s="5" t="s">
        <v>725</v>
      </c>
      <c r="D851" s="5" t="s">
        <v>712</v>
      </c>
      <c r="E851" s="5">
        <v>30</v>
      </c>
      <c r="F851" s="5" t="s">
        <v>736</v>
      </c>
      <c r="G851" s="5" t="s">
        <v>721</v>
      </c>
      <c r="H851" s="5">
        <v>2009</v>
      </c>
      <c r="I851" s="5">
        <v>902574</v>
      </c>
    </row>
    <row r="852" spans="1:9" x14ac:dyDescent="0.85">
      <c r="A852" s="5" t="s">
        <v>147</v>
      </c>
      <c r="B852" s="5">
        <v>2007</v>
      </c>
      <c r="C852" s="5" t="s">
        <v>725</v>
      </c>
      <c r="D852" s="5" t="s">
        <v>712</v>
      </c>
      <c r="E852" s="5" t="s">
        <v>750</v>
      </c>
      <c r="F852" s="5" t="s">
        <v>736</v>
      </c>
      <c r="G852" s="5" t="s">
        <v>721</v>
      </c>
      <c r="H852" s="5">
        <v>2009</v>
      </c>
      <c r="I852" s="5">
        <v>1655487</v>
      </c>
    </row>
    <row r="853" spans="1:9" x14ac:dyDescent="0.85">
      <c r="A853" s="5" t="s">
        <v>147</v>
      </c>
      <c r="B853" s="5">
        <v>2007</v>
      </c>
      <c r="C853" s="5" t="s">
        <v>725</v>
      </c>
      <c r="D853" s="5" t="s">
        <v>712</v>
      </c>
      <c r="E853" s="5">
        <v>31</v>
      </c>
      <c r="F853" s="5" t="s">
        <v>736</v>
      </c>
      <c r="G853" s="5" t="s">
        <v>721</v>
      </c>
      <c r="H853" s="5">
        <v>2009</v>
      </c>
      <c r="I853" s="5">
        <v>110269</v>
      </c>
    </row>
    <row r="854" spans="1:9" x14ac:dyDescent="0.85">
      <c r="A854" s="5" t="s">
        <v>147</v>
      </c>
      <c r="B854" s="5">
        <v>2007</v>
      </c>
      <c r="C854" s="5" t="s">
        <v>725</v>
      </c>
      <c r="D854" s="5" t="s">
        <v>712</v>
      </c>
      <c r="E854" s="5">
        <v>32</v>
      </c>
      <c r="F854" s="5" t="s">
        <v>736</v>
      </c>
      <c r="G854" s="5" t="s">
        <v>721</v>
      </c>
      <c r="H854" s="5">
        <v>2009</v>
      </c>
      <c r="I854" s="5">
        <v>325081</v>
      </c>
    </row>
    <row r="855" spans="1:9" x14ac:dyDescent="0.85">
      <c r="A855" s="5" t="s">
        <v>147</v>
      </c>
      <c r="B855" s="5">
        <v>2007</v>
      </c>
      <c r="C855" s="5" t="s">
        <v>725</v>
      </c>
      <c r="D855" s="5" t="s">
        <v>712</v>
      </c>
      <c r="E855" s="5">
        <v>33</v>
      </c>
      <c r="F855" s="5" t="s">
        <v>736</v>
      </c>
      <c r="G855" s="5" t="s">
        <v>721</v>
      </c>
      <c r="H855" s="5">
        <v>2009</v>
      </c>
      <c r="I855" s="5">
        <v>178577</v>
      </c>
    </row>
    <row r="856" spans="1:9" x14ac:dyDescent="0.85">
      <c r="A856" s="5" t="s">
        <v>147</v>
      </c>
      <c r="B856" s="5">
        <v>2007</v>
      </c>
      <c r="C856" s="5" t="s">
        <v>725</v>
      </c>
      <c r="D856" s="5" t="s">
        <v>712</v>
      </c>
      <c r="E856" s="5">
        <v>34</v>
      </c>
      <c r="F856" s="5" t="s">
        <v>736</v>
      </c>
      <c r="G856" s="5" t="s">
        <v>721</v>
      </c>
      <c r="H856" s="5">
        <v>2009</v>
      </c>
      <c r="I856" s="5">
        <v>138986</v>
      </c>
    </row>
    <row r="857" spans="1:9" x14ac:dyDescent="0.85">
      <c r="A857" s="5" t="s">
        <v>147</v>
      </c>
      <c r="B857" s="5">
        <v>2007</v>
      </c>
      <c r="C857" s="5" t="s">
        <v>725</v>
      </c>
      <c r="D857" s="5" t="s">
        <v>712</v>
      </c>
      <c r="E857" s="5">
        <v>35</v>
      </c>
      <c r="F857" s="5" t="s">
        <v>736</v>
      </c>
      <c r="G857" s="5" t="s">
        <v>721</v>
      </c>
      <c r="H857" s="5">
        <v>2009</v>
      </c>
      <c r="I857" s="5">
        <v>669418</v>
      </c>
    </row>
    <row r="858" spans="1:9" x14ac:dyDescent="0.85">
      <c r="A858" s="5" t="s">
        <v>147</v>
      </c>
      <c r="B858" s="5">
        <v>2007</v>
      </c>
      <c r="C858" s="5" t="s">
        <v>725</v>
      </c>
      <c r="D858" s="5" t="s">
        <v>712</v>
      </c>
      <c r="E858" s="5" t="s">
        <v>749</v>
      </c>
      <c r="F858" s="5" t="s">
        <v>736</v>
      </c>
      <c r="G858" s="5" t="s">
        <v>721</v>
      </c>
      <c r="H858" s="5">
        <v>2009</v>
      </c>
      <c r="I858" s="5">
        <v>1470800</v>
      </c>
    </row>
    <row r="859" spans="1:9" x14ac:dyDescent="0.85">
      <c r="A859" s="5" t="s">
        <v>147</v>
      </c>
      <c r="B859" s="5">
        <v>2007</v>
      </c>
      <c r="C859" s="5" t="s">
        <v>725</v>
      </c>
      <c r="D859" s="5" t="s">
        <v>712</v>
      </c>
      <c r="E859" s="5">
        <v>36</v>
      </c>
      <c r="F859" s="5" t="s">
        <v>736</v>
      </c>
      <c r="G859" s="5" t="s">
        <v>721</v>
      </c>
      <c r="H859" s="5">
        <v>2009</v>
      </c>
      <c r="I859" s="5">
        <v>200002</v>
      </c>
    </row>
    <row r="860" spans="1:9" x14ac:dyDescent="0.85">
      <c r="A860" s="5" t="s">
        <v>147</v>
      </c>
      <c r="B860" s="5">
        <v>2007</v>
      </c>
      <c r="C860" s="5" t="s">
        <v>725</v>
      </c>
      <c r="D860" s="5" t="s">
        <v>712</v>
      </c>
      <c r="E860" s="5">
        <v>37</v>
      </c>
      <c r="F860" s="5" t="s">
        <v>736</v>
      </c>
      <c r="G860" s="5" t="s">
        <v>721</v>
      </c>
      <c r="H860" s="5">
        <v>2009</v>
      </c>
      <c r="I860" s="5">
        <v>172340</v>
      </c>
    </row>
    <row r="861" spans="1:9" x14ac:dyDescent="0.85">
      <c r="A861" s="5" t="s">
        <v>147</v>
      </c>
      <c r="B861" s="5">
        <v>2007</v>
      </c>
      <c r="C861" s="5" t="s">
        <v>725</v>
      </c>
      <c r="D861" s="5" t="s">
        <v>712</v>
      </c>
      <c r="E861" s="5">
        <v>38</v>
      </c>
      <c r="F861" s="5" t="s">
        <v>736</v>
      </c>
      <c r="G861" s="5" t="s">
        <v>721</v>
      </c>
      <c r="H861" s="5">
        <v>2009</v>
      </c>
      <c r="I861" s="5">
        <v>312073</v>
      </c>
    </row>
    <row r="862" spans="1:9" x14ac:dyDescent="0.85">
      <c r="A862" s="5" t="s">
        <v>147</v>
      </c>
      <c r="B862" s="5">
        <v>2007</v>
      </c>
      <c r="C862" s="5" t="s">
        <v>725</v>
      </c>
      <c r="D862" s="5" t="s">
        <v>712</v>
      </c>
      <c r="E862" s="5">
        <v>39</v>
      </c>
      <c r="F862" s="5" t="s">
        <v>736</v>
      </c>
      <c r="G862" s="5" t="s">
        <v>721</v>
      </c>
      <c r="H862" s="5">
        <v>2009</v>
      </c>
      <c r="I862" s="5">
        <v>116967</v>
      </c>
    </row>
    <row r="863" spans="1:9" x14ac:dyDescent="0.85">
      <c r="A863" s="5" t="s">
        <v>147</v>
      </c>
      <c r="B863" s="5">
        <v>2007</v>
      </c>
      <c r="C863" s="5" t="s">
        <v>725</v>
      </c>
      <c r="D863" s="5" t="s">
        <v>712</v>
      </c>
      <c r="E863" s="5">
        <v>40</v>
      </c>
      <c r="F863" s="5" t="s">
        <v>736</v>
      </c>
      <c r="G863" s="5" t="s">
        <v>721</v>
      </c>
      <c r="H863" s="5">
        <v>2009</v>
      </c>
      <c r="I863" s="5">
        <v>737497</v>
      </c>
    </row>
    <row r="864" spans="1:9" x14ac:dyDescent="0.85">
      <c r="A864" s="5" t="s">
        <v>147</v>
      </c>
      <c r="B864" s="5">
        <v>2007</v>
      </c>
      <c r="C864" s="5" t="s">
        <v>725</v>
      </c>
      <c r="D864" s="5" t="s">
        <v>712</v>
      </c>
      <c r="E864" s="5" t="s">
        <v>748</v>
      </c>
      <c r="F864" s="5" t="s">
        <v>736</v>
      </c>
      <c r="G864" s="5" t="s">
        <v>721</v>
      </c>
      <c r="H864" s="5">
        <v>2009</v>
      </c>
      <c r="I864" s="5">
        <v>1204561</v>
      </c>
    </row>
    <row r="865" spans="1:9" x14ac:dyDescent="0.85">
      <c r="A865" s="5" t="s">
        <v>147</v>
      </c>
      <c r="B865" s="5">
        <v>2007</v>
      </c>
      <c r="C865" s="5" t="s">
        <v>725</v>
      </c>
      <c r="D865" s="5" t="s">
        <v>712</v>
      </c>
      <c r="E865" s="5">
        <v>41</v>
      </c>
      <c r="F865" s="5" t="s">
        <v>736</v>
      </c>
      <c r="G865" s="5" t="s">
        <v>721</v>
      </c>
      <c r="H865" s="5">
        <v>2009</v>
      </c>
      <c r="I865" s="5">
        <v>80976</v>
      </c>
    </row>
    <row r="866" spans="1:9" x14ac:dyDescent="0.85">
      <c r="A866" s="5" t="s">
        <v>147</v>
      </c>
      <c r="B866" s="5">
        <v>2007</v>
      </c>
      <c r="C866" s="5" t="s">
        <v>725</v>
      </c>
      <c r="D866" s="5" t="s">
        <v>712</v>
      </c>
      <c r="E866" s="5">
        <v>42</v>
      </c>
      <c r="F866" s="5" t="s">
        <v>736</v>
      </c>
      <c r="G866" s="5" t="s">
        <v>721</v>
      </c>
      <c r="H866" s="5">
        <v>2009</v>
      </c>
      <c r="I866" s="5">
        <v>208611</v>
      </c>
    </row>
    <row r="867" spans="1:9" x14ac:dyDescent="0.85">
      <c r="A867" s="5" t="s">
        <v>147</v>
      </c>
      <c r="B867" s="5">
        <v>2007</v>
      </c>
      <c r="C867" s="5" t="s">
        <v>725</v>
      </c>
      <c r="D867" s="5" t="s">
        <v>712</v>
      </c>
      <c r="E867" s="5">
        <v>43</v>
      </c>
      <c r="F867" s="5" t="s">
        <v>736</v>
      </c>
      <c r="G867" s="5" t="s">
        <v>721</v>
      </c>
      <c r="H867" s="5">
        <v>2009</v>
      </c>
      <c r="I867" s="5">
        <v>107719</v>
      </c>
    </row>
    <row r="868" spans="1:9" x14ac:dyDescent="0.85">
      <c r="A868" s="5" t="s">
        <v>147</v>
      </c>
      <c r="B868" s="5">
        <v>2007</v>
      </c>
      <c r="C868" s="5" t="s">
        <v>725</v>
      </c>
      <c r="D868" s="5" t="s">
        <v>712</v>
      </c>
      <c r="E868" s="5">
        <v>44</v>
      </c>
      <c r="F868" s="5" t="s">
        <v>736</v>
      </c>
      <c r="G868" s="5" t="s">
        <v>721</v>
      </c>
      <c r="H868" s="5">
        <v>2009</v>
      </c>
      <c r="I868" s="5">
        <v>69758</v>
      </c>
    </row>
    <row r="869" spans="1:9" x14ac:dyDescent="0.85">
      <c r="A869" s="5" t="s">
        <v>147</v>
      </c>
      <c r="B869" s="5">
        <v>2007</v>
      </c>
      <c r="C869" s="5" t="s">
        <v>725</v>
      </c>
      <c r="D869" s="5" t="s">
        <v>712</v>
      </c>
      <c r="E869" s="5">
        <v>45</v>
      </c>
      <c r="F869" s="5" t="s">
        <v>736</v>
      </c>
      <c r="G869" s="5" t="s">
        <v>721</v>
      </c>
      <c r="H869" s="5">
        <v>2009</v>
      </c>
      <c r="I869" s="5">
        <v>508168</v>
      </c>
    </row>
    <row r="870" spans="1:9" x14ac:dyDescent="0.85">
      <c r="A870" s="5" t="s">
        <v>147</v>
      </c>
      <c r="B870" s="5">
        <v>2007</v>
      </c>
      <c r="C870" s="5" t="s">
        <v>725</v>
      </c>
      <c r="D870" s="5" t="s">
        <v>712</v>
      </c>
      <c r="E870" s="5" t="s">
        <v>747</v>
      </c>
      <c r="F870" s="5" t="s">
        <v>736</v>
      </c>
      <c r="G870" s="5" t="s">
        <v>721</v>
      </c>
      <c r="H870" s="5">
        <v>2009</v>
      </c>
      <c r="I870" s="5">
        <v>960858</v>
      </c>
    </row>
    <row r="871" spans="1:9" x14ac:dyDescent="0.85">
      <c r="A871" s="5" t="s">
        <v>147</v>
      </c>
      <c r="B871" s="5">
        <v>2007</v>
      </c>
      <c r="C871" s="5" t="s">
        <v>725</v>
      </c>
      <c r="D871" s="5" t="s">
        <v>712</v>
      </c>
      <c r="E871" s="5">
        <v>46</v>
      </c>
      <c r="F871" s="5" t="s">
        <v>736</v>
      </c>
      <c r="G871" s="5" t="s">
        <v>721</v>
      </c>
      <c r="H871" s="5">
        <v>2009</v>
      </c>
      <c r="I871" s="5">
        <v>112431</v>
      </c>
    </row>
    <row r="872" spans="1:9" x14ac:dyDescent="0.85">
      <c r="A872" s="5" t="s">
        <v>147</v>
      </c>
      <c r="B872" s="5">
        <v>2007</v>
      </c>
      <c r="C872" s="5" t="s">
        <v>725</v>
      </c>
      <c r="D872" s="5" t="s">
        <v>712</v>
      </c>
      <c r="E872" s="5">
        <v>47</v>
      </c>
      <c r="F872" s="5" t="s">
        <v>736</v>
      </c>
      <c r="G872" s="5" t="s">
        <v>721</v>
      </c>
      <c r="H872" s="5">
        <v>2009</v>
      </c>
      <c r="I872" s="5">
        <v>97896</v>
      </c>
    </row>
    <row r="873" spans="1:9" x14ac:dyDescent="0.85">
      <c r="A873" s="5" t="s">
        <v>147</v>
      </c>
      <c r="B873" s="5">
        <v>2007</v>
      </c>
      <c r="C873" s="5" t="s">
        <v>725</v>
      </c>
      <c r="D873" s="5" t="s">
        <v>712</v>
      </c>
      <c r="E873" s="5">
        <v>48</v>
      </c>
      <c r="F873" s="5" t="s">
        <v>736</v>
      </c>
      <c r="G873" s="5" t="s">
        <v>721</v>
      </c>
      <c r="H873" s="5">
        <v>2009</v>
      </c>
      <c r="I873" s="5">
        <v>174032</v>
      </c>
    </row>
    <row r="874" spans="1:9" x14ac:dyDescent="0.85">
      <c r="A874" s="5" t="s">
        <v>147</v>
      </c>
      <c r="B874" s="5">
        <v>2007</v>
      </c>
      <c r="C874" s="5" t="s">
        <v>725</v>
      </c>
      <c r="D874" s="5" t="s">
        <v>712</v>
      </c>
      <c r="E874" s="5">
        <v>49</v>
      </c>
      <c r="F874" s="5" t="s">
        <v>736</v>
      </c>
      <c r="G874" s="5" t="s">
        <v>721</v>
      </c>
      <c r="H874" s="5">
        <v>2009</v>
      </c>
      <c r="I874" s="5">
        <v>68331</v>
      </c>
    </row>
    <row r="875" spans="1:9" x14ac:dyDescent="0.85">
      <c r="A875" s="5" t="s">
        <v>147</v>
      </c>
      <c r="B875" s="5">
        <v>2007</v>
      </c>
      <c r="C875" s="5" t="s">
        <v>725</v>
      </c>
      <c r="D875" s="5" t="s">
        <v>712</v>
      </c>
      <c r="E875" s="5">
        <v>50</v>
      </c>
      <c r="F875" s="5" t="s">
        <v>736</v>
      </c>
      <c r="G875" s="5" t="s">
        <v>721</v>
      </c>
      <c r="H875" s="5">
        <v>2009</v>
      </c>
      <c r="I875" s="5">
        <v>502059</v>
      </c>
    </row>
    <row r="876" spans="1:9" x14ac:dyDescent="0.85">
      <c r="A876" s="5" t="s">
        <v>147</v>
      </c>
      <c r="B876" s="5">
        <v>2007</v>
      </c>
      <c r="C876" s="5" t="s">
        <v>725</v>
      </c>
      <c r="D876" s="5" t="s">
        <v>712</v>
      </c>
      <c r="E876" s="5" t="s">
        <v>746</v>
      </c>
      <c r="F876" s="5" t="s">
        <v>736</v>
      </c>
      <c r="G876" s="5" t="s">
        <v>721</v>
      </c>
      <c r="H876" s="5">
        <v>2009</v>
      </c>
      <c r="I876" s="5">
        <v>790104</v>
      </c>
    </row>
    <row r="877" spans="1:9" x14ac:dyDescent="0.85">
      <c r="A877" s="5" t="s">
        <v>147</v>
      </c>
      <c r="B877" s="5">
        <v>2007</v>
      </c>
      <c r="C877" s="5" t="s">
        <v>725</v>
      </c>
      <c r="D877" s="5" t="s">
        <v>712</v>
      </c>
      <c r="E877" s="5">
        <v>51</v>
      </c>
      <c r="F877" s="5" t="s">
        <v>736</v>
      </c>
      <c r="G877" s="5" t="s">
        <v>721</v>
      </c>
      <c r="H877" s="5">
        <v>2009</v>
      </c>
      <c r="I877" s="5">
        <v>49920</v>
      </c>
    </row>
    <row r="878" spans="1:9" x14ac:dyDescent="0.85">
      <c r="A878" s="5" t="s">
        <v>147</v>
      </c>
      <c r="B878" s="5">
        <v>2007</v>
      </c>
      <c r="C878" s="5" t="s">
        <v>725</v>
      </c>
      <c r="D878" s="5" t="s">
        <v>712</v>
      </c>
      <c r="E878" s="5">
        <v>52</v>
      </c>
      <c r="F878" s="5" t="s">
        <v>736</v>
      </c>
      <c r="G878" s="5" t="s">
        <v>721</v>
      </c>
      <c r="H878" s="5">
        <v>2009</v>
      </c>
      <c r="I878" s="5">
        <v>115563</v>
      </c>
    </row>
    <row r="879" spans="1:9" x14ac:dyDescent="0.85">
      <c r="A879" s="5" t="s">
        <v>147</v>
      </c>
      <c r="B879" s="5">
        <v>2007</v>
      </c>
      <c r="C879" s="5" t="s">
        <v>725</v>
      </c>
      <c r="D879" s="5" t="s">
        <v>712</v>
      </c>
      <c r="E879" s="5">
        <v>53</v>
      </c>
      <c r="F879" s="5" t="s">
        <v>736</v>
      </c>
      <c r="G879" s="5" t="s">
        <v>721</v>
      </c>
      <c r="H879" s="5">
        <v>2009</v>
      </c>
      <c r="I879" s="5">
        <v>63835</v>
      </c>
    </row>
    <row r="880" spans="1:9" x14ac:dyDescent="0.85">
      <c r="A880" s="5" t="s">
        <v>147</v>
      </c>
      <c r="B880" s="5">
        <v>2007</v>
      </c>
      <c r="C880" s="5" t="s">
        <v>725</v>
      </c>
      <c r="D880" s="5" t="s">
        <v>712</v>
      </c>
      <c r="E880" s="5">
        <v>54</v>
      </c>
      <c r="F880" s="5" t="s">
        <v>736</v>
      </c>
      <c r="G880" s="5" t="s">
        <v>721</v>
      </c>
      <c r="H880" s="5">
        <v>2009</v>
      </c>
      <c r="I880" s="5">
        <v>58727</v>
      </c>
    </row>
    <row r="881" spans="1:9" x14ac:dyDescent="0.85">
      <c r="A881" s="5" t="s">
        <v>147</v>
      </c>
      <c r="B881" s="5">
        <v>2007</v>
      </c>
      <c r="C881" s="5" t="s">
        <v>725</v>
      </c>
      <c r="D881" s="5" t="s">
        <v>712</v>
      </c>
      <c r="E881" s="5">
        <v>55</v>
      </c>
      <c r="F881" s="5" t="s">
        <v>736</v>
      </c>
      <c r="G881" s="5" t="s">
        <v>721</v>
      </c>
      <c r="H881" s="5">
        <v>2009</v>
      </c>
      <c r="I881" s="5">
        <v>265603</v>
      </c>
    </row>
    <row r="882" spans="1:9" x14ac:dyDescent="0.85">
      <c r="A882" s="5" t="s">
        <v>147</v>
      </c>
      <c r="B882" s="5">
        <v>2007</v>
      </c>
      <c r="C882" s="5" t="s">
        <v>725</v>
      </c>
      <c r="D882" s="5" t="s">
        <v>712</v>
      </c>
      <c r="E882" s="5" t="s">
        <v>745</v>
      </c>
      <c r="F882" s="5" t="s">
        <v>736</v>
      </c>
      <c r="G882" s="5" t="s">
        <v>721</v>
      </c>
      <c r="H882" s="5">
        <v>2009</v>
      </c>
      <c r="I882" s="5">
        <v>544685</v>
      </c>
    </row>
    <row r="883" spans="1:9" x14ac:dyDescent="0.85">
      <c r="A883" s="5" t="s">
        <v>147</v>
      </c>
      <c r="B883" s="5">
        <v>2007</v>
      </c>
      <c r="C883" s="5" t="s">
        <v>725</v>
      </c>
      <c r="D883" s="5" t="s">
        <v>712</v>
      </c>
      <c r="E883" s="5">
        <v>56</v>
      </c>
      <c r="F883" s="5" t="s">
        <v>736</v>
      </c>
      <c r="G883" s="5" t="s">
        <v>721</v>
      </c>
      <c r="H883" s="5">
        <v>2009</v>
      </c>
      <c r="I883" s="5">
        <v>96652</v>
      </c>
    </row>
    <row r="884" spans="1:9" x14ac:dyDescent="0.85">
      <c r="A884" s="5" t="s">
        <v>147</v>
      </c>
      <c r="B884" s="5">
        <v>2007</v>
      </c>
      <c r="C884" s="5" t="s">
        <v>725</v>
      </c>
      <c r="D884" s="5" t="s">
        <v>712</v>
      </c>
      <c r="E884" s="5">
        <v>57</v>
      </c>
      <c r="F884" s="5" t="s">
        <v>736</v>
      </c>
      <c r="G884" s="5" t="s">
        <v>721</v>
      </c>
      <c r="H884" s="5">
        <v>2009</v>
      </c>
      <c r="I884" s="5">
        <v>62640</v>
      </c>
    </row>
    <row r="885" spans="1:9" x14ac:dyDescent="0.85">
      <c r="A885" s="5" t="s">
        <v>147</v>
      </c>
      <c r="B885" s="5">
        <v>2007</v>
      </c>
      <c r="C885" s="5" t="s">
        <v>725</v>
      </c>
      <c r="D885" s="5" t="s">
        <v>712</v>
      </c>
      <c r="E885" s="5">
        <v>58</v>
      </c>
      <c r="F885" s="5" t="s">
        <v>736</v>
      </c>
      <c r="G885" s="5" t="s">
        <v>721</v>
      </c>
      <c r="H885" s="5">
        <v>2009</v>
      </c>
      <c r="I885" s="5">
        <v>88791</v>
      </c>
    </row>
    <row r="886" spans="1:9" x14ac:dyDescent="0.85">
      <c r="A886" s="5" t="s">
        <v>147</v>
      </c>
      <c r="B886" s="5">
        <v>2007</v>
      </c>
      <c r="C886" s="5" t="s">
        <v>725</v>
      </c>
      <c r="D886" s="5" t="s">
        <v>712</v>
      </c>
      <c r="E886" s="5">
        <v>59</v>
      </c>
      <c r="F886" s="5" t="s">
        <v>736</v>
      </c>
      <c r="G886" s="5" t="s">
        <v>721</v>
      </c>
      <c r="H886" s="5">
        <v>2009</v>
      </c>
      <c r="I886" s="5">
        <v>30999</v>
      </c>
    </row>
    <row r="887" spans="1:9" x14ac:dyDescent="0.85">
      <c r="A887" s="5" t="s">
        <v>147</v>
      </c>
      <c r="B887" s="5">
        <v>2007</v>
      </c>
      <c r="C887" s="5" t="s">
        <v>725</v>
      </c>
      <c r="D887" s="5" t="s">
        <v>712</v>
      </c>
      <c r="E887" s="5">
        <v>60</v>
      </c>
      <c r="F887" s="5" t="s">
        <v>736</v>
      </c>
      <c r="G887" s="5" t="s">
        <v>721</v>
      </c>
      <c r="H887" s="5">
        <v>2009</v>
      </c>
      <c r="I887" s="5">
        <v>394747</v>
      </c>
    </row>
    <row r="888" spans="1:9" x14ac:dyDescent="0.85">
      <c r="A888" s="5" t="s">
        <v>147</v>
      </c>
      <c r="B888" s="5">
        <v>2007</v>
      </c>
      <c r="C888" s="5" t="s">
        <v>725</v>
      </c>
      <c r="D888" s="5" t="s">
        <v>712</v>
      </c>
      <c r="E888" s="5" t="s">
        <v>744</v>
      </c>
      <c r="F888" s="5" t="s">
        <v>736</v>
      </c>
      <c r="G888" s="5" t="s">
        <v>721</v>
      </c>
      <c r="H888" s="5">
        <v>2009</v>
      </c>
      <c r="I888" s="5">
        <v>561777</v>
      </c>
    </row>
    <row r="889" spans="1:9" x14ac:dyDescent="0.85">
      <c r="A889" s="5" t="s">
        <v>147</v>
      </c>
      <c r="B889" s="5">
        <v>2007</v>
      </c>
      <c r="C889" s="5" t="s">
        <v>725</v>
      </c>
      <c r="D889" s="5" t="s">
        <v>712</v>
      </c>
      <c r="E889" s="5">
        <v>61</v>
      </c>
      <c r="F889" s="5" t="s">
        <v>736</v>
      </c>
      <c r="G889" s="5" t="s">
        <v>721</v>
      </c>
      <c r="H889" s="5">
        <v>2009</v>
      </c>
      <c r="I889" s="5">
        <v>29922</v>
      </c>
    </row>
    <row r="890" spans="1:9" x14ac:dyDescent="0.85">
      <c r="A890" s="5" t="s">
        <v>147</v>
      </c>
      <c r="B890" s="5">
        <v>2007</v>
      </c>
      <c r="C890" s="5" t="s">
        <v>725</v>
      </c>
      <c r="D890" s="5" t="s">
        <v>712</v>
      </c>
      <c r="E890" s="5">
        <v>62</v>
      </c>
      <c r="F890" s="5" t="s">
        <v>736</v>
      </c>
      <c r="G890" s="5" t="s">
        <v>721</v>
      </c>
      <c r="H890" s="5">
        <v>2009</v>
      </c>
      <c r="I890" s="5">
        <v>61439</v>
      </c>
    </row>
    <row r="891" spans="1:9" x14ac:dyDescent="0.85">
      <c r="A891" s="5" t="s">
        <v>147</v>
      </c>
      <c r="B891" s="5">
        <v>2007</v>
      </c>
      <c r="C891" s="5" t="s">
        <v>725</v>
      </c>
      <c r="D891" s="5" t="s">
        <v>712</v>
      </c>
      <c r="E891" s="5">
        <v>63</v>
      </c>
      <c r="F891" s="5" t="s">
        <v>736</v>
      </c>
      <c r="G891" s="5" t="s">
        <v>721</v>
      </c>
      <c r="H891" s="5">
        <v>2009</v>
      </c>
      <c r="I891" s="5">
        <v>41915</v>
      </c>
    </row>
    <row r="892" spans="1:9" x14ac:dyDescent="0.85">
      <c r="A892" s="5" t="s">
        <v>147</v>
      </c>
      <c r="B892" s="5">
        <v>2007</v>
      </c>
      <c r="C892" s="5" t="s">
        <v>725</v>
      </c>
      <c r="D892" s="5" t="s">
        <v>712</v>
      </c>
      <c r="E892" s="5">
        <v>64</v>
      </c>
      <c r="F892" s="5" t="s">
        <v>736</v>
      </c>
      <c r="G892" s="5" t="s">
        <v>721</v>
      </c>
      <c r="H892" s="5">
        <v>2009</v>
      </c>
      <c r="I892" s="5">
        <v>33754</v>
      </c>
    </row>
    <row r="893" spans="1:9" x14ac:dyDescent="0.85">
      <c r="A893" s="5" t="s">
        <v>147</v>
      </c>
      <c r="B893" s="5">
        <v>2007</v>
      </c>
      <c r="C893" s="5" t="s">
        <v>725</v>
      </c>
      <c r="D893" s="5" t="s">
        <v>712</v>
      </c>
      <c r="E893" s="5">
        <v>65</v>
      </c>
      <c r="F893" s="5" t="s">
        <v>736</v>
      </c>
      <c r="G893" s="5" t="s">
        <v>721</v>
      </c>
      <c r="H893" s="5">
        <v>2009</v>
      </c>
      <c r="I893" s="5">
        <v>190051</v>
      </c>
    </row>
    <row r="894" spans="1:9" x14ac:dyDescent="0.85">
      <c r="A894" s="5" t="s">
        <v>147</v>
      </c>
      <c r="B894" s="5">
        <v>2007</v>
      </c>
      <c r="C894" s="5" t="s">
        <v>725</v>
      </c>
      <c r="D894" s="5" t="s">
        <v>712</v>
      </c>
      <c r="E894" s="5" t="s">
        <v>743</v>
      </c>
      <c r="F894" s="5" t="s">
        <v>736</v>
      </c>
      <c r="G894" s="5" t="s">
        <v>721</v>
      </c>
      <c r="H894" s="5">
        <v>2009</v>
      </c>
      <c r="I894" s="5">
        <v>386703</v>
      </c>
    </row>
    <row r="895" spans="1:9" x14ac:dyDescent="0.85">
      <c r="A895" s="5" t="s">
        <v>147</v>
      </c>
      <c r="B895" s="5">
        <v>2007</v>
      </c>
      <c r="C895" s="5" t="s">
        <v>725</v>
      </c>
      <c r="D895" s="5" t="s">
        <v>712</v>
      </c>
      <c r="E895" s="5">
        <v>66</v>
      </c>
      <c r="F895" s="5" t="s">
        <v>736</v>
      </c>
      <c r="G895" s="5" t="s">
        <v>721</v>
      </c>
      <c r="H895" s="5">
        <v>2009</v>
      </c>
      <c r="I895" s="5">
        <v>59423</v>
      </c>
    </row>
    <row r="896" spans="1:9" x14ac:dyDescent="0.85">
      <c r="A896" s="5" t="s">
        <v>147</v>
      </c>
      <c r="B896" s="5">
        <v>2007</v>
      </c>
      <c r="C896" s="5" t="s">
        <v>725</v>
      </c>
      <c r="D896" s="5" t="s">
        <v>712</v>
      </c>
      <c r="E896" s="5">
        <v>67</v>
      </c>
      <c r="F896" s="5" t="s">
        <v>736</v>
      </c>
      <c r="G896" s="5" t="s">
        <v>721</v>
      </c>
      <c r="H896" s="5">
        <v>2009</v>
      </c>
      <c r="I896" s="5">
        <v>66513</v>
      </c>
    </row>
    <row r="897" spans="1:9" x14ac:dyDescent="0.85">
      <c r="A897" s="5" t="s">
        <v>147</v>
      </c>
      <c r="B897" s="5">
        <v>2007</v>
      </c>
      <c r="C897" s="5" t="s">
        <v>725</v>
      </c>
      <c r="D897" s="5" t="s">
        <v>712</v>
      </c>
      <c r="E897" s="5">
        <v>68</v>
      </c>
      <c r="F897" s="5" t="s">
        <v>736</v>
      </c>
      <c r="G897" s="5" t="s">
        <v>721</v>
      </c>
      <c r="H897" s="5">
        <v>2009</v>
      </c>
      <c r="I897" s="5">
        <v>52082</v>
      </c>
    </row>
    <row r="898" spans="1:9" x14ac:dyDescent="0.85">
      <c r="A898" s="5" t="s">
        <v>147</v>
      </c>
      <c r="B898" s="5">
        <v>2007</v>
      </c>
      <c r="C898" s="5" t="s">
        <v>725</v>
      </c>
      <c r="D898" s="5" t="s">
        <v>712</v>
      </c>
      <c r="E898" s="5">
        <v>69</v>
      </c>
      <c r="F898" s="5" t="s">
        <v>736</v>
      </c>
      <c r="G898" s="5" t="s">
        <v>721</v>
      </c>
      <c r="H898" s="5">
        <v>2009</v>
      </c>
      <c r="I898" s="5">
        <v>18634</v>
      </c>
    </row>
    <row r="899" spans="1:9" x14ac:dyDescent="0.85">
      <c r="A899" s="5" t="s">
        <v>147</v>
      </c>
      <c r="B899" s="5">
        <v>2007</v>
      </c>
      <c r="C899" s="5" t="s">
        <v>725</v>
      </c>
      <c r="D899" s="5" t="s">
        <v>712</v>
      </c>
      <c r="E899" s="5">
        <v>70</v>
      </c>
      <c r="F899" s="5" t="s">
        <v>736</v>
      </c>
      <c r="G899" s="5" t="s">
        <v>721</v>
      </c>
      <c r="H899" s="5">
        <v>2009</v>
      </c>
      <c r="I899" s="5">
        <v>212204</v>
      </c>
    </row>
    <row r="900" spans="1:9" x14ac:dyDescent="0.85">
      <c r="A900" s="5" t="s">
        <v>147</v>
      </c>
      <c r="B900" s="5">
        <v>2007</v>
      </c>
      <c r="C900" s="5" t="s">
        <v>725</v>
      </c>
      <c r="D900" s="5" t="s">
        <v>712</v>
      </c>
      <c r="E900" s="5" t="s">
        <v>742</v>
      </c>
      <c r="F900" s="5" t="s">
        <v>736</v>
      </c>
      <c r="G900" s="5" t="s">
        <v>721</v>
      </c>
      <c r="H900" s="5">
        <v>2009</v>
      </c>
      <c r="I900" s="5">
        <v>312209</v>
      </c>
    </row>
    <row r="901" spans="1:9" x14ac:dyDescent="0.85">
      <c r="A901" s="5" t="s">
        <v>147</v>
      </c>
      <c r="B901" s="5">
        <v>2007</v>
      </c>
      <c r="C901" s="5" t="s">
        <v>725</v>
      </c>
      <c r="D901" s="5" t="s">
        <v>712</v>
      </c>
      <c r="E901" s="5">
        <v>71</v>
      </c>
      <c r="F901" s="5" t="s">
        <v>736</v>
      </c>
      <c r="G901" s="5" t="s">
        <v>721</v>
      </c>
      <c r="H901" s="5">
        <v>2009</v>
      </c>
      <c r="I901" s="5">
        <v>23824</v>
      </c>
    </row>
    <row r="902" spans="1:9" x14ac:dyDescent="0.85">
      <c r="A902" s="5" t="s">
        <v>147</v>
      </c>
      <c r="B902" s="5">
        <v>2007</v>
      </c>
      <c r="C902" s="5" t="s">
        <v>725</v>
      </c>
      <c r="D902" s="5" t="s">
        <v>712</v>
      </c>
      <c r="E902" s="5">
        <v>72</v>
      </c>
      <c r="F902" s="5" t="s">
        <v>736</v>
      </c>
      <c r="G902" s="5" t="s">
        <v>721</v>
      </c>
      <c r="H902" s="5">
        <v>2009</v>
      </c>
      <c r="I902" s="5">
        <v>37428</v>
      </c>
    </row>
    <row r="903" spans="1:9" x14ac:dyDescent="0.85">
      <c r="A903" s="5" t="s">
        <v>147</v>
      </c>
      <c r="B903" s="5">
        <v>2007</v>
      </c>
      <c r="C903" s="5" t="s">
        <v>725</v>
      </c>
      <c r="D903" s="5" t="s">
        <v>712</v>
      </c>
      <c r="E903" s="5">
        <v>73</v>
      </c>
      <c r="F903" s="5" t="s">
        <v>736</v>
      </c>
      <c r="G903" s="5" t="s">
        <v>721</v>
      </c>
      <c r="H903" s="5">
        <v>2009</v>
      </c>
      <c r="I903" s="5">
        <v>22000</v>
      </c>
    </row>
    <row r="904" spans="1:9" x14ac:dyDescent="0.85">
      <c r="A904" s="5" t="s">
        <v>147</v>
      </c>
      <c r="B904" s="5">
        <v>2007</v>
      </c>
      <c r="C904" s="5" t="s">
        <v>725</v>
      </c>
      <c r="D904" s="5" t="s">
        <v>712</v>
      </c>
      <c r="E904" s="5">
        <v>74</v>
      </c>
      <c r="F904" s="5" t="s">
        <v>736</v>
      </c>
      <c r="G904" s="5" t="s">
        <v>721</v>
      </c>
      <c r="H904" s="5">
        <v>2009</v>
      </c>
      <c r="I904" s="5">
        <v>16753</v>
      </c>
    </row>
    <row r="905" spans="1:9" x14ac:dyDescent="0.85">
      <c r="A905" s="5" t="s">
        <v>147</v>
      </c>
      <c r="B905" s="5">
        <v>2007</v>
      </c>
      <c r="C905" s="5" t="s">
        <v>725</v>
      </c>
      <c r="D905" s="5" t="s">
        <v>712</v>
      </c>
      <c r="E905" s="5">
        <v>75</v>
      </c>
      <c r="F905" s="5" t="s">
        <v>736</v>
      </c>
      <c r="G905" s="5" t="s">
        <v>721</v>
      </c>
      <c r="H905" s="5">
        <v>2009</v>
      </c>
      <c r="I905" s="5">
        <v>90437</v>
      </c>
    </row>
    <row r="906" spans="1:9" x14ac:dyDescent="0.85">
      <c r="A906" s="5" t="s">
        <v>147</v>
      </c>
      <c r="B906" s="5">
        <v>2007</v>
      </c>
      <c r="C906" s="5" t="s">
        <v>725</v>
      </c>
      <c r="D906" s="5" t="s">
        <v>712</v>
      </c>
      <c r="E906" s="5" t="s">
        <v>741</v>
      </c>
      <c r="F906" s="5" t="s">
        <v>736</v>
      </c>
      <c r="G906" s="5" t="s">
        <v>721</v>
      </c>
      <c r="H906" s="5">
        <v>2009</v>
      </c>
      <c r="I906" s="5">
        <v>176980</v>
      </c>
    </row>
    <row r="907" spans="1:9" x14ac:dyDescent="0.85">
      <c r="A907" s="5" t="s">
        <v>147</v>
      </c>
      <c r="B907" s="5">
        <v>2007</v>
      </c>
      <c r="C907" s="5" t="s">
        <v>725</v>
      </c>
      <c r="D907" s="5" t="s">
        <v>712</v>
      </c>
      <c r="E907" s="5">
        <v>76</v>
      </c>
      <c r="F907" s="5" t="s">
        <v>736</v>
      </c>
      <c r="G907" s="5" t="s">
        <v>721</v>
      </c>
      <c r="H907" s="5">
        <v>2009</v>
      </c>
      <c r="I907" s="5">
        <v>26978</v>
      </c>
    </row>
    <row r="908" spans="1:9" x14ac:dyDescent="0.85">
      <c r="A908" s="5" t="s">
        <v>147</v>
      </c>
      <c r="B908" s="5">
        <v>2007</v>
      </c>
      <c r="C908" s="5" t="s">
        <v>725</v>
      </c>
      <c r="D908" s="5" t="s">
        <v>712</v>
      </c>
      <c r="E908" s="5">
        <v>77</v>
      </c>
      <c r="F908" s="5" t="s">
        <v>736</v>
      </c>
      <c r="G908" s="5" t="s">
        <v>721</v>
      </c>
      <c r="H908" s="5">
        <v>2009</v>
      </c>
      <c r="I908" s="5">
        <v>20646</v>
      </c>
    </row>
    <row r="909" spans="1:9" x14ac:dyDescent="0.85">
      <c r="A909" s="5" t="s">
        <v>147</v>
      </c>
      <c r="B909" s="5">
        <v>2007</v>
      </c>
      <c r="C909" s="5" t="s">
        <v>725</v>
      </c>
      <c r="D909" s="5" t="s">
        <v>712</v>
      </c>
      <c r="E909" s="5">
        <v>78</v>
      </c>
      <c r="F909" s="5" t="s">
        <v>736</v>
      </c>
      <c r="G909" s="5" t="s">
        <v>721</v>
      </c>
      <c r="H909" s="5">
        <v>2009</v>
      </c>
      <c r="I909" s="5">
        <v>29422</v>
      </c>
    </row>
    <row r="910" spans="1:9" x14ac:dyDescent="0.85">
      <c r="A910" s="5" t="s">
        <v>147</v>
      </c>
      <c r="B910" s="5">
        <v>2007</v>
      </c>
      <c r="C910" s="5" t="s">
        <v>725</v>
      </c>
      <c r="D910" s="5" t="s">
        <v>712</v>
      </c>
      <c r="E910" s="5">
        <v>79</v>
      </c>
      <c r="F910" s="5" t="s">
        <v>736</v>
      </c>
      <c r="G910" s="5" t="s">
        <v>721</v>
      </c>
      <c r="H910" s="5">
        <v>2009</v>
      </c>
      <c r="I910" s="5">
        <v>9497</v>
      </c>
    </row>
    <row r="911" spans="1:9" x14ac:dyDescent="0.85">
      <c r="A911" s="5" t="s">
        <v>147</v>
      </c>
      <c r="B911" s="5">
        <v>2007</v>
      </c>
      <c r="C911" s="5" t="s">
        <v>725</v>
      </c>
      <c r="D911" s="5" t="s">
        <v>712</v>
      </c>
      <c r="E911" s="5">
        <v>80</v>
      </c>
      <c r="F911" s="5" t="s">
        <v>736</v>
      </c>
      <c r="G911" s="5" t="s">
        <v>721</v>
      </c>
      <c r="H911" s="5">
        <v>2009</v>
      </c>
      <c r="I911" s="5">
        <v>103465</v>
      </c>
    </row>
    <row r="912" spans="1:9" x14ac:dyDescent="0.85">
      <c r="A912" s="5" t="s">
        <v>147</v>
      </c>
      <c r="B912" s="5">
        <v>2007</v>
      </c>
      <c r="C912" s="5" t="s">
        <v>725</v>
      </c>
      <c r="D912" s="5" t="s">
        <v>712</v>
      </c>
      <c r="E912" s="5" t="s">
        <v>740</v>
      </c>
      <c r="F912" s="5" t="s">
        <v>736</v>
      </c>
      <c r="G912" s="5" t="s">
        <v>721</v>
      </c>
      <c r="H912" s="5">
        <v>2009</v>
      </c>
      <c r="I912" s="5">
        <v>141049</v>
      </c>
    </row>
    <row r="913" spans="1:9" x14ac:dyDescent="0.85">
      <c r="A913" s="5" t="s">
        <v>147</v>
      </c>
      <c r="B913" s="5">
        <v>2007</v>
      </c>
      <c r="C913" s="5" t="s">
        <v>725</v>
      </c>
      <c r="D913" s="5" t="s">
        <v>712</v>
      </c>
      <c r="E913" s="5">
        <v>81</v>
      </c>
      <c r="F913" s="5" t="s">
        <v>736</v>
      </c>
      <c r="G913" s="5" t="s">
        <v>721</v>
      </c>
      <c r="H913" s="5">
        <v>2009</v>
      </c>
      <c r="I913" s="5">
        <v>9360</v>
      </c>
    </row>
    <row r="914" spans="1:9" x14ac:dyDescent="0.85">
      <c r="A914" s="5" t="s">
        <v>147</v>
      </c>
      <c r="B914" s="5">
        <v>2007</v>
      </c>
      <c r="C914" s="5" t="s">
        <v>725</v>
      </c>
      <c r="D914" s="5" t="s">
        <v>712</v>
      </c>
      <c r="E914" s="5">
        <v>82</v>
      </c>
      <c r="F914" s="5" t="s">
        <v>736</v>
      </c>
      <c r="G914" s="5" t="s">
        <v>721</v>
      </c>
      <c r="H914" s="5">
        <v>2009</v>
      </c>
      <c r="I914" s="5">
        <v>13059</v>
      </c>
    </row>
    <row r="915" spans="1:9" x14ac:dyDescent="0.85">
      <c r="A915" s="5" t="s">
        <v>147</v>
      </c>
      <c r="B915" s="5">
        <v>2007</v>
      </c>
      <c r="C915" s="5" t="s">
        <v>725</v>
      </c>
      <c r="D915" s="5" t="s">
        <v>712</v>
      </c>
      <c r="E915" s="5">
        <v>83</v>
      </c>
      <c r="F915" s="5" t="s">
        <v>736</v>
      </c>
      <c r="G915" s="5" t="s">
        <v>721</v>
      </c>
      <c r="H915" s="5">
        <v>2009</v>
      </c>
      <c r="I915" s="5">
        <v>7888</v>
      </c>
    </row>
    <row r="916" spans="1:9" x14ac:dyDescent="0.85">
      <c r="A916" s="5" t="s">
        <v>147</v>
      </c>
      <c r="B916" s="5">
        <v>2007</v>
      </c>
      <c r="C916" s="5" t="s">
        <v>725</v>
      </c>
      <c r="D916" s="5" t="s">
        <v>712</v>
      </c>
      <c r="E916" s="5">
        <v>84</v>
      </c>
      <c r="F916" s="5" t="s">
        <v>736</v>
      </c>
      <c r="G916" s="5" t="s">
        <v>721</v>
      </c>
      <c r="H916" s="5">
        <v>2009</v>
      </c>
      <c r="I916" s="5">
        <v>7277</v>
      </c>
    </row>
    <row r="917" spans="1:9" x14ac:dyDescent="0.85">
      <c r="A917" s="5" t="s">
        <v>147</v>
      </c>
      <c r="B917" s="5">
        <v>2007</v>
      </c>
      <c r="C917" s="5" t="s">
        <v>725</v>
      </c>
      <c r="D917" s="5" t="s">
        <v>712</v>
      </c>
      <c r="E917" s="5">
        <v>85</v>
      </c>
      <c r="F917" s="5" t="s">
        <v>736</v>
      </c>
      <c r="G917" s="5" t="s">
        <v>721</v>
      </c>
      <c r="H917" s="5">
        <v>2009</v>
      </c>
      <c r="I917" s="5">
        <v>26890</v>
      </c>
    </row>
    <row r="918" spans="1:9" x14ac:dyDescent="0.85">
      <c r="A918" s="5" t="s">
        <v>147</v>
      </c>
      <c r="B918" s="5">
        <v>2007</v>
      </c>
      <c r="C918" s="5" t="s">
        <v>725</v>
      </c>
      <c r="D918" s="5" t="s">
        <v>712</v>
      </c>
      <c r="E918" s="5" t="s">
        <v>739</v>
      </c>
      <c r="F918" s="5" t="s">
        <v>736</v>
      </c>
      <c r="G918" s="5" t="s">
        <v>721</v>
      </c>
      <c r="H918" s="5">
        <v>2009</v>
      </c>
      <c r="I918" s="5">
        <v>53700</v>
      </c>
    </row>
    <row r="919" spans="1:9" x14ac:dyDescent="0.85">
      <c r="A919" s="5" t="s">
        <v>147</v>
      </c>
      <c r="B919" s="5">
        <v>2007</v>
      </c>
      <c r="C919" s="5" t="s">
        <v>725</v>
      </c>
      <c r="D919" s="5" t="s">
        <v>712</v>
      </c>
      <c r="E919" s="5">
        <v>86</v>
      </c>
      <c r="F919" s="5" t="s">
        <v>736</v>
      </c>
      <c r="G919" s="5" t="s">
        <v>721</v>
      </c>
      <c r="H919" s="5">
        <v>2009</v>
      </c>
      <c r="I919" s="5">
        <v>8657</v>
      </c>
    </row>
    <row r="920" spans="1:9" x14ac:dyDescent="0.85">
      <c r="A920" s="5" t="s">
        <v>147</v>
      </c>
      <c r="B920" s="5">
        <v>2007</v>
      </c>
      <c r="C920" s="5" t="s">
        <v>725</v>
      </c>
      <c r="D920" s="5" t="s">
        <v>712</v>
      </c>
      <c r="E920" s="5">
        <v>87</v>
      </c>
      <c r="F920" s="5" t="s">
        <v>736</v>
      </c>
      <c r="G920" s="5" t="s">
        <v>721</v>
      </c>
      <c r="H920" s="5">
        <v>2009</v>
      </c>
      <c r="I920" s="5">
        <v>6568</v>
      </c>
    </row>
    <row r="921" spans="1:9" x14ac:dyDescent="0.85">
      <c r="A921" s="5" t="s">
        <v>147</v>
      </c>
      <c r="B921" s="5">
        <v>2007</v>
      </c>
      <c r="C921" s="5" t="s">
        <v>725</v>
      </c>
      <c r="D921" s="5" t="s">
        <v>712</v>
      </c>
      <c r="E921" s="5">
        <v>88</v>
      </c>
      <c r="F921" s="5" t="s">
        <v>736</v>
      </c>
      <c r="G921" s="5" t="s">
        <v>721</v>
      </c>
      <c r="H921" s="5">
        <v>2009</v>
      </c>
      <c r="I921" s="5">
        <v>7196</v>
      </c>
    </row>
    <row r="922" spans="1:9" x14ac:dyDescent="0.85">
      <c r="A922" s="5" t="s">
        <v>147</v>
      </c>
      <c r="B922" s="5">
        <v>2007</v>
      </c>
      <c r="C922" s="5" t="s">
        <v>725</v>
      </c>
      <c r="D922" s="5" t="s">
        <v>712</v>
      </c>
      <c r="E922" s="5">
        <v>89</v>
      </c>
      <c r="F922" s="5" t="s">
        <v>736</v>
      </c>
      <c r="G922" s="5" t="s">
        <v>721</v>
      </c>
      <c r="H922" s="5">
        <v>2009</v>
      </c>
      <c r="I922" s="5">
        <v>4389</v>
      </c>
    </row>
    <row r="923" spans="1:9" x14ac:dyDescent="0.85">
      <c r="A923" s="5" t="s">
        <v>147</v>
      </c>
      <c r="B923" s="5">
        <v>2007</v>
      </c>
      <c r="C923" s="5" t="s">
        <v>725</v>
      </c>
      <c r="D923" s="5" t="s">
        <v>712</v>
      </c>
      <c r="E923" s="5">
        <v>90</v>
      </c>
      <c r="F923" s="5" t="s">
        <v>736</v>
      </c>
      <c r="G923" s="5" t="s">
        <v>721</v>
      </c>
      <c r="H923" s="5">
        <v>2009</v>
      </c>
      <c r="I923" s="5">
        <v>25361</v>
      </c>
    </row>
    <row r="924" spans="1:9" x14ac:dyDescent="0.85">
      <c r="A924" s="5" t="s">
        <v>147</v>
      </c>
      <c r="B924" s="5">
        <v>2007</v>
      </c>
      <c r="C924" s="5" t="s">
        <v>725</v>
      </c>
      <c r="D924" s="5" t="s">
        <v>712</v>
      </c>
      <c r="E924" s="5" t="s">
        <v>738</v>
      </c>
      <c r="F924" s="5" t="s">
        <v>736</v>
      </c>
      <c r="G924" s="5" t="s">
        <v>721</v>
      </c>
      <c r="H924" s="5">
        <v>2009</v>
      </c>
      <c r="I924" s="5">
        <v>33539</v>
      </c>
    </row>
    <row r="925" spans="1:9" x14ac:dyDescent="0.85">
      <c r="A925" s="5" t="s">
        <v>147</v>
      </c>
      <c r="B925" s="5">
        <v>2007</v>
      </c>
      <c r="C925" s="5" t="s">
        <v>725</v>
      </c>
      <c r="D925" s="5" t="s">
        <v>712</v>
      </c>
      <c r="E925" s="5">
        <v>91</v>
      </c>
      <c r="F925" s="5" t="s">
        <v>736</v>
      </c>
      <c r="G925" s="5" t="s">
        <v>721</v>
      </c>
      <c r="H925" s="5">
        <v>2009</v>
      </c>
      <c r="I925" s="5">
        <v>2324</v>
      </c>
    </row>
    <row r="926" spans="1:9" x14ac:dyDescent="0.85">
      <c r="A926" s="5" t="s">
        <v>147</v>
      </c>
      <c r="B926" s="5">
        <v>2007</v>
      </c>
      <c r="C926" s="5" t="s">
        <v>725</v>
      </c>
      <c r="D926" s="5" t="s">
        <v>712</v>
      </c>
      <c r="E926" s="5">
        <v>92</v>
      </c>
      <c r="F926" s="5" t="s">
        <v>736</v>
      </c>
      <c r="G926" s="5" t="s">
        <v>721</v>
      </c>
      <c r="H926" s="5">
        <v>2009</v>
      </c>
      <c r="I926" s="5">
        <v>2682</v>
      </c>
    </row>
    <row r="927" spans="1:9" x14ac:dyDescent="0.85">
      <c r="A927" s="5" t="s">
        <v>147</v>
      </c>
      <c r="B927" s="5">
        <v>2007</v>
      </c>
      <c r="C927" s="5" t="s">
        <v>725</v>
      </c>
      <c r="D927" s="5" t="s">
        <v>712</v>
      </c>
      <c r="E927" s="5">
        <v>93</v>
      </c>
      <c r="F927" s="5" t="s">
        <v>736</v>
      </c>
      <c r="G927" s="5" t="s">
        <v>721</v>
      </c>
      <c r="H927" s="5">
        <v>2009</v>
      </c>
      <c r="I927" s="5">
        <v>1783</v>
      </c>
    </row>
    <row r="928" spans="1:9" x14ac:dyDescent="0.85">
      <c r="A928" s="5" t="s">
        <v>147</v>
      </c>
      <c r="B928" s="5">
        <v>2007</v>
      </c>
      <c r="C928" s="5" t="s">
        <v>725</v>
      </c>
      <c r="D928" s="5" t="s">
        <v>712</v>
      </c>
      <c r="E928" s="5">
        <v>94</v>
      </c>
      <c r="F928" s="5" t="s">
        <v>736</v>
      </c>
      <c r="G928" s="5" t="s">
        <v>721</v>
      </c>
      <c r="H928" s="5">
        <v>2009</v>
      </c>
      <c r="I928" s="5">
        <v>1389</v>
      </c>
    </row>
    <row r="929" spans="1:9" x14ac:dyDescent="0.85">
      <c r="A929" s="5" t="s">
        <v>147</v>
      </c>
      <c r="B929" s="5">
        <v>2007</v>
      </c>
      <c r="C929" s="5" t="s">
        <v>725</v>
      </c>
      <c r="D929" s="5" t="s">
        <v>712</v>
      </c>
      <c r="E929" s="5" t="s">
        <v>737</v>
      </c>
      <c r="F929" s="5" t="s">
        <v>736</v>
      </c>
      <c r="G929" s="5" t="s">
        <v>721</v>
      </c>
      <c r="H929" s="5">
        <v>2009</v>
      </c>
      <c r="I929" s="5">
        <v>27771</v>
      </c>
    </row>
    <row r="930" spans="1:9" x14ac:dyDescent="0.85">
      <c r="A930" s="5" t="s">
        <v>147</v>
      </c>
      <c r="B930" s="5">
        <v>2007</v>
      </c>
      <c r="C930" s="5" t="s">
        <v>725</v>
      </c>
      <c r="D930" s="5" t="s">
        <v>713</v>
      </c>
      <c r="E930" s="5" t="s">
        <v>724</v>
      </c>
      <c r="F930" s="5" t="s">
        <v>736</v>
      </c>
      <c r="G930" s="5" t="s">
        <v>721</v>
      </c>
      <c r="H930" s="5">
        <v>2009</v>
      </c>
      <c r="I930" s="5">
        <v>30566897</v>
      </c>
    </row>
    <row r="931" spans="1:9" x14ac:dyDescent="0.85">
      <c r="A931" s="5" t="s">
        <v>147</v>
      </c>
      <c r="B931" s="5">
        <v>2007</v>
      </c>
      <c r="C931" s="5" t="s">
        <v>725</v>
      </c>
      <c r="D931" s="5" t="s">
        <v>713</v>
      </c>
      <c r="E931" s="5">
        <v>0</v>
      </c>
      <c r="F931" s="5" t="s">
        <v>736</v>
      </c>
      <c r="G931" s="5" t="s">
        <v>721</v>
      </c>
      <c r="H931" s="5">
        <v>2009</v>
      </c>
      <c r="I931" s="5">
        <v>776943</v>
      </c>
    </row>
    <row r="932" spans="1:9" x14ac:dyDescent="0.85">
      <c r="A932" s="5" t="s">
        <v>147</v>
      </c>
      <c r="B932" s="5">
        <v>2007</v>
      </c>
      <c r="C932" s="5" t="s">
        <v>725</v>
      </c>
      <c r="D932" s="5" t="s">
        <v>713</v>
      </c>
      <c r="E932" s="5" t="s">
        <v>754</v>
      </c>
      <c r="F932" s="5" t="s">
        <v>736</v>
      </c>
      <c r="G932" s="5" t="s">
        <v>721</v>
      </c>
      <c r="H932" s="5">
        <v>2009</v>
      </c>
      <c r="I932" s="5">
        <v>4739380</v>
      </c>
    </row>
    <row r="933" spans="1:9" x14ac:dyDescent="0.85">
      <c r="A933" s="5" t="s">
        <v>147</v>
      </c>
      <c r="B933" s="5">
        <v>2007</v>
      </c>
      <c r="C933" s="5" t="s">
        <v>725</v>
      </c>
      <c r="D933" s="5" t="s">
        <v>713</v>
      </c>
      <c r="E933" s="5">
        <v>1</v>
      </c>
      <c r="F933" s="5" t="s">
        <v>736</v>
      </c>
      <c r="G933" s="5" t="s">
        <v>721</v>
      </c>
      <c r="H933" s="5">
        <v>2009</v>
      </c>
      <c r="I933" s="5">
        <v>857034</v>
      </c>
    </row>
    <row r="934" spans="1:9" x14ac:dyDescent="0.85">
      <c r="A934" s="5" t="s">
        <v>147</v>
      </c>
      <c r="B934" s="5">
        <v>2007</v>
      </c>
      <c r="C934" s="5" t="s">
        <v>725</v>
      </c>
      <c r="D934" s="5" t="s">
        <v>713</v>
      </c>
      <c r="E934" s="5">
        <v>2</v>
      </c>
      <c r="F934" s="5" t="s">
        <v>736</v>
      </c>
      <c r="G934" s="5" t="s">
        <v>721</v>
      </c>
      <c r="H934" s="5">
        <v>2009</v>
      </c>
      <c r="I934" s="5">
        <v>1006940</v>
      </c>
    </row>
    <row r="935" spans="1:9" x14ac:dyDescent="0.85">
      <c r="A935" s="5" t="s">
        <v>147</v>
      </c>
      <c r="B935" s="5">
        <v>2007</v>
      </c>
      <c r="C935" s="5" t="s">
        <v>725</v>
      </c>
      <c r="D935" s="5" t="s">
        <v>713</v>
      </c>
      <c r="E935" s="5">
        <v>3</v>
      </c>
      <c r="F935" s="5" t="s">
        <v>736</v>
      </c>
      <c r="G935" s="5" t="s">
        <v>721</v>
      </c>
      <c r="H935" s="5">
        <v>2009</v>
      </c>
      <c r="I935" s="5">
        <v>1009195</v>
      </c>
    </row>
    <row r="936" spans="1:9" x14ac:dyDescent="0.85">
      <c r="A936" s="5" t="s">
        <v>147</v>
      </c>
      <c r="B936" s="5">
        <v>2007</v>
      </c>
      <c r="C936" s="5" t="s">
        <v>725</v>
      </c>
      <c r="D936" s="5" t="s">
        <v>713</v>
      </c>
      <c r="E936" s="5">
        <v>4</v>
      </c>
      <c r="F936" s="5" t="s">
        <v>736</v>
      </c>
      <c r="G936" s="5" t="s">
        <v>721</v>
      </c>
      <c r="H936" s="5">
        <v>2009</v>
      </c>
      <c r="I936" s="5">
        <v>1089268</v>
      </c>
    </row>
    <row r="937" spans="1:9" x14ac:dyDescent="0.85">
      <c r="A937" s="5" t="s">
        <v>147</v>
      </c>
      <c r="B937" s="5">
        <v>2007</v>
      </c>
      <c r="C937" s="5" t="s">
        <v>725</v>
      </c>
      <c r="D937" s="5" t="s">
        <v>713</v>
      </c>
      <c r="E937" s="5">
        <v>5</v>
      </c>
      <c r="F937" s="5" t="s">
        <v>736</v>
      </c>
      <c r="G937" s="5" t="s">
        <v>721</v>
      </c>
      <c r="H937" s="5">
        <v>2009</v>
      </c>
      <c r="I937" s="5">
        <v>1052297</v>
      </c>
    </row>
    <row r="938" spans="1:9" x14ac:dyDescent="0.85">
      <c r="A938" s="5" t="s">
        <v>147</v>
      </c>
      <c r="B938" s="5">
        <v>2007</v>
      </c>
      <c r="C938" s="5" t="s">
        <v>725</v>
      </c>
      <c r="D938" s="5" t="s">
        <v>713</v>
      </c>
      <c r="E938" s="6">
        <v>43960</v>
      </c>
      <c r="F938" s="5" t="s">
        <v>736</v>
      </c>
      <c r="G938" s="5" t="s">
        <v>721</v>
      </c>
      <c r="H938" s="5">
        <v>2009</v>
      </c>
      <c r="I938" s="5">
        <v>5227632</v>
      </c>
    </row>
    <row r="939" spans="1:9" x14ac:dyDescent="0.85">
      <c r="A939" s="5" t="s">
        <v>147</v>
      </c>
      <c r="B939" s="5">
        <v>2007</v>
      </c>
      <c r="C939" s="5" t="s">
        <v>725</v>
      </c>
      <c r="D939" s="5" t="s">
        <v>713</v>
      </c>
      <c r="E939" s="5">
        <v>6</v>
      </c>
      <c r="F939" s="5" t="s">
        <v>736</v>
      </c>
      <c r="G939" s="5" t="s">
        <v>721</v>
      </c>
      <c r="H939" s="5">
        <v>2009</v>
      </c>
      <c r="I939" s="5">
        <v>1115817</v>
      </c>
    </row>
    <row r="940" spans="1:9" x14ac:dyDescent="0.85">
      <c r="A940" s="5" t="s">
        <v>147</v>
      </c>
      <c r="B940" s="5">
        <v>2007</v>
      </c>
      <c r="C940" s="5" t="s">
        <v>725</v>
      </c>
      <c r="D940" s="5" t="s">
        <v>713</v>
      </c>
      <c r="E940" s="5">
        <v>7</v>
      </c>
      <c r="F940" s="5" t="s">
        <v>736</v>
      </c>
      <c r="G940" s="5" t="s">
        <v>721</v>
      </c>
      <c r="H940" s="5">
        <v>2009</v>
      </c>
      <c r="I940" s="5">
        <v>1026305</v>
      </c>
    </row>
    <row r="941" spans="1:9" x14ac:dyDescent="0.85">
      <c r="A941" s="5" t="s">
        <v>147</v>
      </c>
      <c r="B941" s="5">
        <v>2007</v>
      </c>
      <c r="C941" s="5" t="s">
        <v>725</v>
      </c>
      <c r="D941" s="5" t="s">
        <v>713</v>
      </c>
      <c r="E941" s="5">
        <v>8</v>
      </c>
      <c r="F941" s="5" t="s">
        <v>736</v>
      </c>
      <c r="G941" s="5" t="s">
        <v>721</v>
      </c>
      <c r="H941" s="5">
        <v>2009</v>
      </c>
      <c r="I941" s="5">
        <v>1199697</v>
      </c>
    </row>
    <row r="942" spans="1:9" x14ac:dyDescent="0.85">
      <c r="A942" s="5" t="s">
        <v>147</v>
      </c>
      <c r="B942" s="5">
        <v>2007</v>
      </c>
      <c r="C942" s="5" t="s">
        <v>725</v>
      </c>
      <c r="D942" s="5" t="s">
        <v>713</v>
      </c>
      <c r="E942" s="5">
        <v>9</v>
      </c>
      <c r="F942" s="5" t="s">
        <v>736</v>
      </c>
      <c r="G942" s="5" t="s">
        <v>721</v>
      </c>
      <c r="H942" s="5">
        <v>2009</v>
      </c>
      <c r="I942" s="5">
        <v>833516</v>
      </c>
    </row>
    <row r="943" spans="1:9" x14ac:dyDescent="0.85">
      <c r="A943" s="5" t="s">
        <v>147</v>
      </c>
      <c r="B943" s="5">
        <v>2007</v>
      </c>
      <c r="C943" s="5" t="s">
        <v>725</v>
      </c>
      <c r="D943" s="5" t="s">
        <v>713</v>
      </c>
      <c r="E943" s="5">
        <v>10</v>
      </c>
      <c r="F943" s="5" t="s">
        <v>736</v>
      </c>
      <c r="G943" s="5" t="s">
        <v>721</v>
      </c>
      <c r="H943" s="5">
        <v>2009</v>
      </c>
      <c r="I943" s="5">
        <v>1280448</v>
      </c>
    </row>
    <row r="944" spans="1:9" x14ac:dyDescent="0.85">
      <c r="A944" s="5" t="s">
        <v>147</v>
      </c>
      <c r="B944" s="5">
        <v>2007</v>
      </c>
      <c r="C944" s="5" t="s">
        <v>725</v>
      </c>
      <c r="D944" s="5" t="s">
        <v>713</v>
      </c>
      <c r="E944" s="6">
        <v>44118</v>
      </c>
      <c r="F944" s="5" t="s">
        <v>736</v>
      </c>
      <c r="G944" s="5" t="s">
        <v>721</v>
      </c>
      <c r="H944" s="5">
        <v>2009</v>
      </c>
      <c r="I944" s="5">
        <v>4288531</v>
      </c>
    </row>
    <row r="945" spans="1:9" x14ac:dyDescent="0.85">
      <c r="A945" s="5" t="s">
        <v>147</v>
      </c>
      <c r="B945" s="5">
        <v>2007</v>
      </c>
      <c r="C945" s="5" t="s">
        <v>725</v>
      </c>
      <c r="D945" s="5" t="s">
        <v>713</v>
      </c>
      <c r="E945" s="5">
        <v>11</v>
      </c>
      <c r="F945" s="5" t="s">
        <v>736</v>
      </c>
      <c r="G945" s="5" t="s">
        <v>721</v>
      </c>
      <c r="H945" s="5">
        <v>2009</v>
      </c>
      <c r="I945" s="5">
        <v>520635</v>
      </c>
    </row>
    <row r="946" spans="1:9" x14ac:dyDescent="0.85">
      <c r="A946" s="5" t="s">
        <v>147</v>
      </c>
      <c r="B946" s="5">
        <v>2007</v>
      </c>
      <c r="C946" s="5" t="s">
        <v>725</v>
      </c>
      <c r="D946" s="5" t="s">
        <v>713</v>
      </c>
      <c r="E946" s="5">
        <v>12</v>
      </c>
      <c r="F946" s="5" t="s">
        <v>736</v>
      </c>
      <c r="G946" s="5" t="s">
        <v>721</v>
      </c>
      <c r="H946" s="5">
        <v>2009</v>
      </c>
      <c r="I946" s="5">
        <v>1073827</v>
      </c>
    </row>
    <row r="947" spans="1:9" x14ac:dyDescent="0.85">
      <c r="A947" s="5" t="s">
        <v>147</v>
      </c>
      <c r="B947" s="5">
        <v>2007</v>
      </c>
      <c r="C947" s="5" t="s">
        <v>725</v>
      </c>
      <c r="D947" s="5" t="s">
        <v>713</v>
      </c>
      <c r="E947" s="5">
        <v>13</v>
      </c>
      <c r="F947" s="5" t="s">
        <v>736</v>
      </c>
      <c r="G947" s="5" t="s">
        <v>721</v>
      </c>
      <c r="H947" s="5">
        <v>2009</v>
      </c>
      <c r="I947" s="5">
        <v>681471</v>
      </c>
    </row>
    <row r="948" spans="1:9" x14ac:dyDescent="0.85">
      <c r="A948" s="5" t="s">
        <v>147</v>
      </c>
      <c r="B948" s="5">
        <v>2007</v>
      </c>
      <c r="C948" s="5" t="s">
        <v>725</v>
      </c>
      <c r="D948" s="5" t="s">
        <v>713</v>
      </c>
      <c r="E948" s="5">
        <v>14</v>
      </c>
      <c r="F948" s="5" t="s">
        <v>736</v>
      </c>
      <c r="G948" s="5" t="s">
        <v>721</v>
      </c>
      <c r="H948" s="5">
        <v>2009</v>
      </c>
      <c r="I948" s="5">
        <v>732150</v>
      </c>
    </row>
    <row r="949" spans="1:9" x14ac:dyDescent="0.85">
      <c r="A949" s="5" t="s">
        <v>147</v>
      </c>
      <c r="B949" s="5">
        <v>2007</v>
      </c>
      <c r="C949" s="5" t="s">
        <v>725</v>
      </c>
      <c r="D949" s="5" t="s">
        <v>713</v>
      </c>
      <c r="E949" s="5">
        <v>15</v>
      </c>
      <c r="F949" s="5" t="s">
        <v>736</v>
      </c>
      <c r="G949" s="5" t="s">
        <v>721</v>
      </c>
      <c r="H949" s="5">
        <v>2009</v>
      </c>
      <c r="I949" s="5">
        <v>844586</v>
      </c>
    </row>
    <row r="950" spans="1:9" x14ac:dyDescent="0.85">
      <c r="A950" s="5" t="s">
        <v>147</v>
      </c>
      <c r="B950" s="5">
        <v>2007</v>
      </c>
      <c r="C950" s="5" t="s">
        <v>725</v>
      </c>
      <c r="D950" s="5" t="s">
        <v>713</v>
      </c>
      <c r="E950" s="5" t="s">
        <v>753</v>
      </c>
      <c r="F950" s="5" t="s">
        <v>736</v>
      </c>
      <c r="G950" s="5" t="s">
        <v>721</v>
      </c>
      <c r="H950" s="5">
        <v>2009</v>
      </c>
      <c r="I950" s="5">
        <v>3281287</v>
      </c>
    </row>
    <row r="951" spans="1:9" x14ac:dyDescent="0.85">
      <c r="A951" s="5" t="s">
        <v>147</v>
      </c>
      <c r="B951" s="5">
        <v>2007</v>
      </c>
      <c r="C951" s="5" t="s">
        <v>725</v>
      </c>
      <c r="D951" s="5" t="s">
        <v>713</v>
      </c>
      <c r="E951" s="5">
        <v>16</v>
      </c>
      <c r="F951" s="5" t="s">
        <v>736</v>
      </c>
      <c r="G951" s="5" t="s">
        <v>721</v>
      </c>
      <c r="H951" s="5">
        <v>2009</v>
      </c>
      <c r="I951" s="5">
        <v>691663</v>
      </c>
    </row>
    <row r="952" spans="1:9" x14ac:dyDescent="0.85">
      <c r="A952" s="5" t="s">
        <v>147</v>
      </c>
      <c r="B952" s="5">
        <v>2007</v>
      </c>
      <c r="C952" s="5" t="s">
        <v>725</v>
      </c>
      <c r="D952" s="5" t="s">
        <v>713</v>
      </c>
      <c r="E952" s="5">
        <v>17</v>
      </c>
      <c r="F952" s="5" t="s">
        <v>736</v>
      </c>
      <c r="G952" s="5" t="s">
        <v>721</v>
      </c>
      <c r="H952" s="5">
        <v>2009</v>
      </c>
      <c r="I952" s="5">
        <v>414864</v>
      </c>
    </row>
    <row r="953" spans="1:9" x14ac:dyDescent="0.85">
      <c r="A953" s="5" t="s">
        <v>147</v>
      </c>
      <c r="B953" s="5">
        <v>2007</v>
      </c>
      <c r="C953" s="5" t="s">
        <v>725</v>
      </c>
      <c r="D953" s="5" t="s">
        <v>713</v>
      </c>
      <c r="E953" s="5">
        <v>18</v>
      </c>
      <c r="F953" s="5" t="s">
        <v>736</v>
      </c>
      <c r="G953" s="5" t="s">
        <v>721</v>
      </c>
      <c r="H953" s="5">
        <v>2009</v>
      </c>
      <c r="I953" s="5">
        <v>992111</v>
      </c>
    </row>
    <row r="954" spans="1:9" x14ac:dyDescent="0.85">
      <c r="A954" s="5" t="s">
        <v>147</v>
      </c>
      <c r="B954" s="5">
        <v>2007</v>
      </c>
      <c r="C954" s="5" t="s">
        <v>725</v>
      </c>
      <c r="D954" s="5" t="s">
        <v>713</v>
      </c>
      <c r="E954" s="5">
        <v>19</v>
      </c>
      <c r="F954" s="5" t="s">
        <v>736</v>
      </c>
      <c r="G954" s="5" t="s">
        <v>721</v>
      </c>
      <c r="H954" s="5">
        <v>2009</v>
      </c>
      <c r="I954" s="5">
        <v>338063</v>
      </c>
    </row>
    <row r="955" spans="1:9" x14ac:dyDescent="0.85">
      <c r="A955" s="5" t="s">
        <v>147</v>
      </c>
      <c r="B955" s="5">
        <v>2007</v>
      </c>
      <c r="C955" s="5" t="s">
        <v>725</v>
      </c>
      <c r="D955" s="5" t="s">
        <v>713</v>
      </c>
      <c r="E955" s="5">
        <v>20</v>
      </c>
      <c r="F955" s="5" t="s">
        <v>736</v>
      </c>
      <c r="G955" s="5" t="s">
        <v>721</v>
      </c>
      <c r="H955" s="5">
        <v>2009</v>
      </c>
      <c r="I955" s="5">
        <v>1145607</v>
      </c>
    </row>
    <row r="956" spans="1:9" x14ac:dyDescent="0.85">
      <c r="A956" s="5" t="s">
        <v>147</v>
      </c>
      <c r="B956" s="5">
        <v>2007</v>
      </c>
      <c r="C956" s="5" t="s">
        <v>725</v>
      </c>
      <c r="D956" s="5" t="s">
        <v>713</v>
      </c>
      <c r="E956" s="5" t="s">
        <v>752</v>
      </c>
      <c r="F956" s="5" t="s">
        <v>736</v>
      </c>
      <c r="G956" s="5" t="s">
        <v>721</v>
      </c>
      <c r="H956" s="5">
        <v>2009</v>
      </c>
      <c r="I956" s="5">
        <v>2545116</v>
      </c>
    </row>
    <row r="957" spans="1:9" x14ac:dyDescent="0.85">
      <c r="A957" s="5" t="s">
        <v>147</v>
      </c>
      <c r="B957" s="5">
        <v>2007</v>
      </c>
      <c r="C957" s="5" t="s">
        <v>725</v>
      </c>
      <c r="D957" s="5" t="s">
        <v>713</v>
      </c>
      <c r="E957" s="5">
        <v>21</v>
      </c>
      <c r="F957" s="5" t="s">
        <v>736</v>
      </c>
      <c r="G957" s="5" t="s">
        <v>721</v>
      </c>
      <c r="H957" s="5">
        <v>2009</v>
      </c>
      <c r="I957" s="5">
        <v>226734</v>
      </c>
    </row>
    <row r="958" spans="1:9" x14ac:dyDescent="0.85">
      <c r="A958" s="5" t="s">
        <v>147</v>
      </c>
      <c r="B958" s="5">
        <v>2007</v>
      </c>
      <c r="C958" s="5" t="s">
        <v>725</v>
      </c>
      <c r="D958" s="5" t="s">
        <v>713</v>
      </c>
      <c r="E958" s="5">
        <v>22</v>
      </c>
      <c r="F958" s="5" t="s">
        <v>736</v>
      </c>
      <c r="G958" s="5" t="s">
        <v>721</v>
      </c>
      <c r="H958" s="5">
        <v>2009</v>
      </c>
      <c r="I958" s="5">
        <v>561451</v>
      </c>
    </row>
    <row r="959" spans="1:9" x14ac:dyDescent="0.85">
      <c r="A959" s="5" t="s">
        <v>147</v>
      </c>
      <c r="B959" s="5">
        <v>2007</v>
      </c>
      <c r="C959" s="5" t="s">
        <v>725</v>
      </c>
      <c r="D959" s="5" t="s">
        <v>713</v>
      </c>
      <c r="E959" s="5">
        <v>23</v>
      </c>
      <c r="F959" s="5" t="s">
        <v>736</v>
      </c>
      <c r="G959" s="5" t="s">
        <v>721</v>
      </c>
      <c r="H959" s="5">
        <v>2009</v>
      </c>
      <c r="I959" s="5">
        <v>305435</v>
      </c>
    </row>
    <row r="960" spans="1:9" x14ac:dyDescent="0.85">
      <c r="A960" s="5" t="s">
        <v>147</v>
      </c>
      <c r="B960" s="5">
        <v>2007</v>
      </c>
      <c r="C960" s="5" t="s">
        <v>725</v>
      </c>
      <c r="D960" s="5" t="s">
        <v>713</v>
      </c>
      <c r="E960" s="5">
        <v>24</v>
      </c>
      <c r="F960" s="5" t="s">
        <v>736</v>
      </c>
      <c r="G960" s="5" t="s">
        <v>721</v>
      </c>
      <c r="H960" s="5">
        <v>2009</v>
      </c>
      <c r="I960" s="5">
        <v>305889</v>
      </c>
    </row>
    <row r="961" spans="1:9" x14ac:dyDescent="0.85">
      <c r="A961" s="5" t="s">
        <v>147</v>
      </c>
      <c r="B961" s="5">
        <v>2007</v>
      </c>
      <c r="C961" s="5" t="s">
        <v>725</v>
      </c>
      <c r="D961" s="5" t="s">
        <v>713</v>
      </c>
      <c r="E961" s="5">
        <v>25</v>
      </c>
      <c r="F961" s="5" t="s">
        <v>736</v>
      </c>
      <c r="G961" s="5" t="s">
        <v>721</v>
      </c>
      <c r="H961" s="5">
        <v>2009</v>
      </c>
      <c r="I961" s="5">
        <v>1035495</v>
      </c>
    </row>
    <row r="962" spans="1:9" x14ac:dyDescent="0.85">
      <c r="A962" s="5" t="s">
        <v>147</v>
      </c>
      <c r="B962" s="5">
        <v>2007</v>
      </c>
      <c r="C962" s="5" t="s">
        <v>725</v>
      </c>
      <c r="D962" s="5" t="s">
        <v>713</v>
      </c>
      <c r="E962" s="5" t="s">
        <v>751</v>
      </c>
      <c r="F962" s="5" t="s">
        <v>736</v>
      </c>
      <c r="G962" s="5" t="s">
        <v>721</v>
      </c>
      <c r="H962" s="5">
        <v>2009</v>
      </c>
      <c r="I962" s="5">
        <v>2405178</v>
      </c>
    </row>
    <row r="963" spans="1:9" x14ac:dyDescent="0.85">
      <c r="A963" s="5" t="s">
        <v>147</v>
      </c>
      <c r="B963" s="5">
        <v>2007</v>
      </c>
      <c r="C963" s="5" t="s">
        <v>725</v>
      </c>
      <c r="D963" s="5" t="s">
        <v>713</v>
      </c>
      <c r="E963" s="5">
        <v>26</v>
      </c>
      <c r="F963" s="5" t="s">
        <v>736</v>
      </c>
      <c r="G963" s="5" t="s">
        <v>721</v>
      </c>
      <c r="H963" s="5">
        <v>2009</v>
      </c>
      <c r="I963" s="5">
        <v>339501</v>
      </c>
    </row>
    <row r="964" spans="1:9" x14ac:dyDescent="0.85">
      <c r="A964" s="5" t="s">
        <v>147</v>
      </c>
      <c r="B964" s="5">
        <v>2007</v>
      </c>
      <c r="C964" s="5" t="s">
        <v>725</v>
      </c>
      <c r="D964" s="5" t="s">
        <v>713</v>
      </c>
      <c r="E964" s="5">
        <v>27</v>
      </c>
      <c r="F964" s="5" t="s">
        <v>736</v>
      </c>
      <c r="G964" s="5" t="s">
        <v>721</v>
      </c>
      <c r="H964" s="5">
        <v>2009</v>
      </c>
      <c r="I964" s="5">
        <v>296031</v>
      </c>
    </row>
    <row r="965" spans="1:9" x14ac:dyDescent="0.85">
      <c r="A965" s="5" t="s">
        <v>147</v>
      </c>
      <c r="B965" s="5">
        <v>2007</v>
      </c>
      <c r="C965" s="5" t="s">
        <v>725</v>
      </c>
      <c r="D965" s="5" t="s">
        <v>713</v>
      </c>
      <c r="E965" s="5">
        <v>28</v>
      </c>
      <c r="F965" s="5" t="s">
        <v>736</v>
      </c>
      <c r="G965" s="5" t="s">
        <v>721</v>
      </c>
      <c r="H965" s="5">
        <v>2009</v>
      </c>
      <c r="I965" s="5">
        <v>572718</v>
      </c>
    </row>
    <row r="966" spans="1:9" x14ac:dyDescent="0.85">
      <c r="A966" s="5" t="s">
        <v>147</v>
      </c>
      <c r="B966" s="5">
        <v>2007</v>
      </c>
      <c r="C966" s="5" t="s">
        <v>725</v>
      </c>
      <c r="D966" s="5" t="s">
        <v>713</v>
      </c>
      <c r="E966" s="5">
        <v>29</v>
      </c>
      <c r="F966" s="5" t="s">
        <v>736</v>
      </c>
      <c r="G966" s="5" t="s">
        <v>721</v>
      </c>
      <c r="H966" s="5">
        <v>2009</v>
      </c>
      <c r="I966" s="5">
        <v>161433</v>
      </c>
    </row>
    <row r="967" spans="1:9" x14ac:dyDescent="0.85">
      <c r="A967" s="5" t="s">
        <v>147</v>
      </c>
      <c r="B967" s="5">
        <v>2007</v>
      </c>
      <c r="C967" s="5" t="s">
        <v>725</v>
      </c>
      <c r="D967" s="5" t="s">
        <v>713</v>
      </c>
      <c r="E967" s="5">
        <v>30</v>
      </c>
      <c r="F967" s="5" t="s">
        <v>736</v>
      </c>
      <c r="G967" s="5" t="s">
        <v>721</v>
      </c>
      <c r="H967" s="5">
        <v>2009</v>
      </c>
      <c r="I967" s="5">
        <v>1045799</v>
      </c>
    </row>
    <row r="968" spans="1:9" x14ac:dyDescent="0.85">
      <c r="A968" s="5" t="s">
        <v>147</v>
      </c>
      <c r="B968" s="5">
        <v>2007</v>
      </c>
      <c r="C968" s="5" t="s">
        <v>725</v>
      </c>
      <c r="D968" s="5" t="s">
        <v>713</v>
      </c>
      <c r="E968" s="5" t="s">
        <v>750</v>
      </c>
      <c r="F968" s="5" t="s">
        <v>736</v>
      </c>
      <c r="G968" s="5" t="s">
        <v>721</v>
      </c>
      <c r="H968" s="5">
        <v>2009</v>
      </c>
      <c r="I968" s="5">
        <v>1749400</v>
      </c>
    </row>
    <row r="969" spans="1:9" x14ac:dyDescent="0.85">
      <c r="A969" s="5" t="s">
        <v>147</v>
      </c>
      <c r="B969" s="5">
        <v>2007</v>
      </c>
      <c r="C969" s="5" t="s">
        <v>725</v>
      </c>
      <c r="D969" s="5" t="s">
        <v>713</v>
      </c>
      <c r="E969" s="5">
        <v>31</v>
      </c>
      <c r="F969" s="5" t="s">
        <v>736</v>
      </c>
      <c r="G969" s="5" t="s">
        <v>721</v>
      </c>
      <c r="H969" s="5">
        <v>2009</v>
      </c>
      <c r="I969" s="5">
        <v>109489</v>
      </c>
    </row>
    <row r="970" spans="1:9" x14ac:dyDescent="0.85">
      <c r="A970" s="5" t="s">
        <v>147</v>
      </c>
      <c r="B970" s="5">
        <v>2007</v>
      </c>
      <c r="C970" s="5" t="s">
        <v>725</v>
      </c>
      <c r="D970" s="5" t="s">
        <v>713</v>
      </c>
      <c r="E970" s="5">
        <v>32</v>
      </c>
      <c r="F970" s="5" t="s">
        <v>736</v>
      </c>
      <c r="G970" s="5" t="s">
        <v>721</v>
      </c>
      <c r="H970" s="5">
        <v>2009</v>
      </c>
      <c r="I970" s="5">
        <v>312711</v>
      </c>
    </row>
    <row r="971" spans="1:9" x14ac:dyDescent="0.85">
      <c r="A971" s="5" t="s">
        <v>147</v>
      </c>
      <c r="B971" s="5">
        <v>2007</v>
      </c>
      <c r="C971" s="5" t="s">
        <v>725</v>
      </c>
      <c r="D971" s="5" t="s">
        <v>713</v>
      </c>
      <c r="E971" s="5">
        <v>33</v>
      </c>
      <c r="F971" s="5" t="s">
        <v>736</v>
      </c>
      <c r="G971" s="5" t="s">
        <v>721</v>
      </c>
      <c r="H971" s="5">
        <v>2009</v>
      </c>
      <c r="I971" s="5">
        <v>154061</v>
      </c>
    </row>
    <row r="972" spans="1:9" x14ac:dyDescent="0.85">
      <c r="A972" s="5" t="s">
        <v>147</v>
      </c>
      <c r="B972" s="5">
        <v>2007</v>
      </c>
      <c r="C972" s="5" t="s">
        <v>725</v>
      </c>
      <c r="D972" s="5" t="s">
        <v>713</v>
      </c>
      <c r="E972" s="5">
        <v>34</v>
      </c>
      <c r="F972" s="5" t="s">
        <v>736</v>
      </c>
      <c r="G972" s="5" t="s">
        <v>721</v>
      </c>
      <c r="H972" s="5">
        <v>2009</v>
      </c>
      <c r="I972" s="5">
        <v>127340</v>
      </c>
    </row>
    <row r="973" spans="1:9" x14ac:dyDescent="0.85">
      <c r="A973" s="5" t="s">
        <v>147</v>
      </c>
      <c r="B973" s="5">
        <v>2007</v>
      </c>
      <c r="C973" s="5" t="s">
        <v>725</v>
      </c>
      <c r="D973" s="5" t="s">
        <v>713</v>
      </c>
      <c r="E973" s="5">
        <v>35</v>
      </c>
      <c r="F973" s="5" t="s">
        <v>736</v>
      </c>
      <c r="G973" s="5" t="s">
        <v>721</v>
      </c>
      <c r="H973" s="5">
        <v>2009</v>
      </c>
      <c r="I973" s="5">
        <v>811466</v>
      </c>
    </row>
    <row r="974" spans="1:9" x14ac:dyDescent="0.85">
      <c r="A974" s="5" t="s">
        <v>147</v>
      </c>
      <c r="B974" s="5">
        <v>2007</v>
      </c>
      <c r="C974" s="5" t="s">
        <v>725</v>
      </c>
      <c r="D974" s="5" t="s">
        <v>713</v>
      </c>
      <c r="E974" s="5" t="s">
        <v>749</v>
      </c>
      <c r="F974" s="5" t="s">
        <v>736</v>
      </c>
      <c r="G974" s="5" t="s">
        <v>721</v>
      </c>
      <c r="H974" s="5">
        <v>2009</v>
      </c>
      <c r="I974" s="5">
        <v>1610947</v>
      </c>
    </row>
    <row r="975" spans="1:9" x14ac:dyDescent="0.85">
      <c r="A975" s="5" t="s">
        <v>147</v>
      </c>
      <c r="B975" s="5">
        <v>2007</v>
      </c>
      <c r="C975" s="5" t="s">
        <v>725</v>
      </c>
      <c r="D975" s="5" t="s">
        <v>713</v>
      </c>
      <c r="E975" s="5">
        <v>36</v>
      </c>
      <c r="F975" s="5" t="s">
        <v>736</v>
      </c>
      <c r="G975" s="5" t="s">
        <v>721</v>
      </c>
      <c r="H975" s="5">
        <v>2009</v>
      </c>
      <c r="I975" s="5">
        <v>205154</v>
      </c>
    </row>
    <row r="976" spans="1:9" x14ac:dyDescent="0.85">
      <c r="A976" s="5" t="s">
        <v>147</v>
      </c>
      <c r="B976" s="5">
        <v>2007</v>
      </c>
      <c r="C976" s="5" t="s">
        <v>725</v>
      </c>
      <c r="D976" s="5" t="s">
        <v>713</v>
      </c>
      <c r="E976" s="5">
        <v>37</v>
      </c>
      <c r="F976" s="5" t="s">
        <v>736</v>
      </c>
      <c r="G976" s="5" t="s">
        <v>721</v>
      </c>
      <c r="H976" s="5">
        <v>2009</v>
      </c>
      <c r="I976" s="5">
        <v>161452</v>
      </c>
    </row>
    <row r="977" spans="1:9" x14ac:dyDescent="0.85">
      <c r="A977" s="5" t="s">
        <v>147</v>
      </c>
      <c r="B977" s="5">
        <v>2007</v>
      </c>
      <c r="C977" s="5" t="s">
        <v>725</v>
      </c>
      <c r="D977" s="5" t="s">
        <v>713</v>
      </c>
      <c r="E977" s="5">
        <v>38</v>
      </c>
      <c r="F977" s="5" t="s">
        <v>736</v>
      </c>
      <c r="G977" s="5" t="s">
        <v>721</v>
      </c>
      <c r="H977" s="5">
        <v>2009</v>
      </c>
      <c r="I977" s="5">
        <v>327669</v>
      </c>
    </row>
    <row r="978" spans="1:9" x14ac:dyDescent="0.85">
      <c r="A978" s="5" t="s">
        <v>147</v>
      </c>
      <c r="B978" s="5">
        <v>2007</v>
      </c>
      <c r="C978" s="5" t="s">
        <v>725</v>
      </c>
      <c r="D978" s="5" t="s">
        <v>713</v>
      </c>
      <c r="E978" s="5">
        <v>39</v>
      </c>
      <c r="F978" s="5" t="s">
        <v>736</v>
      </c>
      <c r="G978" s="5" t="s">
        <v>721</v>
      </c>
      <c r="H978" s="5">
        <v>2009</v>
      </c>
      <c r="I978" s="5">
        <v>105206</v>
      </c>
    </row>
    <row r="979" spans="1:9" x14ac:dyDescent="0.85">
      <c r="A979" s="5" t="s">
        <v>147</v>
      </c>
      <c r="B979" s="5">
        <v>2007</v>
      </c>
      <c r="C979" s="5" t="s">
        <v>725</v>
      </c>
      <c r="D979" s="5" t="s">
        <v>713</v>
      </c>
      <c r="E979" s="5">
        <v>40</v>
      </c>
      <c r="F979" s="5" t="s">
        <v>736</v>
      </c>
      <c r="G979" s="5" t="s">
        <v>721</v>
      </c>
      <c r="H979" s="5">
        <v>2009</v>
      </c>
      <c r="I979" s="5">
        <v>812857</v>
      </c>
    </row>
    <row r="980" spans="1:9" x14ac:dyDescent="0.85">
      <c r="A980" s="5" t="s">
        <v>147</v>
      </c>
      <c r="B980" s="5">
        <v>2007</v>
      </c>
      <c r="C980" s="5" t="s">
        <v>725</v>
      </c>
      <c r="D980" s="5" t="s">
        <v>713</v>
      </c>
      <c r="E980" s="5" t="s">
        <v>748</v>
      </c>
      <c r="F980" s="5" t="s">
        <v>736</v>
      </c>
      <c r="G980" s="5" t="s">
        <v>721</v>
      </c>
      <c r="H980" s="5">
        <v>2009</v>
      </c>
      <c r="I980" s="5">
        <v>1194490</v>
      </c>
    </row>
    <row r="981" spans="1:9" x14ac:dyDescent="0.85">
      <c r="A981" s="5" t="s">
        <v>147</v>
      </c>
      <c r="B981" s="5">
        <v>2007</v>
      </c>
      <c r="C981" s="5" t="s">
        <v>725</v>
      </c>
      <c r="D981" s="5" t="s">
        <v>713</v>
      </c>
      <c r="E981" s="5">
        <v>41</v>
      </c>
      <c r="F981" s="5" t="s">
        <v>736</v>
      </c>
      <c r="G981" s="5" t="s">
        <v>721</v>
      </c>
      <c r="H981" s="5">
        <v>2009</v>
      </c>
      <c r="I981" s="5">
        <v>71141</v>
      </c>
    </row>
    <row r="982" spans="1:9" x14ac:dyDescent="0.85">
      <c r="A982" s="5" t="s">
        <v>147</v>
      </c>
      <c r="B982" s="5">
        <v>2007</v>
      </c>
      <c r="C982" s="5" t="s">
        <v>725</v>
      </c>
      <c r="D982" s="5" t="s">
        <v>713</v>
      </c>
      <c r="E982" s="5">
        <v>42</v>
      </c>
      <c r="F982" s="5" t="s">
        <v>736</v>
      </c>
      <c r="G982" s="5" t="s">
        <v>721</v>
      </c>
      <c r="H982" s="5">
        <v>2009</v>
      </c>
      <c r="I982" s="5">
        <v>168090</v>
      </c>
    </row>
    <row r="983" spans="1:9" x14ac:dyDescent="0.85">
      <c r="A983" s="5" t="s">
        <v>147</v>
      </c>
      <c r="B983" s="5">
        <v>2007</v>
      </c>
      <c r="C983" s="5" t="s">
        <v>725</v>
      </c>
      <c r="D983" s="5" t="s">
        <v>713</v>
      </c>
      <c r="E983" s="5">
        <v>43</v>
      </c>
      <c r="F983" s="5" t="s">
        <v>736</v>
      </c>
      <c r="G983" s="5" t="s">
        <v>721</v>
      </c>
      <c r="H983" s="5">
        <v>2009</v>
      </c>
      <c r="I983" s="5">
        <v>90628</v>
      </c>
    </row>
    <row r="984" spans="1:9" x14ac:dyDescent="0.85">
      <c r="A984" s="5" t="s">
        <v>147</v>
      </c>
      <c r="B984" s="5">
        <v>2007</v>
      </c>
      <c r="C984" s="5" t="s">
        <v>725</v>
      </c>
      <c r="D984" s="5" t="s">
        <v>713</v>
      </c>
      <c r="E984" s="5">
        <v>44</v>
      </c>
      <c r="F984" s="5" t="s">
        <v>736</v>
      </c>
      <c r="G984" s="5" t="s">
        <v>721</v>
      </c>
      <c r="H984" s="5">
        <v>2009</v>
      </c>
      <c r="I984" s="5">
        <v>51774</v>
      </c>
    </row>
    <row r="985" spans="1:9" x14ac:dyDescent="0.85">
      <c r="A985" s="5" t="s">
        <v>147</v>
      </c>
      <c r="B985" s="5">
        <v>2007</v>
      </c>
      <c r="C985" s="5" t="s">
        <v>725</v>
      </c>
      <c r="D985" s="5" t="s">
        <v>713</v>
      </c>
      <c r="E985" s="5">
        <v>45</v>
      </c>
      <c r="F985" s="5" t="s">
        <v>736</v>
      </c>
      <c r="G985" s="5" t="s">
        <v>721</v>
      </c>
      <c r="H985" s="5">
        <v>2009</v>
      </c>
      <c r="I985" s="5">
        <v>544467</v>
      </c>
    </row>
    <row r="986" spans="1:9" x14ac:dyDescent="0.85">
      <c r="A986" s="5" t="s">
        <v>147</v>
      </c>
      <c r="B986" s="5">
        <v>2007</v>
      </c>
      <c r="C986" s="5" t="s">
        <v>725</v>
      </c>
      <c r="D986" s="5" t="s">
        <v>713</v>
      </c>
      <c r="E986" s="5" t="s">
        <v>747</v>
      </c>
      <c r="F986" s="5" t="s">
        <v>736</v>
      </c>
      <c r="G986" s="5" t="s">
        <v>721</v>
      </c>
      <c r="H986" s="5">
        <v>2009</v>
      </c>
      <c r="I986" s="5">
        <v>922234</v>
      </c>
    </row>
    <row r="987" spans="1:9" x14ac:dyDescent="0.85">
      <c r="A987" s="5" t="s">
        <v>147</v>
      </c>
      <c r="B987" s="5">
        <v>2007</v>
      </c>
      <c r="C987" s="5" t="s">
        <v>725</v>
      </c>
      <c r="D987" s="5" t="s">
        <v>713</v>
      </c>
      <c r="E987" s="5">
        <v>46</v>
      </c>
      <c r="F987" s="5" t="s">
        <v>736</v>
      </c>
      <c r="G987" s="5" t="s">
        <v>721</v>
      </c>
      <c r="H987" s="5">
        <v>2009</v>
      </c>
      <c r="I987" s="5">
        <v>91476</v>
      </c>
    </row>
    <row r="988" spans="1:9" x14ac:dyDescent="0.85">
      <c r="A988" s="5" t="s">
        <v>147</v>
      </c>
      <c r="B988" s="5">
        <v>2007</v>
      </c>
      <c r="C988" s="5" t="s">
        <v>725</v>
      </c>
      <c r="D988" s="5" t="s">
        <v>713</v>
      </c>
      <c r="E988" s="5">
        <v>47</v>
      </c>
      <c r="F988" s="5" t="s">
        <v>736</v>
      </c>
      <c r="G988" s="5" t="s">
        <v>721</v>
      </c>
      <c r="H988" s="5">
        <v>2009</v>
      </c>
      <c r="I988" s="5">
        <v>77590</v>
      </c>
    </row>
    <row r="989" spans="1:9" x14ac:dyDescent="0.85">
      <c r="A989" s="5" t="s">
        <v>147</v>
      </c>
      <c r="B989" s="5">
        <v>2007</v>
      </c>
      <c r="C989" s="5" t="s">
        <v>725</v>
      </c>
      <c r="D989" s="5" t="s">
        <v>713</v>
      </c>
      <c r="E989" s="5">
        <v>48</v>
      </c>
      <c r="F989" s="5" t="s">
        <v>736</v>
      </c>
      <c r="G989" s="5" t="s">
        <v>721</v>
      </c>
      <c r="H989" s="5">
        <v>2009</v>
      </c>
      <c r="I989" s="5">
        <v>150792</v>
      </c>
    </row>
    <row r="990" spans="1:9" x14ac:dyDescent="0.85">
      <c r="A990" s="5" t="s">
        <v>147</v>
      </c>
      <c r="B990" s="5">
        <v>2007</v>
      </c>
      <c r="C990" s="5" t="s">
        <v>725</v>
      </c>
      <c r="D990" s="5" t="s">
        <v>713</v>
      </c>
      <c r="E990" s="5">
        <v>49</v>
      </c>
      <c r="F990" s="5" t="s">
        <v>736</v>
      </c>
      <c r="G990" s="5" t="s">
        <v>721</v>
      </c>
      <c r="H990" s="5">
        <v>2009</v>
      </c>
      <c r="I990" s="5">
        <v>57909</v>
      </c>
    </row>
    <row r="991" spans="1:9" x14ac:dyDescent="0.85">
      <c r="A991" s="5" t="s">
        <v>147</v>
      </c>
      <c r="B991" s="5">
        <v>2007</v>
      </c>
      <c r="C991" s="5" t="s">
        <v>725</v>
      </c>
      <c r="D991" s="5" t="s">
        <v>713</v>
      </c>
      <c r="E991" s="5">
        <v>50</v>
      </c>
      <c r="F991" s="5" t="s">
        <v>736</v>
      </c>
      <c r="G991" s="5" t="s">
        <v>721</v>
      </c>
      <c r="H991" s="5">
        <v>2009</v>
      </c>
      <c r="I991" s="5">
        <v>574957</v>
      </c>
    </row>
    <row r="992" spans="1:9" x14ac:dyDescent="0.85">
      <c r="A992" s="5" t="s">
        <v>147</v>
      </c>
      <c r="B992" s="5">
        <v>2007</v>
      </c>
      <c r="C992" s="5" t="s">
        <v>725</v>
      </c>
      <c r="D992" s="5" t="s">
        <v>713</v>
      </c>
      <c r="E992" s="5" t="s">
        <v>746</v>
      </c>
      <c r="F992" s="5" t="s">
        <v>736</v>
      </c>
      <c r="G992" s="5" t="s">
        <v>721</v>
      </c>
      <c r="H992" s="5">
        <v>2009</v>
      </c>
      <c r="I992" s="5">
        <v>812045</v>
      </c>
    </row>
    <row r="993" spans="1:9" x14ac:dyDescent="0.85">
      <c r="A993" s="5" t="s">
        <v>147</v>
      </c>
      <c r="B993" s="5">
        <v>2007</v>
      </c>
      <c r="C993" s="5" t="s">
        <v>725</v>
      </c>
      <c r="D993" s="5" t="s">
        <v>713</v>
      </c>
      <c r="E993" s="5">
        <v>51</v>
      </c>
      <c r="F993" s="5" t="s">
        <v>736</v>
      </c>
      <c r="G993" s="5" t="s">
        <v>721</v>
      </c>
      <c r="H993" s="5">
        <v>2009</v>
      </c>
      <c r="I993" s="5">
        <v>46231</v>
      </c>
    </row>
    <row r="994" spans="1:9" x14ac:dyDescent="0.85">
      <c r="A994" s="5" t="s">
        <v>147</v>
      </c>
      <c r="B994" s="5">
        <v>2007</v>
      </c>
      <c r="C994" s="5" t="s">
        <v>725</v>
      </c>
      <c r="D994" s="5" t="s">
        <v>713</v>
      </c>
      <c r="E994" s="5">
        <v>52</v>
      </c>
      <c r="F994" s="5" t="s">
        <v>736</v>
      </c>
      <c r="G994" s="5" t="s">
        <v>721</v>
      </c>
      <c r="H994" s="5">
        <v>2009</v>
      </c>
      <c r="I994" s="5">
        <v>93264</v>
      </c>
    </row>
    <row r="995" spans="1:9" x14ac:dyDescent="0.85">
      <c r="A995" s="5" t="s">
        <v>147</v>
      </c>
      <c r="B995" s="5">
        <v>2007</v>
      </c>
      <c r="C995" s="5" t="s">
        <v>725</v>
      </c>
      <c r="D995" s="5" t="s">
        <v>713</v>
      </c>
      <c r="E995" s="5">
        <v>53</v>
      </c>
      <c r="F995" s="5" t="s">
        <v>736</v>
      </c>
      <c r="G995" s="5" t="s">
        <v>721</v>
      </c>
      <c r="H995" s="5">
        <v>2009</v>
      </c>
      <c r="I995" s="5">
        <v>50260</v>
      </c>
    </row>
    <row r="996" spans="1:9" x14ac:dyDescent="0.85">
      <c r="A996" s="5" t="s">
        <v>147</v>
      </c>
      <c r="B996" s="5">
        <v>2007</v>
      </c>
      <c r="C996" s="5" t="s">
        <v>725</v>
      </c>
      <c r="D996" s="5" t="s">
        <v>713</v>
      </c>
      <c r="E996" s="5">
        <v>54</v>
      </c>
      <c r="F996" s="5" t="s">
        <v>736</v>
      </c>
      <c r="G996" s="5" t="s">
        <v>721</v>
      </c>
      <c r="H996" s="5">
        <v>2009</v>
      </c>
      <c r="I996" s="5">
        <v>47333</v>
      </c>
    </row>
    <row r="997" spans="1:9" x14ac:dyDescent="0.85">
      <c r="A997" s="5" t="s">
        <v>147</v>
      </c>
      <c r="B997" s="5">
        <v>2007</v>
      </c>
      <c r="C997" s="5" t="s">
        <v>725</v>
      </c>
      <c r="D997" s="5" t="s">
        <v>713</v>
      </c>
      <c r="E997" s="5">
        <v>55</v>
      </c>
      <c r="F997" s="5" t="s">
        <v>736</v>
      </c>
      <c r="G997" s="5" t="s">
        <v>721</v>
      </c>
      <c r="H997" s="5">
        <v>2009</v>
      </c>
      <c r="I997" s="5">
        <v>254398</v>
      </c>
    </row>
    <row r="998" spans="1:9" x14ac:dyDescent="0.85">
      <c r="A998" s="5" t="s">
        <v>147</v>
      </c>
      <c r="B998" s="5">
        <v>2007</v>
      </c>
      <c r="C998" s="5" t="s">
        <v>725</v>
      </c>
      <c r="D998" s="5" t="s">
        <v>713</v>
      </c>
      <c r="E998" s="5" t="s">
        <v>745</v>
      </c>
      <c r="F998" s="5" t="s">
        <v>736</v>
      </c>
      <c r="G998" s="5" t="s">
        <v>721</v>
      </c>
      <c r="H998" s="5">
        <v>2009</v>
      </c>
      <c r="I998" s="5">
        <v>447756</v>
      </c>
    </row>
    <row r="999" spans="1:9" x14ac:dyDescent="0.85">
      <c r="A999" s="5" t="s">
        <v>147</v>
      </c>
      <c r="B999" s="5">
        <v>2007</v>
      </c>
      <c r="C999" s="5" t="s">
        <v>725</v>
      </c>
      <c r="D999" s="5" t="s">
        <v>713</v>
      </c>
      <c r="E999" s="5">
        <v>56</v>
      </c>
      <c r="F999" s="5" t="s">
        <v>736</v>
      </c>
      <c r="G999" s="5" t="s">
        <v>721</v>
      </c>
      <c r="H999" s="5">
        <v>2009</v>
      </c>
      <c r="I999" s="5">
        <v>66377</v>
      </c>
    </row>
    <row r="1000" spans="1:9" x14ac:dyDescent="0.85">
      <c r="A1000" s="5" t="s">
        <v>147</v>
      </c>
      <c r="B1000" s="5">
        <v>2007</v>
      </c>
      <c r="C1000" s="5" t="s">
        <v>725</v>
      </c>
      <c r="D1000" s="5" t="s">
        <v>713</v>
      </c>
      <c r="E1000" s="5">
        <v>57</v>
      </c>
      <c r="F1000" s="5" t="s">
        <v>736</v>
      </c>
      <c r="G1000" s="5" t="s">
        <v>721</v>
      </c>
      <c r="H1000" s="5">
        <v>2009</v>
      </c>
      <c r="I1000" s="5">
        <v>40009</v>
      </c>
    </row>
    <row r="1001" spans="1:9" x14ac:dyDescent="0.85">
      <c r="A1001" s="5" t="s">
        <v>147</v>
      </c>
      <c r="B1001" s="5">
        <v>2007</v>
      </c>
      <c r="C1001" s="5" t="s">
        <v>725</v>
      </c>
      <c r="D1001" s="5" t="s">
        <v>713</v>
      </c>
      <c r="E1001" s="5">
        <v>58</v>
      </c>
      <c r="F1001" s="5" t="s">
        <v>736</v>
      </c>
      <c r="G1001" s="5" t="s">
        <v>721</v>
      </c>
      <c r="H1001" s="5">
        <v>2009</v>
      </c>
      <c r="I1001" s="5">
        <v>66121</v>
      </c>
    </row>
    <row r="1002" spans="1:9" x14ac:dyDescent="0.85">
      <c r="A1002" s="5" t="s">
        <v>147</v>
      </c>
      <c r="B1002" s="5">
        <v>2007</v>
      </c>
      <c r="C1002" s="5" t="s">
        <v>725</v>
      </c>
      <c r="D1002" s="5" t="s">
        <v>713</v>
      </c>
      <c r="E1002" s="5">
        <v>59</v>
      </c>
      <c r="F1002" s="5" t="s">
        <v>736</v>
      </c>
      <c r="G1002" s="5" t="s">
        <v>721</v>
      </c>
      <c r="H1002" s="5">
        <v>2009</v>
      </c>
      <c r="I1002" s="5">
        <v>20851</v>
      </c>
    </row>
    <row r="1003" spans="1:9" x14ac:dyDescent="0.85">
      <c r="A1003" s="5" t="s">
        <v>147</v>
      </c>
      <c r="B1003" s="5">
        <v>2007</v>
      </c>
      <c r="C1003" s="5" t="s">
        <v>725</v>
      </c>
      <c r="D1003" s="5" t="s">
        <v>713</v>
      </c>
      <c r="E1003" s="5">
        <v>60</v>
      </c>
      <c r="F1003" s="5" t="s">
        <v>736</v>
      </c>
      <c r="G1003" s="5" t="s">
        <v>721</v>
      </c>
      <c r="H1003" s="5">
        <v>2009</v>
      </c>
      <c r="I1003" s="5">
        <v>377195</v>
      </c>
    </row>
    <row r="1004" spans="1:9" x14ac:dyDescent="0.85">
      <c r="A1004" s="5" t="s">
        <v>147</v>
      </c>
      <c r="B1004" s="5">
        <v>2007</v>
      </c>
      <c r="C1004" s="5" t="s">
        <v>725</v>
      </c>
      <c r="D1004" s="5" t="s">
        <v>713</v>
      </c>
      <c r="E1004" s="5" t="s">
        <v>744</v>
      </c>
      <c r="F1004" s="5" t="s">
        <v>736</v>
      </c>
      <c r="G1004" s="5" t="s">
        <v>721</v>
      </c>
      <c r="H1004" s="5">
        <v>2009</v>
      </c>
      <c r="I1004" s="5">
        <v>494662</v>
      </c>
    </row>
    <row r="1005" spans="1:9" x14ac:dyDescent="0.85">
      <c r="A1005" s="5" t="s">
        <v>147</v>
      </c>
      <c r="B1005" s="5">
        <v>2007</v>
      </c>
      <c r="C1005" s="5" t="s">
        <v>725</v>
      </c>
      <c r="D1005" s="5" t="s">
        <v>713</v>
      </c>
      <c r="E1005" s="5">
        <v>61</v>
      </c>
      <c r="F1005" s="5" t="s">
        <v>736</v>
      </c>
      <c r="G1005" s="5" t="s">
        <v>721</v>
      </c>
      <c r="H1005" s="5">
        <v>2009</v>
      </c>
      <c r="I1005" s="5">
        <v>24045</v>
      </c>
    </row>
    <row r="1006" spans="1:9" x14ac:dyDescent="0.85">
      <c r="A1006" s="5" t="s">
        <v>147</v>
      </c>
      <c r="B1006" s="5">
        <v>2007</v>
      </c>
      <c r="C1006" s="5" t="s">
        <v>725</v>
      </c>
      <c r="D1006" s="5" t="s">
        <v>713</v>
      </c>
      <c r="E1006" s="5">
        <v>62</v>
      </c>
      <c r="F1006" s="5" t="s">
        <v>736</v>
      </c>
      <c r="G1006" s="5" t="s">
        <v>721</v>
      </c>
      <c r="H1006" s="5">
        <v>2009</v>
      </c>
      <c r="I1006" s="5">
        <v>43896</v>
      </c>
    </row>
    <row r="1007" spans="1:9" x14ac:dyDescent="0.85">
      <c r="A1007" s="5" t="s">
        <v>147</v>
      </c>
      <c r="B1007" s="5">
        <v>2007</v>
      </c>
      <c r="C1007" s="5" t="s">
        <v>725</v>
      </c>
      <c r="D1007" s="5" t="s">
        <v>713</v>
      </c>
      <c r="E1007" s="5">
        <v>63</v>
      </c>
      <c r="F1007" s="5" t="s">
        <v>736</v>
      </c>
      <c r="G1007" s="5" t="s">
        <v>721</v>
      </c>
      <c r="H1007" s="5">
        <v>2009</v>
      </c>
      <c r="I1007" s="5">
        <v>27886</v>
      </c>
    </row>
    <row r="1008" spans="1:9" x14ac:dyDescent="0.85">
      <c r="A1008" s="5" t="s">
        <v>147</v>
      </c>
      <c r="B1008" s="5">
        <v>2007</v>
      </c>
      <c r="C1008" s="5" t="s">
        <v>725</v>
      </c>
      <c r="D1008" s="5" t="s">
        <v>713</v>
      </c>
      <c r="E1008" s="5">
        <v>64</v>
      </c>
      <c r="F1008" s="5" t="s">
        <v>736</v>
      </c>
      <c r="G1008" s="5" t="s">
        <v>721</v>
      </c>
      <c r="H1008" s="5">
        <v>2009</v>
      </c>
      <c r="I1008" s="5">
        <v>21640</v>
      </c>
    </row>
    <row r="1009" spans="1:9" x14ac:dyDescent="0.85">
      <c r="A1009" s="5" t="s">
        <v>147</v>
      </c>
      <c r="B1009" s="5">
        <v>2007</v>
      </c>
      <c r="C1009" s="5" t="s">
        <v>725</v>
      </c>
      <c r="D1009" s="5" t="s">
        <v>713</v>
      </c>
      <c r="E1009" s="5">
        <v>65</v>
      </c>
      <c r="F1009" s="5" t="s">
        <v>736</v>
      </c>
      <c r="G1009" s="5" t="s">
        <v>721</v>
      </c>
      <c r="H1009" s="5">
        <v>2009</v>
      </c>
      <c r="I1009" s="5">
        <v>163030</v>
      </c>
    </row>
    <row r="1010" spans="1:9" x14ac:dyDescent="0.85">
      <c r="A1010" s="5" t="s">
        <v>147</v>
      </c>
      <c r="B1010" s="5">
        <v>2007</v>
      </c>
      <c r="C1010" s="5" t="s">
        <v>725</v>
      </c>
      <c r="D1010" s="5" t="s">
        <v>713</v>
      </c>
      <c r="E1010" s="5" t="s">
        <v>743</v>
      </c>
      <c r="F1010" s="5" t="s">
        <v>736</v>
      </c>
      <c r="G1010" s="5" t="s">
        <v>721</v>
      </c>
      <c r="H1010" s="5">
        <v>2009</v>
      </c>
      <c r="I1010" s="5">
        <v>297409</v>
      </c>
    </row>
    <row r="1011" spans="1:9" x14ac:dyDescent="0.85">
      <c r="A1011" s="5" t="s">
        <v>147</v>
      </c>
      <c r="B1011" s="5">
        <v>2007</v>
      </c>
      <c r="C1011" s="5" t="s">
        <v>725</v>
      </c>
      <c r="D1011" s="5" t="s">
        <v>713</v>
      </c>
      <c r="E1011" s="5">
        <v>66</v>
      </c>
      <c r="F1011" s="5" t="s">
        <v>736</v>
      </c>
      <c r="G1011" s="5" t="s">
        <v>721</v>
      </c>
      <c r="H1011" s="5">
        <v>2009</v>
      </c>
      <c r="I1011" s="5">
        <v>37254</v>
      </c>
    </row>
    <row r="1012" spans="1:9" x14ac:dyDescent="0.85">
      <c r="A1012" s="5" t="s">
        <v>147</v>
      </c>
      <c r="B1012" s="5">
        <v>2007</v>
      </c>
      <c r="C1012" s="5" t="s">
        <v>725</v>
      </c>
      <c r="D1012" s="5" t="s">
        <v>713</v>
      </c>
      <c r="E1012" s="5">
        <v>67</v>
      </c>
      <c r="F1012" s="5" t="s">
        <v>736</v>
      </c>
      <c r="G1012" s="5" t="s">
        <v>721</v>
      </c>
      <c r="H1012" s="5">
        <v>2009</v>
      </c>
      <c r="I1012" s="5">
        <v>43349</v>
      </c>
    </row>
    <row r="1013" spans="1:9" x14ac:dyDescent="0.85">
      <c r="A1013" s="5" t="s">
        <v>147</v>
      </c>
      <c r="B1013" s="5">
        <v>2007</v>
      </c>
      <c r="C1013" s="5" t="s">
        <v>725</v>
      </c>
      <c r="D1013" s="5" t="s">
        <v>713</v>
      </c>
      <c r="E1013" s="5">
        <v>68</v>
      </c>
      <c r="F1013" s="5" t="s">
        <v>736</v>
      </c>
      <c r="G1013" s="5" t="s">
        <v>721</v>
      </c>
      <c r="H1013" s="5">
        <v>2009</v>
      </c>
      <c r="I1013" s="5">
        <v>39082</v>
      </c>
    </row>
    <row r="1014" spans="1:9" x14ac:dyDescent="0.85">
      <c r="A1014" s="5" t="s">
        <v>147</v>
      </c>
      <c r="B1014" s="5">
        <v>2007</v>
      </c>
      <c r="C1014" s="5" t="s">
        <v>725</v>
      </c>
      <c r="D1014" s="5" t="s">
        <v>713</v>
      </c>
      <c r="E1014" s="5">
        <v>69</v>
      </c>
      <c r="F1014" s="5" t="s">
        <v>736</v>
      </c>
      <c r="G1014" s="5" t="s">
        <v>721</v>
      </c>
      <c r="H1014" s="5">
        <v>2009</v>
      </c>
      <c r="I1014" s="5">
        <v>14694</v>
      </c>
    </row>
    <row r="1015" spans="1:9" x14ac:dyDescent="0.85">
      <c r="A1015" s="5" t="s">
        <v>147</v>
      </c>
      <c r="B1015" s="5">
        <v>2007</v>
      </c>
      <c r="C1015" s="5" t="s">
        <v>725</v>
      </c>
      <c r="D1015" s="5" t="s">
        <v>713</v>
      </c>
      <c r="E1015" s="5">
        <v>70</v>
      </c>
      <c r="F1015" s="5" t="s">
        <v>736</v>
      </c>
      <c r="G1015" s="5" t="s">
        <v>721</v>
      </c>
      <c r="H1015" s="5">
        <v>2009</v>
      </c>
      <c r="I1015" s="5">
        <v>192532</v>
      </c>
    </row>
    <row r="1016" spans="1:9" x14ac:dyDescent="0.85">
      <c r="A1016" s="5" t="s">
        <v>147</v>
      </c>
      <c r="B1016" s="5">
        <v>2007</v>
      </c>
      <c r="C1016" s="5" t="s">
        <v>725</v>
      </c>
      <c r="D1016" s="5" t="s">
        <v>713</v>
      </c>
      <c r="E1016" s="5" t="s">
        <v>742</v>
      </c>
      <c r="F1016" s="5" t="s">
        <v>736</v>
      </c>
      <c r="G1016" s="5" t="s">
        <v>721</v>
      </c>
      <c r="H1016" s="5">
        <v>2009</v>
      </c>
      <c r="I1016" s="5">
        <v>260462</v>
      </c>
    </row>
    <row r="1017" spans="1:9" x14ac:dyDescent="0.85">
      <c r="A1017" s="5" t="s">
        <v>147</v>
      </c>
      <c r="B1017" s="5">
        <v>2007</v>
      </c>
      <c r="C1017" s="5" t="s">
        <v>725</v>
      </c>
      <c r="D1017" s="5" t="s">
        <v>713</v>
      </c>
      <c r="E1017" s="5">
        <v>71</v>
      </c>
      <c r="F1017" s="5" t="s">
        <v>736</v>
      </c>
      <c r="G1017" s="5" t="s">
        <v>721</v>
      </c>
      <c r="H1017" s="5">
        <v>2009</v>
      </c>
      <c r="I1017" s="5">
        <v>18436</v>
      </c>
    </row>
    <row r="1018" spans="1:9" x14ac:dyDescent="0.85">
      <c r="A1018" s="5" t="s">
        <v>147</v>
      </c>
      <c r="B1018" s="5">
        <v>2007</v>
      </c>
      <c r="C1018" s="5" t="s">
        <v>725</v>
      </c>
      <c r="D1018" s="5" t="s">
        <v>713</v>
      </c>
      <c r="E1018" s="5">
        <v>72</v>
      </c>
      <c r="F1018" s="5" t="s">
        <v>736</v>
      </c>
      <c r="G1018" s="5" t="s">
        <v>721</v>
      </c>
      <c r="H1018" s="5">
        <v>2009</v>
      </c>
      <c r="I1018" s="5">
        <v>25732</v>
      </c>
    </row>
    <row r="1019" spans="1:9" x14ac:dyDescent="0.85">
      <c r="A1019" s="5" t="s">
        <v>147</v>
      </c>
      <c r="B1019" s="5">
        <v>2007</v>
      </c>
      <c r="C1019" s="5" t="s">
        <v>725</v>
      </c>
      <c r="D1019" s="5" t="s">
        <v>713</v>
      </c>
      <c r="E1019" s="5">
        <v>73</v>
      </c>
      <c r="F1019" s="5" t="s">
        <v>736</v>
      </c>
      <c r="G1019" s="5" t="s">
        <v>721</v>
      </c>
      <c r="H1019" s="5">
        <v>2009</v>
      </c>
      <c r="I1019" s="5">
        <v>13880</v>
      </c>
    </row>
    <row r="1020" spans="1:9" x14ac:dyDescent="0.85">
      <c r="A1020" s="5" t="s">
        <v>147</v>
      </c>
      <c r="B1020" s="5">
        <v>2007</v>
      </c>
      <c r="C1020" s="5" t="s">
        <v>725</v>
      </c>
      <c r="D1020" s="5" t="s">
        <v>713</v>
      </c>
      <c r="E1020" s="5">
        <v>74</v>
      </c>
      <c r="F1020" s="5" t="s">
        <v>736</v>
      </c>
      <c r="G1020" s="5" t="s">
        <v>721</v>
      </c>
      <c r="H1020" s="5">
        <v>2009</v>
      </c>
      <c r="I1020" s="5">
        <v>9882</v>
      </c>
    </row>
    <row r="1021" spans="1:9" x14ac:dyDescent="0.85">
      <c r="A1021" s="5" t="s">
        <v>147</v>
      </c>
      <c r="B1021" s="5">
        <v>2007</v>
      </c>
      <c r="C1021" s="5" t="s">
        <v>725</v>
      </c>
      <c r="D1021" s="5" t="s">
        <v>713</v>
      </c>
      <c r="E1021" s="5">
        <v>75</v>
      </c>
      <c r="F1021" s="5" t="s">
        <v>736</v>
      </c>
      <c r="G1021" s="5" t="s">
        <v>721</v>
      </c>
      <c r="H1021" s="5">
        <v>2009</v>
      </c>
      <c r="I1021" s="5">
        <v>71034</v>
      </c>
    </row>
    <row r="1022" spans="1:9" x14ac:dyDescent="0.85">
      <c r="A1022" s="5" t="s">
        <v>147</v>
      </c>
      <c r="B1022" s="5">
        <v>2007</v>
      </c>
      <c r="C1022" s="5" t="s">
        <v>725</v>
      </c>
      <c r="D1022" s="5" t="s">
        <v>713</v>
      </c>
      <c r="E1022" s="5" t="s">
        <v>741</v>
      </c>
      <c r="F1022" s="5" t="s">
        <v>736</v>
      </c>
      <c r="G1022" s="5" t="s">
        <v>721</v>
      </c>
      <c r="H1022" s="5">
        <v>2009</v>
      </c>
      <c r="I1022" s="5">
        <v>119984</v>
      </c>
    </row>
    <row r="1023" spans="1:9" x14ac:dyDescent="0.85">
      <c r="A1023" s="5" t="s">
        <v>147</v>
      </c>
      <c r="B1023" s="5">
        <v>2007</v>
      </c>
      <c r="C1023" s="5" t="s">
        <v>725</v>
      </c>
      <c r="D1023" s="5" t="s">
        <v>713</v>
      </c>
      <c r="E1023" s="5">
        <v>76</v>
      </c>
      <c r="F1023" s="5" t="s">
        <v>736</v>
      </c>
      <c r="G1023" s="5" t="s">
        <v>721</v>
      </c>
      <c r="H1023" s="5">
        <v>2009</v>
      </c>
      <c r="I1023" s="5">
        <v>15812</v>
      </c>
    </row>
    <row r="1024" spans="1:9" x14ac:dyDescent="0.85">
      <c r="A1024" s="5" t="s">
        <v>147</v>
      </c>
      <c r="B1024" s="5">
        <v>2007</v>
      </c>
      <c r="C1024" s="5" t="s">
        <v>725</v>
      </c>
      <c r="D1024" s="5" t="s">
        <v>713</v>
      </c>
      <c r="E1024" s="5">
        <v>77</v>
      </c>
      <c r="F1024" s="5" t="s">
        <v>736</v>
      </c>
      <c r="G1024" s="5" t="s">
        <v>721</v>
      </c>
      <c r="H1024" s="5">
        <v>2009</v>
      </c>
      <c r="I1024" s="5">
        <v>9888</v>
      </c>
    </row>
    <row r="1025" spans="1:9" x14ac:dyDescent="0.85">
      <c r="A1025" s="5" t="s">
        <v>147</v>
      </c>
      <c r="B1025" s="5">
        <v>2007</v>
      </c>
      <c r="C1025" s="5" t="s">
        <v>725</v>
      </c>
      <c r="D1025" s="5" t="s">
        <v>713</v>
      </c>
      <c r="E1025" s="5">
        <v>78</v>
      </c>
      <c r="F1025" s="5" t="s">
        <v>736</v>
      </c>
      <c r="G1025" s="5" t="s">
        <v>721</v>
      </c>
      <c r="H1025" s="5">
        <v>2009</v>
      </c>
      <c r="I1025" s="5">
        <v>17327</v>
      </c>
    </row>
    <row r="1026" spans="1:9" x14ac:dyDescent="0.85">
      <c r="A1026" s="5" t="s">
        <v>147</v>
      </c>
      <c r="B1026" s="5">
        <v>2007</v>
      </c>
      <c r="C1026" s="5" t="s">
        <v>725</v>
      </c>
      <c r="D1026" s="5" t="s">
        <v>713</v>
      </c>
      <c r="E1026" s="5">
        <v>79</v>
      </c>
      <c r="F1026" s="5" t="s">
        <v>736</v>
      </c>
      <c r="G1026" s="5" t="s">
        <v>721</v>
      </c>
      <c r="H1026" s="5">
        <v>2009</v>
      </c>
      <c r="I1026" s="5">
        <v>5923</v>
      </c>
    </row>
    <row r="1027" spans="1:9" x14ac:dyDescent="0.85">
      <c r="A1027" s="5" t="s">
        <v>147</v>
      </c>
      <c r="B1027" s="5">
        <v>2007</v>
      </c>
      <c r="C1027" s="5" t="s">
        <v>725</v>
      </c>
      <c r="D1027" s="5" t="s">
        <v>713</v>
      </c>
      <c r="E1027" s="5">
        <v>80</v>
      </c>
      <c r="F1027" s="5" t="s">
        <v>736</v>
      </c>
      <c r="G1027" s="5" t="s">
        <v>721</v>
      </c>
      <c r="H1027" s="5">
        <v>2009</v>
      </c>
      <c r="I1027" s="5">
        <v>81668</v>
      </c>
    </row>
    <row r="1028" spans="1:9" x14ac:dyDescent="0.85">
      <c r="A1028" s="5" t="s">
        <v>147</v>
      </c>
      <c r="B1028" s="5">
        <v>2007</v>
      </c>
      <c r="C1028" s="5" t="s">
        <v>725</v>
      </c>
      <c r="D1028" s="5" t="s">
        <v>713</v>
      </c>
      <c r="E1028" s="5" t="s">
        <v>740</v>
      </c>
      <c r="F1028" s="5" t="s">
        <v>736</v>
      </c>
      <c r="G1028" s="5" t="s">
        <v>721</v>
      </c>
      <c r="H1028" s="5">
        <v>2009</v>
      </c>
      <c r="I1028" s="5">
        <v>103679</v>
      </c>
    </row>
    <row r="1029" spans="1:9" x14ac:dyDescent="0.85">
      <c r="A1029" s="5" t="s">
        <v>147</v>
      </c>
      <c r="B1029" s="5">
        <v>2007</v>
      </c>
      <c r="C1029" s="5" t="s">
        <v>725</v>
      </c>
      <c r="D1029" s="5" t="s">
        <v>713</v>
      </c>
      <c r="E1029" s="5">
        <v>81</v>
      </c>
      <c r="F1029" s="5" t="s">
        <v>736</v>
      </c>
      <c r="G1029" s="5" t="s">
        <v>721</v>
      </c>
      <c r="H1029" s="5">
        <v>2009</v>
      </c>
      <c r="I1029" s="5">
        <v>6330</v>
      </c>
    </row>
    <row r="1030" spans="1:9" x14ac:dyDescent="0.85">
      <c r="A1030" s="5" t="s">
        <v>147</v>
      </c>
      <c r="B1030" s="5">
        <v>2007</v>
      </c>
      <c r="C1030" s="5" t="s">
        <v>725</v>
      </c>
      <c r="D1030" s="5" t="s">
        <v>713</v>
      </c>
      <c r="E1030" s="5">
        <v>82</v>
      </c>
      <c r="F1030" s="5" t="s">
        <v>736</v>
      </c>
      <c r="G1030" s="5" t="s">
        <v>721</v>
      </c>
      <c r="H1030" s="5">
        <v>2009</v>
      </c>
      <c r="I1030" s="5">
        <v>7863</v>
      </c>
    </row>
    <row r="1031" spans="1:9" x14ac:dyDescent="0.85">
      <c r="A1031" s="5" t="s">
        <v>147</v>
      </c>
      <c r="B1031" s="5">
        <v>2007</v>
      </c>
      <c r="C1031" s="5" t="s">
        <v>725</v>
      </c>
      <c r="D1031" s="5" t="s">
        <v>713</v>
      </c>
      <c r="E1031" s="5">
        <v>83</v>
      </c>
      <c r="F1031" s="5" t="s">
        <v>736</v>
      </c>
      <c r="G1031" s="5" t="s">
        <v>721</v>
      </c>
      <c r="H1031" s="5">
        <v>2009</v>
      </c>
      <c r="I1031" s="5">
        <v>4271</v>
      </c>
    </row>
    <row r="1032" spans="1:9" x14ac:dyDescent="0.85">
      <c r="A1032" s="5" t="s">
        <v>147</v>
      </c>
      <c r="B1032" s="5">
        <v>2007</v>
      </c>
      <c r="C1032" s="5" t="s">
        <v>725</v>
      </c>
      <c r="D1032" s="5" t="s">
        <v>713</v>
      </c>
      <c r="E1032" s="5">
        <v>84</v>
      </c>
      <c r="F1032" s="5" t="s">
        <v>736</v>
      </c>
      <c r="G1032" s="5" t="s">
        <v>721</v>
      </c>
      <c r="H1032" s="5">
        <v>2009</v>
      </c>
      <c r="I1032" s="5">
        <v>3547</v>
      </c>
    </row>
    <row r="1033" spans="1:9" x14ac:dyDescent="0.85">
      <c r="A1033" s="5" t="s">
        <v>147</v>
      </c>
      <c r="B1033" s="5">
        <v>2007</v>
      </c>
      <c r="C1033" s="5" t="s">
        <v>725</v>
      </c>
      <c r="D1033" s="5" t="s">
        <v>713</v>
      </c>
      <c r="E1033" s="5">
        <v>85</v>
      </c>
      <c r="F1033" s="5" t="s">
        <v>736</v>
      </c>
      <c r="G1033" s="5" t="s">
        <v>721</v>
      </c>
      <c r="H1033" s="5">
        <v>2009</v>
      </c>
      <c r="I1033" s="5">
        <v>17316</v>
      </c>
    </row>
    <row r="1034" spans="1:9" x14ac:dyDescent="0.85">
      <c r="A1034" s="5" t="s">
        <v>147</v>
      </c>
      <c r="B1034" s="5">
        <v>2007</v>
      </c>
      <c r="C1034" s="5" t="s">
        <v>725</v>
      </c>
      <c r="D1034" s="5" t="s">
        <v>713</v>
      </c>
      <c r="E1034" s="5" t="s">
        <v>739</v>
      </c>
      <c r="F1034" s="5" t="s">
        <v>736</v>
      </c>
      <c r="G1034" s="5" t="s">
        <v>721</v>
      </c>
      <c r="H1034" s="5">
        <v>2009</v>
      </c>
      <c r="I1034" s="5">
        <v>30347</v>
      </c>
    </row>
    <row r="1035" spans="1:9" x14ac:dyDescent="0.85">
      <c r="A1035" s="5" t="s">
        <v>147</v>
      </c>
      <c r="B1035" s="5">
        <v>2007</v>
      </c>
      <c r="C1035" s="5" t="s">
        <v>725</v>
      </c>
      <c r="D1035" s="5" t="s">
        <v>713</v>
      </c>
      <c r="E1035" s="5">
        <v>86</v>
      </c>
      <c r="F1035" s="5" t="s">
        <v>736</v>
      </c>
      <c r="G1035" s="5" t="s">
        <v>721</v>
      </c>
      <c r="H1035" s="5">
        <v>2009</v>
      </c>
      <c r="I1035" s="5">
        <v>4197</v>
      </c>
    </row>
    <row r="1036" spans="1:9" x14ac:dyDescent="0.85">
      <c r="A1036" s="5" t="s">
        <v>147</v>
      </c>
      <c r="B1036" s="5">
        <v>2007</v>
      </c>
      <c r="C1036" s="5" t="s">
        <v>725</v>
      </c>
      <c r="D1036" s="5" t="s">
        <v>713</v>
      </c>
      <c r="E1036" s="5">
        <v>87</v>
      </c>
      <c r="F1036" s="5" t="s">
        <v>736</v>
      </c>
      <c r="G1036" s="5" t="s">
        <v>721</v>
      </c>
      <c r="H1036" s="5">
        <v>2009</v>
      </c>
      <c r="I1036" s="5">
        <v>3233</v>
      </c>
    </row>
    <row r="1037" spans="1:9" x14ac:dyDescent="0.85">
      <c r="A1037" s="5" t="s">
        <v>147</v>
      </c>
      <c r="B1037" s="5">
        <v>2007</v>
      </c>
      <c r="C1037" s="5" t="s">
        <v>725</v>
      </c>
      <c r="D1037" s="5" t="s">
        <v>713</v>
      </c>
      <c r="E1037" s="5">
        <v>88</v>
      </c>
      <c r="F1037" s="5" t="s">
        <v>736</v>
      </c>
      <c r="G1037" s="5" t="s">
        <v>721</v>
      </c>
      <c r="H1037" s="5">
        <v>2009</v>
      </c>
      <c r="I1037" s="5">
        <v>3206</v>
      </c>
    </row>
    <row r="1038" spans="1:9" x14ac:dyDescent="0.85">
      <c r="A1038" s="5" t="s">
        <v>147</v>
      </c>
      <c r="B1038" s="5">
        <v>2007</v>
      </c>
      <c r="C1038" s="5" t="s">
        <v>725</v>
      </c>
      <c r="D1038" s="5" t="s">
        <v>713</v>
      </c>
      <c r="E1038" s="5">
        <v>89</v>
      </c>
      <c r="F1038" s="5" t="s">
        <v>736</v>
      </c>
      <c r="G1038" s="5" t="s">
        <v>721</v>
      </c>
      <c r="H1038" s="5">
        <v>2009</v>
      </c>
      <c r="I1038" s="5">
        <v>2395</v>
      </c>
    </row>
    <row r="1039" spans="1:9" x14ac:dyDescent="0.85">
      <c r="A1039" s="5" t="s">
        <v>147</v>
      </c>
      <c r="B1039" s="5">
        <v>2007</v>
      </c>
      <c r="C1039" s="5" t="s">
        <v>725</v>
      </c>
      <c r="D1039" s="5" t="s">
        <v>713</v>
      </c>
      <c r="E1039" s="5">
        <v>90</v>
      </c>
      <c r="F1039" s="5" t="s">
        <v>736</v>
      </c>
      <c r="G1039" s="5" t="s">
        <v>721</v>
      </c>
      <c r="H1039" s="5">
        <v>2009</v>
      </c>
      <c r="I1039" s="5">
        <v>16331</v>
      </c>
    </row>
    <row r="1040" spans="1:9" x14ac:dyDescent="0.85">
      <c r="A1040" s="5" t="s">
        <v>147</v>
      </c>
      <c r="B1040" s="5">
        <v>2007</v>
      </c>
      <c r="C1040" s="5" t="s">
        <v>725</v>
      </c>
      <c r="D1040" s="5" t="s">
        <v>713</v>
      </c>
      <c r="E1040" s="5" t="s">
        <v>738</v>
      </c>
      <c r="F1040" s="5" t="s">
        <v>736</v>
      </c>
      <c r="G1040" s="5" t="s">
        <v>721</v>
      </c>
      <c r="H1040" s="5">
        <v>2009</v>
      </c>
      <c r="I1040" s="5">
        <v>20788</v>
      </c>
    </row>
    <row r="1041" spans="1:9" x14ac:dyDescent="0.85">
      <c r="A1041" s="5" t="s">
        <v>147</v>
      </c>
      <c r="B1041" s="5">
        <v>2007</v>
      </c>
      <c r="C1041" s="5" t="s">
        <v>725</v>
      </c>
      <c r="D1041" s="5" t="s">
        <v>713</v>
      </c>
      <c r="E1041" s="5">
        <v>91</v>
      </c>
      <c r="F1041" s="5" t="s">
        <v>736</v>
      </c>
      <c r="G1041" s="5" t="s">
        <v>721</v>
      </c>
      <c r="H1041" s="5">
        <v>2009</v>
      </c>
      <c r="I1041" s="5">
        <v>1208</v>
      </c>
    </row>
    <row r="1042" spans="1:9" x14ac:dyDescent="0.85">
      <c r="A1042" s="5" t="s">
        <v>147</v>
      </c>
      <c r="B1042" s="5">
        <v>2007</v>
      </c>
      <c r="C1042" s="5" t="s">
        <v>725</v>
      </c>
      <c r="D1042" s="5" t="s">
        <v>713</v>
      </c>
      <c r="E1042" s="5">
        <v>92</v>
      </c>
      <c r="F1042" s="5" t="s">
        <v>736</v>
      </c>
      <c r="G1042" s="5" t="s">
        <v>721</v>
      </c>
      <c r="H1042" s="5">
        <v>2009</v>
      </c>
      <c r="I1042" s="5">
        <v>1651</v>
      </c>
    </row>
    <row r="1043" spans="1:9" x14ac:dyDescent="0.85">
      <c r="A1043" s="5" t="s">
        <v>147</v>
      </c>
      <c r="B1043" s="5">
        <v>2007</v>
      </c>
      <c r="C1043" s="5" t="s">
        <v>725</v>
      </c>
      <c r="D1043" s="5" t="s">
        <v>713</v>
      </c>
      <c r="E1043" s="5">
        <v>93</v>
      </c>
      <c r="F1043" s="5" t="s">
        <v>736</v>
      </c>
      <c r="G1043" s="5" t="s">
        <v>721</v>
      </c>
      <c r="H1043" s="5">
        <v>2009</v>
      </c>
      <c r="I1043" s="5">
        <v>899</v>
      </c>
    </row>
    <row r="1044" spans="1:9" x14ac:dyDescent="0.85">
      <c r="A1044" s="5" t="s">
        <v>147</v>
      </c>
      <c r="B1044" s="5">
        <v>2007</v>
      </c>
      <c r="C1044" s="5" t="s">
        <v>725</v>
      </c>
      <c r="D1044" s="5" t="s">
        <v>713</v>
      </c>
      <c r="E1044" s="5">
        <v>94</v>
      </c>
      <c r="F1044" s="5" t="s">
        <v>736</v>
      </c>
      <c r="G1044" s="5" t="s">
        <v>721</v>
      </c>
      <c r="H1044" s="5">
        <v>2009</v>
      </c>
      <c r="I1044" s="5">
        <v>699</v>
      </c>
    </row>
    <row r="1045" spans="1:9" x14ac:dyDescent="0.85">
      <c r="A1045" s="5" t="s">
        <v>147</v>
      </c>
      <c r="B1045" s="5">
        <v>2007</v>
      </c>
      <c r="C1045" s="5" t="s">
        <v>725</v>
      </c>
      <c r="D1045" s="5" t="s">
        <v>713</v>
      </c>
      <c r="E1045" s="5" t="s">
        <v>737</v>
      </c>
      <c r="F1045" s="5" t="s">
        <v>736</v>
      </c>
      <c r="G1045" s="5" t="s">
        <v>721</v>
      </c>
      <c r="H1045" s="5">
        <v>2009</v>
      </c>
      <c r="I1045" s="5">
        <v>15570</v>
      </c>
    </row>
  </sheetData>
  <phoneticPr fontId="3"/>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opLeftCell="B199" workbookViewId="0">
      <selection activeCell="K71" sqref="K71"/>
    </sheetView>
  </sheetViews>
  <sheetFormatPr defaultRowHeight="17.7" x14ac:dyDescent="0.85"/>
  <cols>
    <col min="1" max="1" width="47.09375" bestFit="1" customWidth="1"/>
    <col min="2" max="2" width="9.37890625" bestFit="1" customWidth="1"/>
    <col min="3" max="3" width="8.6171875" bestFit="1" customWidth="1"/>
    <col min="4" max="4" width="3.7109375" bestFit="1" customWidth="1"/>
    <col min="5" max="5" width="8.1875" bestFit="1" customWidth="1"/>
    <col min="6" max="6" width="12.046875" bestFit="1" customWidth="1"/>
    <col min="7" max="7" width="21.90234375" bestFit="1" customWidth="1"/>
    <col min="8" max="8" width="12.046875" bestFit="1" customWidth="1"/>
    <col min="9" max="9" width="9.33203125" bestFit="1" customWidth="1"/>
    <col min="10" max="10" width="9" bestFit="1" customWidth="1"/>
    <col min="11" max="11" width="8.85546875" bestFit="1" customWidth="1"/>
    <col min="12" max="12" width="4.94921875" bestFit="1" customWidth="1"/>
  </cols>
  <sheetData>
    <row r="1" spans="1:12" x14ac:dyDescent="0.85">
      <c r="A1" t="s">
        <v>702</v>
      </c>
      <c r="B1" t="s">
        <v>700</v>
      </c>
      <c r="C1" t="s">
        <v>697</v>
      </c>
      <c r="D1" t="s">
        <v>698</v>
      </c>
      <c r="E1" t="s">
        <v>699</v>
      </c>
      <c r="F1" t="s">
        <v>704</v>
      </c>
      <c r="G1" t="s">
        <v>705</v>
      </c>
      <c r="H1" t="s">
        <v>706</v>
      </c>
      <c r="I1" t="s">
        <v>715</v>
      </c>
      <c r="J1" t="s">
        <v>716</v>
      </c>
      <c r="K1" t="s">
        <v>717</v>
      </c>
      <c r="L1" t="s">
        <v>701</v>
      </c>
    </row>
    <row r="2" spans="1:12" x14ac:dyDescent="0.85">
      <c r="A2" t="s">
        <v>493</v>
      </c>
      <c r="B2" t="s">
        <v>13</v>
      </c>
      <c r="C2">
        <v>0</v>
      </c>
      <c r="D2">
        <v>2</v>
      </c>
      <c r="E2" t="s">
        <v>703</v>
      </c>
      <c r="F2">
        <f>INDEX(tbl_fert_adolescent[2017],MATCH(B2,tbl_fert_adolescent[Country Code],0))</f>
        <v>22.673999999999999</v>
      </c>
      <c r="G2">
        <f>INDEX(tbl_fert_all[2017],MATCH(B2,tbl_fert_all[Country Code],0))</f>
        <v>1.8859999999999999</v>
      </c>
      <c r="H2">
        <f>G2*(270/(365*30))*1000</f>
        <v>46.504109589041093</v>
      </c>
      <c r="L2">
        <v>2017</v>
      </c>
    </row>
    <row r="3" spans="1:12" x14ac:dyDescent="0.85">
      <c r="A3" t="s">
        <v>311</v>
      </c>
      <c r="B3" t="s">
        <v>591</v>
      </c>
      <c r="C3">
        <v>0</v>
      </c>
      <c r="D3">
        <v>2</v>
      </c>
      <c r="E3" t="s">
        <v>703</v>
      </c>
      <c r="F3">
        <f>INDEX(tbl_fert_adolescent[2017],MATCH(B3,tbl_fert_adolescent[Country Code],0))</f>
        <v>68.956999999999994</v>
      </c>
      <c r="G3">
        <f>INDEX(tbl_fert_all[2017],MATCH(B3,tbl_fert_all[Country Code],0))</f>
        <v>4.633</v>
      </c>
      <c r="H3">
        <f t="shared" ref="H3:H66" si="0">G3*(270/(365*30))*1000</f>
        <v>114.23835616438356</v>
      </c>
      <c r="L3">
        <v>2017</v>
      </c>
    </row>
    <row r="4" spans="1:12" x14ac:dyDescent="0.85">
      <c r="A4" t="s">
        <v>301</v>
      </c>
      <c r="B4" t="s">
        <v>18</v>
      </c>
      <c r="C4">
        <v>0</v>
      </c>
      <c r="D4">
        <v>2</v>
      </c>
      <c r="E4" t="s">
        <v>703</v>
      </c>
      <c r="F4">
        <f>INDEX(tbl_fert_adolescent[2017],MATCH(B4,tbl_fert_adolescent[Country Code],0))</f>
        <v>150.52600000000001</v>
      </c>
      <c r="G4">
        <f>INDEX(tbl_fert_all[2017],MATCH(B4,tbl_fert_all[Country Code],0))</f>
        <v>5.6</v>
      </c>
      <c r="H4">
        <f t="shared" si="0"/>
        <v>138.08219178082189</v>
      </c>
      <c r="L4">
        <v>2017</v>
      </c>
    </row>
    <row r="5" spans="1:12" x14ac:dyDescent="0.85">
      <c r="A5" t="s">
        <v>189</v>
      </c>
      <c r="B5" t="s">
        <v>429</v>
      </c>
      <c r="C5">
        <v>0</v>
      </c>
      <c r="D5">
        <v>2</v>
      </c>
      <c r="E5" t="s">
        <v>703</v>
      </c>
      <c r="F5">
        <f>INDEX(tbl_fert_adolescent[2017],MATCH(B5,tbl_fert_adolescent[Country Code],0))</f>
        <v>19.641999999999999</v>
      </c>
      <c r="G5">
        <f>INDEX(tbl_fert_all[2017],MATCH(B5,tbl_fert_all[Country Code],0))</f>
        <v>1.6379999999999999</v>
      </c>
      <c r="H5">
        <f t="shared" si="0"/>
        <v>40.389041095890406</v>
      </c>
      <c r="L5">
        <v>2017</v>
      </c>
    </row>
    <row r="6" spans="1:12" x14ac:dyDescent="0.85">
      <c r="A6" t="s">
        <v>325</v>
      </c>
      <c r="B6" t="s">
        <v>689</v>
      </c>
      <c r="C6">
        <v>0</v>
      </c>
      <c r="D6">
        <v>2</v>
      </c>
      <c r="E6" t="s">
        <v>703</v>
      </c>
      <c r="F6">
        <f>INDEX(tbl_fert_adolescent[2017],MATCH(B6,tbl_fert_adolescent[Country Code],0))</f>
        <v>0</v>
      </c>
      <c r="G6">
        <f>INDEX(tbl_fert_all[2017],MATCH(B6,tbl_fert_all[Country Code],0))</f>
        <v>0</v>
      </c>
      <c r="H6">
        <f t="shared" si="0"/>
        <v>0</v>
      </c>
      <c r="L6">
        <v>2017</v>
      </c>
    </row>
    <row r="7" spans="1:12" x14ac:dyDescent="0.85">
      <c r="A7" t="s">
        <v>105</v>
      </c>
      <c r="B7" t="s">
        <v>582</v>
      </c>
      <c r="C7">
        <v>0</v>
      </c>
      <c r="D7">
        <v>2</v>
      </c>
      <c r="E7" t="s">
        <v>703</v>
      </c>
      <c r="F7">
        <f>INDEX(tbl_fert_adolescent[2017],MATCH(B7,tbl_fert_adolescent[Country Code],0))</f>
        <v>46.688851456362421</v>
      </c>
      <c r="G7">
        <f>INDEX(tbl_fert_all[2017],MATCH(B7,tbl_fert_all[Country Code],0))</f>
        <v>3.2765532468568153</v>
      </c>
      <c r="H7">
        <f t="shared" si="0"/>
        <v>80.791723895099551</v>
      </c>
      <c r="L7">
        <v>2017</v>
      </c>
    </row>
    <row r="8" spans="1:12" x14ac:dyDescent="0.85">
      <c r="A8" t="s">
        <v>41</v>
      </c>
      <c r="B8" t="s">
        <v>197</v>
      </c>
      <c r="C8">
        <v>0</v>
      </c>
      <c r="D8">
        <v>2</v>
      </c>
      <c r="E8" t="s">
        <v>703</v>
      </c>
      <c r="F8">
        <f>INDEX(tbl_fert_adolescent[2017],MATCH(B8,tbl_fert_adolescent[Country Code],0))</f>
        <v>6.5460000000000003</v>
      </c>
      <c r="G8">
        <f>INDEX(tbl_fert_all[2017],MATCH(B8,tbl_fert_all[Country Code],0))</f>
        <v>1.448</v>
      </c>
      <c r="H8">
        <f t="shared" si="0"/>
        <v>35.704109589041089</v>
      </c>
      <c r="L8">
        <v>2017</v>
      </c>
    </row>
    <row r="9" spans="1:12" x14ac:dyDescent="0.85">
      <c r="A9" t="s">
        <v>293</v>
      </c>
      <c r="B9" t="s">
        <v>465</v>
      </c>
      <c r="C9">
        <v>0</v>
      </c>
      <c r="D9">
        <v>2</v>
      </c>
      <c r="E9" t="s">
        <v>703</v>
      </c>
      <c r="F9">
        <f>INDEX(tbl_fert_adolescent[2017],MATCH(B9,tbl_fert_adolescent[Country Code],0))</f>
        <v>62.781999999999996</v>
      </c>
      <c r="G9">
        <f>INDEX(tbl_fert_all[2017],MATCH(B9,tbl_fert_all[Country Code],0))</f>
        <v>2.2749999999999999</v>
      </c>
      <c r="H9">
        <f t="shared" si="0"/>
        <v>56.095890410958901</v>
      </c>
      <c r="L9">
        <v>2017</v>
      </c>
    </row>
    <row r="10" spans="1:12" x14ac:dyDescent="0.85">
      <c r="A10" t="s">
        <v>81</v>
      </c>
      <c r="B10" t="s">
        <v>266</v>
      </c>
      <c r="C10">
        <v>0</v>
      </c>
      <c r="D10">
        <v>2</v>
      </c>
      <c r="E10" t="s">
        <v>703</v>
      </c>
      <c r="F10">
        <f>INDEX(tbl_fert_adolescent[2017],MATCH(B10,tbl_fert_adolescent[Country Code],0))</f>
        <v>21.49</v>
      </c>
      <c r="G10">
        <f>INDEX(tbl_fert_all[2017],MATCH(B10,tbl_fert_all[Country Code],0))</f>
        <v>1.75</v>
      </c>
      <c r="H10">
        <f t="shared" si="0"/>
        <v>43.150684931506845</v>
      </c>
      <c r="L10">
        <v>2017</v>
      </c>
    </row>
    <row r="11" spans="1:12" x14ac:dyDescent="0.85">
      <c r="A11" t="s">
        <v>103</v>
      </c>
      <c r="B11" t="s">
        <v>333</v>
      </c>
      <c r="C11">
        <v>0</v>
      </c>
      <c r="D11">
        <v>2</v>
      </c>
      <c r="E11" t="s">
        <v>703</v>
      </c>
      <c r="F11">
        <f>INDEX(tbl_fert_adolescent[2017],MATCH(B11,tbl_fert_adolescent[Country Code],0))</f>
        <v>0</v>
      </c>
      <c r="G11">
        <f>INDEX(tbl_fert_all[2017],MATCH(B11,tbl_fert_all[Country Code],0))</f>
        <v>0</v>
      </c>
      <c r="H11">
        <f t="shared" si="0"/>
        <v>0</v>
      </c>
      <c r="L11">
        <v>2017</v>
      </c>
    </row>
    <row r="12" spans="1:12" x14ac:dyDescent="0.85">
      <c r="A12" t="s">
        <v>386</v>
      </c>
      <c r="B12" t="s">
        <v>464</v>
      </c>
      <c r="C12">
        <v>0</v>
      </c>
      <c r="D12">
        <v>2</v>
      </c>
      <c r="E12" t="s">
        <v>703</v>
      </c>
      <c r="F12">
        <f>INDEX(tbl_fert_adolescent[2017],MATCH(B12,tbl_fert_adolescent[Country Code],0))</f>
        <v>42.781999999999996</v>
      </c>
      <c r="G12">
        <f>INDEX(tbl_fert_all[2017],MATCH(B12,tbl_fert_all[Country Code],0))</f>
        <v>1.9990000000000001</v>
      </c>
      <c r="H12">
        <f t="shared" si="0"/>
        <v>49.290410958904111</v>
      </c>
      <c r="L12">
        <v>2017</v>
      </c>
    </row>
    <row r="13" spans="1:12" x14ac:dyDescent="0.85">
      <c r="A13" t="s">
        <v>408</v>
      </c>
      <c r="B13" t="s">
        <v>283</v>
      </c>
      <c r="C13">
        <v>0</v>
      </c>
      <c r="D13">
        <v>2</v>
      </c>
      <c r="E13" t="s">
        <v>703</v>
      </c>
      <c r="F13">
        <f>INDEX(tbl_fert_adolescent[2017],MATCH(B13,tbl_fert_adolescent[Country Code],0))</f>
        <v>11.715</v>
      </c>
      <c r="G13">
        <f>INDEX(tbl_fert_all[2017],MATCH(B13,tbl_fert_all[Country Code],0))</f>
        <v>1.7410000000000001</v>
      </c>
      <c r="H13">
        <f t="shared" si="0"/>
        <v>42.92876712328767</v>
      </c>
      <c r="L13">
        <v>2017</v>
      </c>
    </row>
    <row r="14" spans="1:12" x14ac:dyDescent="0.85">
      <c r="A14" t="s">
        <v>56</v>
      </c>
      <c r="B14" t="s">
        <v>334</v>
      </c>
      <c r="C14">
        <v>0</v>
      </c>
      <c r="D14">
        <v>2</v>
      </c>
      <c r="E14" t="s">
        <v>703</v>
      </c>
      <c r="F14">
        <f>INDEX(tbl_fert_adolescent[2017],MATCH(B14,tbl_fert_adolescent[Country Code],0))</f>
        <v>7.34</v>
      </c>
      <c r="G14">
        <f>INDEX(tbl_fert_all[2017],MATCH(B14,tbl_fert_all[Country Code],0))</f>
        <v>1.52</v>
      </c>
      <c r="H14">
        <f t="shared" si="0"/>
        <v>37.479452054794521</v>
      </c>
      <c r="L14">
        <v>2017</v>
      </c>
    </row>
    <row r="15" spans="1:12" x14ac:dyDescent="0.85">
      <c r="A15" t="s">
        <v>501</v>
      </c>
      <c r="B15" t="s">
        <v>492</v>
      </c>
      <c r="C15">
        <v>0</v>
      </c>
      <c r="D15">
        <v>2</v>
      </c>
      <c r="E15" t="s">
        <v>703</v>
      </c>
      <c r="F15">
        <f>INDEX(tbl_fert_adolescent[2017],MATCH(B15,tbl_fert_adolescent[Country Code],0))</f>
        <v>55.838000000000001</v>
      </c>
      <c r="G15">
        <f>INDEX(tbl_fert_all[2017],MATCH(B15,tbl_fert_all[Country Code],0))</f>
        <v>1.9</v>
      </c>
      <c r="H15">
        <f t="shared" si="0"/>
        <v>46.849315068493141</v>
      </c>
      <c r="L15">
        <v>2017</v>
      </c>
    </row>
    <row r="16" spans="1:12" x14ac:dyDescent="0.85">
      <c r="A16" t="s">
        <v>444</v>
      </c>
      <c r="B16" t="s">
        <v>513</v>
      </c>
      <c r="C16">
        <v>0</v>
      </c>
      <c r="D16">
        <v>2</v>
      </c>
      <c r="E16" t="s">
        <v>703</v>
      </c>
      <c r="F16">
        <f>INDEX(tbl_fert_adolescent[2017],MATCH(B16,tbl_fert_adolescent[Country Code],0))</f>
        <v>55.59</v>
      </c>
      <c r="G16">
        <f>INDEX(tbl_fert_all[2017],MATCH(B16,tbl_fert_all[Country Code],0))</f>
        <v>5.5019999999999998</v>
      </c>
      <c r="H16">
        <f t="shared" si="0"/>
        <v>135.66575342465754</v>
      </c>
      <c r="L16">
        <v>2017</v>
      </c>
    </row>
    <row r="17" spans="1:12" x14ac:dyDescent="0.85">
      <c r="A17" t="s">
        <v>604</v>
      </c>
      <c r="B17" t="s">
        <v>43</v>
      </c>
      <c r="C17">
        <v>0</v>
      </c>
      <c r="D17">
        <v>2</v>
      </c>
      <c r="E17" t="s">
        <v>703</v>
      </c>
      <c r="F17">
        <f>INDEX(tbl_fert_adolescent[2017],MATCH(B17,tbl_fert_adolescent[Country Code],0))</f>
        <v>4.6509999999999998</v>
      </c>
      <c r="G17">
        <f>INDEX(tbl_fert_all[2017],MATCH(B17,tbl_fert_all[Country Code],0))</f>
        <v>1.65</v>
      </c>
      <c r="H17">
        <f t="shared" si="0"/>
        <v>40.68493150684931</v>
      </c>
      <c r="L17">
        <v>2017</v>
      </c>
    </row>
    <row r="18" spans="1:12" x14ac:dyDescent="0.85">
      <c r="A18" t="s">
        <v>592</v>
      </c>
      <c r="B18" t="s">
        <v>317</v>
      </c>
      <c r="C18">
        <v>0</v>
      </c>
      <c r="D18">
        <v>2</v>
      </c>
      <c r="E18" t="s">
        <v>703</v>
      </c>
      <c r="F18">
        <f>INDEX(tbl_fert_adolescent[2017],MATCH(B18,tbl_fert_adolescent[Country Code],0))</f>
        <v>86.096000000000004</v>
      </c>
      <c r="G18">
        <f>INDEX(tbl_fert_all[2017],MATCH(B18,tbl_fert_all[Country Code],0))</f>
        <v>4.9059999999999997</v>
      </c>
      <c r="H18">
        <f t="shared" si="0"/>
        <v>120.96986301369863</v>
      </c>
      <c r="L18">
        <v>2017</v>
      </c>
    </row>
    <row r="19" spans="1:12" x14ac:dyDescent="0.85">
      <c r="A19" t="s">
        <v>110</v>
      </c>
      <c r="B19" t="s">
        <v>430</v>
      </c>
      <c r="C19">
        <v>0</v>
      </c>
      <c r="D19">
        <v>2</v>
      </c>
      <c r="E19" t="s">
        <v>703</v>
      </c>
      <c r="F19">
        <f>INDEX(tbl_fert_adolescent[2017],MATCH(B19,tbl_fert_adolescent[Country Code],0))</f>
        <v>104.32899999999999</v>
      </c>
      <c r="G19">
        <f>INDEX(tbl_fert_all[2017],MATCH(B19,tbl_fert_all[Country Code],0))</f>
        <v>5.2709999999999999</v>
      </c>
      <c r="H19">
        <f t="shared" si="0"/>
        <v>129.96986301369861</v>
      </c>
      <c r="L19">
        <v>2017</v>
      </c>
    </row>
    <row r="20" spans="1:12" x14ac:dyDescent="0.85">
      <c r="A20" t="s">
        <v>34</v>
      </c>
      <c r="B20" t="s">
        <v>140</v>
      </c>
      <c r="C20">
        <v>0</v>
      </c>
      <c r="D20">
        <v>2</v>
      </c>
      <c r="E20" t="s">
        <v>703</v>
      </c>
      <c r="F20">
        <f>INDEX(tbl_fert_adolescent[2017],MATCH(B20,tbl_fert_adolescent[Country Code],0))</f>
        <v>82.962000000000003</v>
      </c>
      <c r="G20">
        <f>INDEX(tbl_fert_all[2017],MATCH(B20,tbl_fert_all[Country Code],0))</f>
        <v>2.0619999999999998</v>
      </c>
      <c r="H20">
        <f t="shared" si="0"/>
        <v>50.843835616438348</v>
      </c>
      <c r="L20">
        <v>2017</v>
      </c>
    </row>
    <row r="21" spans="1:12" x14ac:dyDescent="0.85">
      <c r="A21" t="s">
        <v>573</v>
      </c>
      <c r="B21" t="s">
        <v>141</v>
      </c>
      <c r="C21">
        <v>0</v>
      </c>
      <c r="D21">
        <v>2</v>
      </c>
      <c r="E21" t="s">
        <v>703</v>
      </c>
      <c r="F21">
        <f>INDEX(tbl_fert_adolescent[2017],MATCH(B21,tbl_fert_adolescent[Country Code],0))</f>
        <v>39.86</v>
      </c>
      <c r="G21">
        <f>INDEX(tbl_fert_all[2017],MATCH(B21,tbl_fert_all[Country Code],0))</f>
        <v>1.56</v>
      </c>
      <c r="H21">
        <f t="shared" si="0"/>
        <v>38.465753424657535</v>
      </c>
      <c r="L21">
        <v>2017</v>
      </c>
    </row>
    <row r="22" spans="1:12" x14ac:dyDescent="0.85">
      <c r="A22" t="s">
        <v>344</v>
      </c>
      <c r="B22" t="s">
        <v>64</v>
      </c>
      <c r="C22">
        <v>0</v>
      </c>
      <c r="D22">
        <v>2</v>
      </c>
      <c r="E22" t="s">
        <v>703</v>
      </c>
      <c r="F22">
        <f>INDEX(tbl_fert_adolescent[2017],MATCH(B22,tbl_fert_adolescent[Country Code],0))</f>
        <v>13.368</v>
      </c>
      <c r="G22">
        <f>INDEX(tbl_fert_all[2017],MATCH(B22,tbl_fert_all[Country Code],0))</f>
        <v>2.0099999999999998</v>
      </c>
      <c r="H22">
        <f t="shared" si="0"/>
        <v>49.561643835616429</v>
      </c>
      <c r="L22">
        <v>2017</v>
      </c>
    </row>
    <row r="23" spans="1:12" x14ac:dyDescent="0.85">
      <c r="A23" t="s">
        <v>155</v>
      </c>
      <c r="B23" t="s">
        <v>276</v>
      </c>
      <c r="C23">
        <v>0</v>
      </c>
      <c r="D23">
        <v>2</v>
      </c>
      <c r="E23" t="s">
        <v>703</v>
      </c>
      <c r="F23">
        <f>INDEX(tbl_fert_adolescent[2017],MATCH(B23,tbl_fert_adolescent[Country Code],0))</f>
        <v>30.001000000000001</v>
      </c>
      <c r="G23">
        <f>INDEX(tbl_fert_all[2017],MATCH(B23,tbl_fert_all[Country Code],0))</f>
        <v>1.762</v>
      </c>
      <c r="H23">
        <f t="shared" si="0"/>
        <v>43.446575342465749</v>
      </c>
      <c r="L23">
        <v>2017</v>
      </c>
    </row>
    <row r="24" spans="1:12" x14ac:dyDescent="0.85">
      <c r="A24" t="s">
        <v>369</v>
      </c>
      <c r="B24" t="s">
        <v>519</v>
      </c>
      <c r="C24">
        <v>0</v>
      </c>
      <c r="D24">
        <v>2</v>
      </c>
      <c r="E24" t="s">
        <v>703</v>
      </c>
      <c r="F24">
        <f>INDEX(tbl_fert_adolescent[2017],MATCH(B24,tbl_fert_adolescent[Country Code],0))</f>
        <v>9.6419999999999995</v>
      </c>
      <c r="G24">
        <f>INDEX(tbl_fert_all[2017],MATCH(B24,tbl_fert_all[Country Code],0))</f>
        <v>1.276</v>
      </c>
      <c r="H24">
        <f t="shared" si="0"/>
        <v>31.463013698630139</v>
      </c>
      <c r="L24">
        <v>2017</v>
      </c>
    </row>
    <row r="25" spans="1:12" x14ac:dyDescent="0.85">
      <c r="A25" t="s">
        <v>556</v>
      </c>
      <c r="B25" t="s">
        <v>204</v>
      </c>
      <c r="C25">
        <v>0</v>
      </c>
      <c r="D25">
        <v>2</v>
      </c>
      <c r="E25" t="s">
        <v>703</v>
      </c>
      <c r="F25">
        <f>INDEX(tbl_fert_adolescent[2017],MATCH(B25,tbl_fert_adolescent[Country Code],0))</f>
        <v>14.507</v>
      </c>
      <c r="G25">
        <f>INDEX(tbl_fert_all[2017],MATCH(B25,tbl_fert_all[Country Code],0))</f>
        <v>1.5409999999999999</v>
      </c>
      <c r="H25">
        <f t="shared" si="0"/>
        <v>37.9972602739726</v>
      </c>
      <c r="L25">
        <v>2017</v>
      </c>
    </row>
    <row r="26" spans="1:12" x14ac:dyDescent="0.85">
      <c r="A26" t="s">
        <v>298</v>
      </c>
      <c r="B26" t="s">
        <v>273</v>
      </c>
      <c r="C26">
        <v>0</v>
      </c>
      <c r="D26">
        <v>2</v>
      </c>
      <c r="E26" t="s">
        <v>703</v>
      </c>
      <c r="F26">
        <f>INDEX(tbl_fert_adolescent[2017],MATCH(B26,tbl_fert_adolescent[Country Code],0))</f>
        <v>68.486999999999995</v>
      </c>
      <c r="G26">
        <f>INDEX(tbl_fert_all[2017],MATCH(B26,tbl_fert_all[Country Code],0))</f>
        <v>2.3460000000000001</v>
      </c>
      <c r="H26">
        <f t="shared" si="0"/>
        <v>57.846575342465755</v>
      </c>
      <c r="L26">
        <v>2017</v>
      </c>
    </row>
    <row r="27" spans="1:12" x14ac:dyDescent="0.85">
      <c r="A27" t="s">
        <v>353</v>
      </c>
      <c r="B27" t="s">
        <v>601</v>
      </c>
      <c r="C27">
        <v>0</v>
      </c>
      <c r="D27">
        <v>2</v>
      </c>
      <c r="E27" t="s">
        <v>703</v>
      </c>
      <c r="F27">
        <f>INDEX(tbl_fert_adolescent[2017],MATCH(B27,tbl_fert_adolescent[Country Code],0))</f>
        <v>0</v>
      </c>
      <c r="G27">
        <f>INDEX(tbl_fert_all[2017],MATCH(B27,tbl_fert_all[Country Code],0))</f>
        <v>1.6</v>
      </c>
      <c r="H27">
        <f t="shared" si="0"/>
        <v>39.452054794520549</v>
      </c>
      <c r="L27">
        <v>2017</v>
      </c>
    </row>
    <row r="28" spans="1:12" x14ac:dyDescent="0.85">
      <c r="A28" t="s">
        <v>50</v>
      </c>
      <c r="B28" t="s">
        <v>482</v>
      </c>
      <c r="C28">
        <v>0</v>
      </c>
      <c r="D28">
        <v>2</v>
      </c>
      <c r="E28" t="s">
        <v>703</v>
      </c>
      <c r="F28">
        <f>INDEX(tbl_fert_adolescent[2017],MATCH(B28,tbl_fert_adolescent[Country Code],0))</f>
        <v>64.900000000000006</v>
      </c>
      <c r="G28">
        <f>INDEX(tbl_fert_all[2017],MATCH(B28,tbl_fert_all[Country Code],0))</f>
        <v>2.7770000000000001</v>
      </c>
      <c r="H28">
        <f t="shared" si="0"/>
        <v>68.473972602739721</v>
      </c>
      <c r="L28">
        <v>2017</v>
      </c>
    </row>
    <row r="29" spans="1:12" x14ac:dyDescent="0.85">
      <c r="A29" t="s">
        <v>558</v>
      </c>
      <c r="B29" t="s">
        <v>315</v>
      </c>
      <c r="C29">
        <v>0</v>
      </c>
      <c r="D29">
        <v>2</v>
      </c>
      <c r="E29" t="s">
        <v>703</v>
      </c>
      <c r="F29">
        <f>INDEX(tbl_fert_adolescent[2017],MATCH(B29,tbl_fert_adolescent[Country Code],0))</f>
        <v>59.110999999999997</v>
      </c>
      <c r="G29">
        <f>INDEX(tbl_fert_all[2017],MATCH(B29,tbl_fert_all[Country Code],0))</f>
        <v>1.7390000000000001</v>
      </c>
      <c r="H29">
        <f t="shared" si="0"/>
        <v>42.87945205479452</v>
      </c>
      <c r="L29">
        <v>2017</v>
      </c>
    </row>
    <row r="30" spans="1:12" x14ac:dyDescent="0.85">
      <c r="A30" t="s">
        <v>526</v>
      </c>
      <c r="B30" t="s">
        <v>366</v>
      </c>
      <c r="C30">
        <v>0</v>
      </c>
      <c r="D30">
        <v>2</v>
      </c>
      <c r="E30" t="s">
        <v>703</v>
      </c>
      <c r="F30">
        <f>INDEX(tbl_fert_adolescent[2017],MATCH(B30,tbl_fert_adolescent[Country Code],0))</f>
        <v>33.549999999999997</v>
      </c>
      <c r="G30">
        <f>INDEX(tbl_fert_all[2017],MATCH(B30,tbl_fert_all[Country Code],0))</f>
        <v>1.615</v>
      </c>
      <c r="H30">
        <f t="shared" si="0"/>
        <v>39.821917808219176</v>
      </c>
      <c r="L30">
        <v>2017</v>
      </c>
    </row>
    <row r="31" spans="1:12" x14ac:dyDescent="0.85">
      <c r="A31" t="s">
        <v>405</v>
      </c>
      <c r="B31" t="s">
        <v>117</v>
      </c>
      <c r="C31">
        <v>0</v>
      </c>
      <c r="D31">
        <v>2</v>
      </c>
      <c r="E31" t="s">
        <v>703</v>
      </c>
      <c r="F31">
        <f>INDEX(tbl_fert_adolescent[2017],MATCH(B31,tbl_fert_adolescent[Country Code],0))</f>
        <v>10.272</v>
      </c>
      <c r="G31">
        <f>INDEX(tbl_fert_all[2017],MATCH(B31,tbl_fert_all[Country Code],0))</f>
        <v>1.881</v>
      </c>
      <c r="H31">
        <f t="shared" si="0"/>
        <v>46.38082191780822</v>
      </c>
      <c r="L31">
        <v>2017</v>
      </c>
    </row>
    <row r="32" spans="1:12" x14ac:dyDescent="0.85">
      <c r="A32" t="s">
        <v>535</v>
      </c>
      <c r="B32" t="s">
        <v>111</v>
      </c>
      <c r="C32">
        <v>0</v>
      </c>
      <c r="D32">
        <v>2</v>
      </c>
      <c r="E32" t="s">
        <v>703</v>
      </c>
      <c r="F32">
        <f>INDEX(tbl_fert_adolescent[2017],MATCH(B32,tbl_fert_adolescent[Country Code],0))</f>
        <v>20.184000000000001</v>
      </c>
      <c r="G32">
        <f>INDEX(tbl_fert_all[2017],MATCH(B32,tbl_fert_all[Country Code],0))</f>
        <v>1.994</v>
      </c>
      <c r="H32">
        <f t="shared" si="0"/>
        <v>49.167123287671231</v>
      </c>
      <c r="L32">
        <v>2017</v>
      </c>
    </row>
    <row r="33" spans="1:12" x14ac:dyDescent="0.85">
      <c r="A33" t="s">
        <v>45</v>
      </c>
      <c r="B33" t="s">
        <v>371</v>
      </c>
      <c r="C33">
        <v>0</v>
      </c>
      <c r="D33">
        <v>2</v>
      </c>
      <c r="E33" t="s">
        <v>703</v>
      </c>
      <c r="F33">
        <f>INDEX(tbl_fert_adolescent[2017],MATCH(B33,tbl_fert_adolescent[Country Code],0))</f>
        <v>46.061</v>
      </c>
      <c r="G33">
        <f>INDEX(tbl_fert_all[2017],MATCH(B33,tbl_fert_all[Country Code],0))</f>
        <v>2.91</v>
      </c>
      <c r="H33">
        <f t="shared" si="0"/>
        <v>71.753424657534239</v>
      </c>
      <c r="L33">
        <v>2017</v>
      </c>
    </row>
    <row r="34" spans="1:12" x14ac:dyDescent="0.85">
      <c r="A34" t="s">
        <v>172</v>
      </c>
      <c r="B34" t="s">
        <v>457</v>
      </c>
      <c r="C34">
        <v>0</v>
      </c>
      <c r="D34">
        <v>2</v>
      </c>
      <c r="E34" t="s">
        <v>703</v>
      </c>
      <c r="F34">
        <f>INDEX(tbl_fert_adolescent[2017],MATCH(B34,tbl_fert_adolescent[Country Code],0))</f>
        <v>129.07400000000001</v>
      </c>
      <c r="G34">
        <f>INDEX(tbl_fert_all[2017],MATCH(B34,tbl_fert_all[Country Code],0))</f>
        <v>4.7960000000000003</v>
      </c>
      <c r="H34">
        <f t="shared" si="0"/>
        <v>118.25753424657535</v>
      </c>
      <c r="L34">
        <v>2017</v>
      </c>
    </row>
    <row r="35" spans="1:12" x14ac:dyDescent="0.85">
      <c r="A35" t="s">
        <v>186</v>
      </c>
      <c r="B35" t="s">
        <v>527</v>
      </c>
      <c r="C35">
        <v>0</v>
      </c>
      <c r="D35">
        <v>2</v>
      </c>
      <c r="E35" t="s">
        <v>703</v>
      </c>
      <c r="F35">
        <f>INDEX(tbl_fert_adolescent[2017],MATCH(B35,tbl_fert_adolescent[Country Code],0))</f>
        <v>8.3870000000000005</v>
      </c>
      <c r="G35">
        <f>INDEX(tbl_fert_all[2017],MATCH(B35,tbl_fert_all[Country Code],0))</f>
        <v>1.4961</v>
      </c>
      <c r="H35">
        <f t="shared" si="0"/>
        <v>36.890136986301371</v>
      </c>
      <c r="L35">
        <v>2017</v>
      </c>
    </row>
    <row r="36" spans="1:12" x14ac:dyDescent="0.85">
      <c r="A36" t="s">
        <v>412</v>
      </c>
      <c r="B36" t="s">
        <v>216</v>
      </c>
      <c r="C36">
        <v>0</v>
      </c>
      <c r="D36">
        <v>2</v>
      </c>
      <c r="E36" t="s">
        <v>703</v>
      </c>
      <c r="F36">
        <f>INDEX(tbl_fert_adolescent[2017],MATCH(B36,tbl_fert_adolescent[Country Code],0))</f>
        <v>19.679083035829446</v>
      </c>
      <c r="G36">
        <f>INDEX(tbl_fert_all[2017],MATCH(B36,tbl_fert_all[Country Code],0))</f>
        <v>1.5117441573111439</v>
      </c>
      <c r="H36">
        <f t="shared" si="0"/>
        <v>37.275883330959715</v>
      </c>
      <c r="L36">
        <v>2017</v>
      </c>
    </row>
    <row r="37" spans="1:12" x14ac:dyDescent="0.85">
      <c r="A37" t="s">
        <v>175</v>
      </c>
      <c r="B37" t="s">
        <v>609</v>
      </c>
      <c r="C37">
        <v>0</v>
      </c>
      <c r="D37">
        <v>2</v>
      </c>
      <c r="E37" t="s">
        <v>703</v>
      </c>
      <c r="F37">
        <f>INDEX(tbl_fert_adolescent[2017],MATCH(B37,tbl_fert_adolescent[Country Code],0))</f>
        <v>2.7629999999999999</v>
      </c>
      <c r="G37">
        <f>INDEX(tbl_fert_all[2017],MATCH(B37,tbl_fert_all[Country Code],0))</f>
        <v>1.52</v>
      </c>
      <c r="H37">
        <f t="shared" si="0"/>
        <v>37.479452054794521</v>
      </c>
      <c r="L37">
        <v>2017</v>
      </c>
    </row>
    <row r="38" spans="1:12" x14ac:dyDescent="0.85">
      <c r="A38" t="s">
        <v>367</v>
      </c>
      <c r="B38" t="s">
        <v>296</v>
      </c>
      <c r="C38">
        <v>0</v>
      </c>
      <c r="D38">
        <v>2</v>
      </c>
      <c r="E38" t="s">
        <v>703</v>
      </c>
      <c r="F38">
        <f>INDEX(tbl_fert_adolescent[2017],MATCH(B38,tbl_fert_adolescent[Country Code],0))</f>
        <v>6.8639999999999999</v>
      </c>
      <c r="G38">
        <f>INDEX(tbl_fert_all[2017],MATCH(B38,tbl_fert_all[Country Code],0))</f>
        <v>1.516</v>
      </c>
      <c r="H38">
        <f t="shared" si="0"/>
        <v>37.38082191780822</v>
      </c>
      <c r="L38">
        <v>2017</v>
      </c>
    </row>
    <row r="39" spans="1:12" x14ac:dyDescent="0.85">
      <c r="A39" t="s">
        <v>153</v>
      </c>
      <c r="B39" t="s">
        <v>616</v>
      </c>
      <c r="C39">
        <v>0</v>
      </c>
      <c r="D39">
        <v>2</v>
      </c>
      <c r="E39" t="s">
        <v>703</v>
      </c>
      <c r="F39">
        <f>INDEX(tbl_fert_adolescent[2017],MATCH(B39,tbl_fert_adolescent[Country Code],0))</f>
        <v>41.052</v>
      </c>
      <c r="G39">
        <f>INDEX(tbl_fert_all[2017],MATCH(B39,tbl_fert_all[Country Code],0))</f>
        <v>1.6779999999999999</v>
      </c>
      <c r="H39">
        <f t="shared" si="0"/>
        <v>41.375342465753427</v>
      </c>
      <c r="L39">
        <v>2017</v>
      </c>
    </row>
    <row r="40" spans="1:12" x14ac:dyDescent="0.85">
      <c r="A40" t="s">
        <v>471</v>
      </c>
      <c r="B40" t="s">
        <v>173</v>
      </c>
      <c r="C40">
        <v>0</v>
      </c>
      <c r="D40">
        <v>2</v>
      </c>
      <c r="E40" t="s">
        <v>703</v>
      </c>
      <c r="F40">
        <f>INDEX(tbl_fert_adolescent[2017],MATCH(B40,tbl_fert_adolescent[Country Code],0))</f>
        <v>7.6349999999999998</v>
      </c>
      <c r="G40">
        <f>INDEX(tbl_fert_all[2017],MATCH(B40,tbl_fert_all[Country Code],0))</f>
        <v>1.6830000000000001</v>
      </c>
      <c r="H40">
        <f t="shared" si="0"/>
        <v>41.4986301369863</v>
      </c>
      <c r="L40">
        <v>2017</v>
      </c>
    </row>
    <row r="41" spans="1:12" x14ac:dyDescent="0.85">
      <c r="A41" t="s">
        <v>648</v>
      </c>
      <c r="B41" t="s">
        <v>313</v>
      </c>
      <c r="C41">
        <v>0</v>
      </c>
      <c r="D41">
        <v>2</v>
      </c>
      <c r="E41" t="s">
        <v>703</v>
      </c>
      <c r="F41">
        <f>INDEX(tbl_fert_adolescent[2017],MATCH(B41,tbl_fert_adolescent[Country Code],0))</f>
        <v>117.627</v>
      </c>
      <c r="G41">
        <f>INDEX(tbl_fert_all[2017],MATCH(B41,tbl_fert_all[Country Code],0))</f>
        <v>4.7039999999999997</v>
      </c>
      <c r="H41">
        <f t="shared" si="0"/>
        <v>115.98904109589041</v>
      </c>
      <c r="L41">
        <v>2017</v>
      </c>
    </row>
    <row r="42" spans="1:12" x14ac:dyDescent="0.85">
      <c r="A42" t="s">
        <v>694</v>
      </c>
      <c r="B42" t="s">
        <v>71</v>
      </c>
      <c r="C42">
        <v>0</v>
      </c>
      <c r="D42">
        <v>2</v>
      </c>
      <c r="E42" t="s">
        <v>703</v>
      </c>
      <c r="F42">
        <f>INDEX(tbl_fert_adolescent[2017],MATCH(B42,tbl_fert_adolescent[Country Code],0))</f>
        <v>105.8</v>
      </c>
      <c r="G42">
        <f>INDEX(tbl_fert_all[2017],MATCH(B42,tbl_fert_all[Country Code],0))</f>
        <v>4.6390000000000002</v>
      </c>
      <c r="H42">
        <f t="shared" si="0"/>
        <v>114.38630136986301</v>
      </c>
      <c r="L42">
        <v>2017</v>
      </c>
    </row>
    <row r="43" spans="1:12" x14ac:dyDescent="0.85">
      <c r="A43" t="s">
        <v>463</v>
      </c>
      <c r="B43" t="s">
        <v>208</v>
      </c>
      <c r="C43">
        <v>0</v>
      </c>
      <c r="D43">
        <v>2</v>
      </c>
      <c r="E43" t="s">
        <v>703</v>
      </c>
      <c r="F43">
        <f>INDEX(tbl_fert_adolescent[2017],MATCH(B43,tbl_fert_adolescent[Country Code],0))</f>
        <v>124.22</v>
      </c>
      <c r="G43">
        <f>INDEX(tbl_fert_all[2017],MATCH(B43,tbl_fert_all[Country Code],0))</f>
        <v>6.0170000000000003</v>
      </c>
      <c r="H43">
        <f t="shared" si="0"/>
        <v>148.36438356164382</v>
      </c>
      <c r="L43">
        <v>2017</v>
      </c>
    </row>
    <row r="44" spans="1:12" x14ac:dyDescent="0.85">
      <c r="A44" t="s">
        <v>365</v>
      </c>
      <c r="B44" t="s">
        <v>380</v>
      </c>
      <c r="C44">
        <v>0</v>
      </c>
      <c r="D44">
        <v>2</v>
      </c>
      <c r="E44" t="s">
        <v>703</v>
      </c>
      <c r="F44">
        <f>INDEX(tbl_fert_adolescent[2017],MATCH(B44,tbl_fert_adolescent[Country Code],0))</f>
        <v>112.229</v>
      </c>
      <c r="G44">
        <f>INDEX(tbl_fert_all[2017],MATCH(B44,tbl_fert_all[Country Code],0))</f>
        <v>4.4820000000000002</v>
      </c>
      <c r="H44">
        <f t="shared" si="0"/>
        <v>110.51506849315068</v>
      </c>
      <c r="L44">
        <v>2017</v>
      </c>
    </row>
    <row r="45" spans="1:12" x14ac:dyDescent="0.85">
      <c r="A45" t="s">
        <v>522</v>
      </c>
      <c r="B45" t="s">
        <v>279</v>
      </c>
      <c r="C45">
        <v>0</v>
      </c>
      <c r="D45">
        <v>2</v>
      </c>
      <c r="E45" t="s">
        <v>703</v>
      </c>
      <c r="F45">
        <f>INDEX(tbl_fert_adolescent[2017],MATCH(B45,tbl_fert_adolescent[Country Code],0))</f>
        <v>66.650999999999996</v>
      </c>
      <c r="G45">
        <f>INDEX(tbl_fert_all[2017],MATCH(B45,tbl_fert_all[Country Code],0))</f>
        <v>1.825</v>
      </c>
      <c r="H45">
        <f t="shared" si="0"/>
        <v>45</v>
      </c>
      <c r="L45">
        <v>2017</v>
      </c>
    </row>
    <row r="46" spans="1:12" x14ac:dyDescent="0.85">
      <c r="A46" t="s">
        <v>335</v>
      </c>
      <c r="B46" t="s">
        <v>330</v>
      </c>
      <c r="C46">
        <v>0</v>
      </c>
      <c r="D46">
        <v>2</v>
      </c>
      <c r="E46" t="s">
        <v>703</v>
      </c>
      <c r="F46">
        <f>INDEX(tbl_fert_adolescent[2017],MATCH(B46,tbl_fert_adolescent[Country Code],0))</f>
        <v>65.350999999999999</v>
      </c>
      <c r="G46">
        <f>INDEX(tbl_fert_all[2017],MATCH(B46,tbl_fert_all[Country Code],0))</f>
        <v>4.2750000000000004</v>
      </c>
      <c r="H46">
        <f t="shared" si="0"/>
        <v>105.41095890410959</v>
      </c>
      <c r="L46">
        <v>2017</v>
      </c>
    </row>
    <row r="47" spans="1:12" x14ac:dyDescent="0.85">
      <c r="A47" t="s">
        <v>461</v>
      </c>
      <c r="B47" t="s">
        <v>531</v>
      </c>
      <c r="C47">
        <v>0</v>
      </c>
      <c r="D47">
        <v>2</v>
      </c>
      <c r="E47" t="s">
        <v>703</v>
      </c>
      <c r="F47">
        <f>INDEX(tbl_fert_adolescent[2017],MATCH(B47,tbl_fert_adolescent[Country Code],0))</f>
        <v>73.759</v>
      </c>
      <c r="G47">
        <f>INDEX(tbl_fert_all[2017],MATCH(B47,tbl_fert_all[Country Code],0))</f>
        <v>2.3090000000000002</v>
      </c>
      <c r="H47">
        <f t="shared" si="0"/>
        <v>56.93424657534247</v>
      </c>
      <c r="L47">
        <v>2017</v>
      </c>
    </row>
    <row r="48" spans="1:12" x14ac:dyDescent="0.85">
      <c r="A48" t="s">
        <v>320</v>
      </c>
      <c r="B48" t="s">
        <v>12</v>
      </c>
      <c r="C48">
        <v>0</v>
      </c>
      <c r="D48">
        <v>2</v>
      </c>
      <c r="E48" t="s">
        <v>703</v>
      </c>
      <c r="F48">
        <f>INDEX(tbl_fert_adolescent[2017],MATCH(B48,tbl_fert_adolescent[Country Code],0))</f>
        <v>53.46</v>
      </c>
      <c r="G48">
        <f>INDEX(tbl_fert_all[2017],MATCH(B48,tbl_fert_all[Country Code],0))</f>
        <v>1.772</v>
      </c>
      <c r="H48">
        <f t="shared" si="0"/>
        <v>43.69315068493151</v>
      </c>
      <c r="L48">
        <v>2017</v>
      </c>
    </row>
    <row r="49" spans="1:12" x14ac:dyDescent="0.85">
      <c r="A49" t="s">
        <v>321</v>
      </c>
      <c r="B49" t="s">
        <v>274</v>
      </c>
      <c r="C49">
        <v>0</v>
      </c>
      <c r="D49">
        <v>2</v>
      </c>
      <c r="E49" t="s">
        <v>703</v>
      </c>
      <c r="F49">
        <f>INDEX(tbl_fert_adolescent[2017],MATCH(B49,tbl_fert_adolescent[Country Code],0))</f>
        <v>51.47586514378014</v>
      </c>
      <c r="G49">
        <f>INDEX(tbl_fert_all[2017],MATCH(B49,tbl_fert_all[Country Code],0))</f>
        <v>2.0107529379764055</v>
      </c>
      <c r="H49">
        <f t="shared" si="0"/>
        <v>49.580209429555204</v>
      </c>
      <c r="L49">
        <v>2017</v>
      </c>
    </row>
    <row r="50" spans="1:12" x14ac:dyDescent="0.85">
      <c r="A50" t="s">
        <v>92</v>
      </c>
      <c r="B50" t="s">
        <v>234</v>
      </c>
      <c r="C50">
        <v>0</v>
      </c>
      <c r="D50">
        <v>2</v>
      </c>
      <c r="E50" t="s">
        <v>703</v>
      </c>
      <c r="F50">
        <f>INDEX(tbl_fert_adolescent[2017],MATCH(B50,tbl_fert_adolescent[Country Code],0))</f>
        <v>51.591999999999999</v>
      </c>
      <c r="G50">
        <f>INDEX(tbl_fert_all[2017],MATCH(B50,tbl_fert_all[Country Code],0))</f>
        <v>1.637</v>
      </c>
      <c r="H50">
        <f t="shared" si="0"/>
        <v>40.364383561643834</v>
      </c>
      <c r="L50">
        <v>2017</v>
      </c>
    </row>
    <row r="51" spans="1:12" x14ac:dyDescent="0.85">
      <c r="A51" t="s">
        <v>348</v>
      </c>
      <c r="B51" t="s">
        <v>93</v>
      </c>
      <c r="C51">
        <v>0</v>
      </c>
      <c r="D51">
        <v>2</v>
      </c>
      <c r="E51" t="s">
        <v>703</v>
      </c>
      <c r="F51">
        <f>INDEX(tbl_fert_adolescent[2017],MATCH(B51,tbl_fert_adolescent[Country Code],0))</f>
        <v>27.942</v>
      </c>
      <c r="G51">
        <f>INDEX(tbl_fert_all[2017],MATCH(B51,tbl_fert_all[Country Code],0))</f>
        <v>1.5</v>
      </c>
      <c r="H51">
        <f t="shared" si="0"/>
        <v>36.986301369863014</v>
      </c>
      <c r="L51">
        <v>2017</v>
      </c>
    </row>
    <row r="52" spans="1:12" x14ac:dyDescent="0.85">
      <c r="A52" t="s">
        <v>448</v>
      </c>
      <c r="B52" t="s">
        <v>612</v>
      </c>
      <c r="C52">
        <v>0</v>
      </c>
      <c r="D52">
        <v>2</v>
      </c>
      <c r="E52" t="s">
        <v>703</v>
      </c>
      <c r="F52">
        <f>INDEX(tbl_fert_adolescent[2017],MATCH(B52,tbl_fert_adolescent[Country Code],0))</f>
        <v>0</v>
      </c>
      <c r="G52">
        <f>INDEX(tbl_fert_all[2017],MATCH(B52,tbl_fert_all[Country Code],0))</f>
        <v>0</v>
      </c>
      <c r="H52">
        <f t="shared" si="0"/>
        <v>0</v>
      </c>
      <c r="L52">
        <v>2017</v>
      </c>
    </row>
    <row r="53" spans="1:12" x14ac:dyDescent="0.85">
      <c r="A53" t="s">
        <v>416</v>
      </c>
      <c r="B53" t="s">
        <v>235</v>
      </c>
      <c r="C53">
        <v>0</v>
      </c>
      <c r="D53">
        <v>2</v>
      </c>
      <c r="E53" t="s">
        <v>703</v>
      </c>
      <c r="F53">
        <f>INDEX(tbl_fert_adolescent[2017],MATCH(B53,tbl_fert_adolescent[Country Code],0))</f>
        <v>4.5819999999999999</v>
      </c>
      <c r="G53">
        <f>INDEX(tbl_fert_all[2017],MATCH(B53,tbl_fert_all[Country Code],0))</f>
        <v>1.337</v>
      </c>
      <c r="H53">
        <f t="shared" si="0"/>
        <v>32.967123287671228</v>
      </c>
      <c r="L53">
        <v>2017</v>
      </c>
    </row>
    <row r="54" spans="1:12" x14ac:dyDescent="0.85">
      <c r="A54" t="s">
        <v>163</v>
      </c>
      <c r="B54" t="s">
        <v>628</v>
      </c>
      <c r="C54">
        <v>0</v>
      </c>
      <c r="D54">
        <v>2</v>
      </c>
      <c r="E54" t="s">
        <v>703</v>
      </c>
      <c r="F54">
        <f>INDEX(tbl_fert_adolescent[2017],MATCH(B54,tbl_fert_adolescent[Country Code],0))</f>
        <v>11.972</v>
      </c>
      <c r="G54">
        <f>INDEX(tbl_fert_all[2017],MATCH(B54,tbl_fert_all[Country Code],0))</f>
        <v>1.69</v>
      </c>
      <c r="H54">
        <f t="shared" si="0"/>
        <v>41.671232876712324</v>
      </c>
      <c r="L54">
        <v>2017</v>
      </c>
    </row>
    <row r="55" spans="1:12" x14ac:dyDescent="0.85">
      <c r="A55" t="s">
        <v>450</v>
      </c>
      <c r="B55" t="s">
        <v>453</v>
      </c>
      <c r="C55">
        <v>0</v>
      </c>
      <c r="D55">
        <v>2</v>
      </c>
      <c r="E55" t="s">
        <v>703</v>
      </c>
      <c r="F55">
        <f>INDEX(tbl_fert_adolescent[2017],MATCH(B55,tbl_fert_adolescent[Country Code],0))</f>
        <v>8.0950000000000006</v>
      </c>
      <c r="G55">
        <f>INDEX(tbl_fert_all[2017],MATCH(B55,tbl_fert_all[Country Code],0))</f>
        <v>1.57</v>
      </c>
      <c r="H55">
        <f t="shared" si="0"/>
        <v>38.712328767123289</v>
      </c>
      <c r="L55">
        <v>2017</v>
      </c>
    </row>
    <row r="56" spans="1:12" x14ac:dyDescent="0.85">
      <c r="A56" t="s">
        <v>22</v>
      </c>
      <c r="B56" t="s">
        <v>225</v>
      </c>
      <c r="C56">
        <v>0</v>
      </c>
      <c r="D56">
        <v>2</v>
      </c>
      <c r="E56" t="s">
        <v>703</v>
      </c>
      <c r="F56">
        <f>INDEX(tbl_fert_adolescent[2017],MATCH(B56,tbl_fert_adolescent[Country Code],0))</f>
        <v>18.841000000000001</v>
      </c>
      <c r="G56">
        <f>INDEX(tbl_fert_all[2017],MATCH(B56,tbl_fert_all[Country Code],0))</f>
        <v>2.7850000000000001</v>
      </c>
      <c r="H56">
        <f t="shared" si="0"/>
        <v>68.671232876712324</v>
      </c>
      <c r="L56">
        <v>2017</v>
      </c>
    </row>
    <row r="57" spans="1:12" x14ac:dyDescent="0.85">
      <c r="A57" t="s">
        <v>650</v>
      </c>
      <c r="B57" t="s">
        <v>242</v>
      </c>
      <c r="C57">
        <v>0</v>
      </c>
      <c r="D57">
        <v>2</v>
      </c>
      <c r="E57" t="s">
        <v>703</v>
      </c>
      <c r="F57">
        <f>INDEX(tbl_fert_adolescent[2017],MATCH(B57,tbl_fert_adolescent[Country Code],0))</f>
        <v>0</v>
      </c>
      <c r="G57">
        <f>INDEX(tbl_fert_all[2017],MATCH(B57,tbl_fert_all[Country Code],0))</f>
        <v>0</v>
      </c>
      <c r="H57">
        <f t="shared" si="0"/>
        <v>0</v>
      </c>
      <c r="L57">
        <v>2017</v>
      </c>
    </row>
    <row r="58" spans="1:12" x14ac:dyDescent="0.85">
      <c r="A58" t="s">
        <v>287</v>
      </c>
      <c r="B58" t="s">
        <v>495</v>
      </c>
      <c r="C58">
        <v>0</v>
      </c>
      <c r="D58">
        <v>2</v>
      </c>
      <c r="E58" t="s">
        <v>703</v>
      </c>
      <c r="F58">
        <f>INDEX(tbl_fert_adolescent[2017],MATCH(B58,tbl_fert_adolescent[Country Code],0))</f>
        <v>4.1230000000000002</v>
      </c>
      <c r="G58">
        <f>INDEX(tbl_fert_all[2017],MATCH(B58,tbl_fert_all[Country Code],0))</f>
        <v>1.75</v>
      </c>
      <c r="H58">
        <f t="shared" si="0"/>
        <v>43.150684931506845</v>
      </c>
      <c r="L58">
        <v>2017</v>
      </c>
    </row>
    <row r="59" spans="1:12" x14ac:dyDescent="0.85">
      <c r="A59" t="s">
        <v>392</v>
      </c>
      <c r="B59" t="s">
        <v>668</v>
      </c>
      <c r="C59">
        <v>0</v>
      </c>
      <c r="D59">
        <v>2</v>
      </c>
      <c r="E59" t="s">
        <v>703</v>
      </c>
      <c r="F59">
        <f>INDEX(tbl_fert_adolescent[2017],MATCH(B59,tbl_fert_adolescent[Country Code],0))</f>
        <v>94.26</v>
      </c>
      <c r="G59">
        <f>INDEX(tbl_fert_all[2017],MATCH(B59,tbl_fert_all[Country Code],0))</f>
        <v>2.367</v>
      </c>
      <c r="H59">
        <f t="shared" si="0"/>
        <v>58.364383561643834</v>
      </c>
      <c r="L59">
        <v>2017</v>
      </c>
    </row>
    <row r="60" spans="1:12" x14ac:dyDescent="0.85">
      <c r="A60" t="s">
        <v>649</v>
      </c>
      <c r="B60" t="s">
        <v>29</v>
      </c>
      <c r="C60">
        <v>0</v>
      </c>
      <c r="D60">
        <v>2</v>
      </c>
      <c r="E60" t="s">
        <v>703</v>
      </c>
      <c r="F60">
        <f>INDEX(tbl_fert_adolescent[2017],MATCH(B60,tbl_fert_adolescent[Country Code],0))</f>
        <v>10.071</v>
      </c>
      <c r="G60">
        <f>INDEX(tbl_fert_all[2017],MATCH(B60,tbl_fert_all[Country Code],0))</f>
        <v>3.0449999999999999</v>
      </c>
      <c r="H60">
        <f t="shared" si="0"/>
        <v>75.082191780821915</v>
      </c>
      <c r="L60">
        <v>2017</v>
      </c>
    </row>
    <row r="61" spans="1:12" x14ac:dyDescent="0.85">
      <c r="A61" t="s">
        <v>193</v>
      </c>
      <c r="B61" t="s">
        <v>218</v>
      </c>
      <c r="C61">
        <v>0</v>
      </c>
      <c r="D61">
        <v>2</v>
      </c>
      <c r="E61" t="s">
        <v>703</v>
      </c>
      <c r="F61">
        <f>INDEX(tbl_fert_adolescent[2017],MATCH(B61,tbl_fert_adolescent[Country Code],0))</f>
        <v>22.141209259861608</v>
      </c>
      <c r="G61">
        <f>INDEX(tbl_fert_all[2017],MATCH(B61,tbl_fert_all[Country Code],0))</f>
        <v>1.8765240287550449</v>
      </c>
      <c r="H61">
        <f t="shared" si="0"/>
        <v>46.270455503549051</v>
      </c>
      <c r="L61">
        <v>2017</v>
      </c>
    </row>
    <row r="62" spans="1:12" x14ac:dyDescent="0.85">
      <c r="A62" t="s">
        <v>652</v>
      </c>
      <c r="B62" t="s">
        <v>336</v>
      </c>
      <c r="C62">
        <v>0</v>
      </c>
      <c r="D62">
        <v>2</v>
      </c>
      <c r="E62" t="s">
        <v>703</v>
      </c>
      <c r="F62">
        <f>INDEX(tbl_fert_adolescent[2017],MATCH(B62,tbl_fert_adolescent[Country Code],0))</f>
        <v>36.982287838310278</v>
      </c>
      <c r="G62">
        <f>INDEX(tbl_fert_all[2017],MATCH(B62,tbl_fert_all[Country Code],0))</f>
        <v>2.5134065470630209</v>
      </c>
      <c r="H62">
        <f t="shared" si="0"/>
        <v>61.974408009773114</v>
      </c>
      <c r="L62">
        <v>2017</v>
      </c>
    </row>
    <row r="63" spans="1:12" x14ac:dyDescent="0.85">
      <c r="A63" t="s">
        <v>455</v>
      </c>
      <c r="B63" t="s">
        <v>550</v>
      </c>
      <c r="C63">
        <v>0</v>
      </c>
      <c r="D63">
        <v>2</v>
      </c>
      <c r="E63" t="s">
        <v>703</v>
      </c>
      <c r="F63">
        <f>INDEX(tbl_fert_adolescent[2017],MATCH(B63,tbl_fert_adolescent[Country Code],0))</f>
        <v>20.668231164491242</v>
      </c>
      <c r="G63">
        <f>INDEX(tbl_fert_all[2017],MATCH(B63,tbl_fert_all[Country Code],0))</f>
        <v>1.8261546550673891</v>
      </c>
      <c r="H63">
        <f t="shared" si="0"/>
        <v>45.028470946867131</v>
      </c>
      <c r="L63">
        <v>2017</v>
      </c>
    </row>
    <row r="64" spans="1:12" x14ac:dyDescent="0.85">
      <c r="A64" t="s">
        <v>252</v>
      </c>
      <c r="B64" t="s">
        <v>303</v>
      </c>
      <c r="C64">
        <v>0</v>
      </c>
      <c r="D64">
        <v>2</v>
      </c>
      <c r="E64" t="s">
        <v>703</v>
      </c>
      <c r="F64">
        <f>INDEX(tbl_fert_adolescent[2017],MATCH(B64,tbl_fert_adolescent[Country Code],0))</f>
        <v>26.460743728919709</v>
      </c>
      <c r="G64">
        <f>INDEX(tbl_fert_all[2017],MATCH(B64,tbl_fert_all[Country Code],0))</f>
        <v>1.9443967468134424</v>
      </c>
      <c r="H64">
        <f t="shared" si="0"/>
        <v>47.944029373482138</v>
      </c>
      <c r="L64">
        <v>2017</v>
      </c>
    </row>
    <row r="65" spans="1:12" x14ac:dyDescent="0.85">
      <c r="A65" t="s">
        <v>370</v>
      </c>
      <c r="B65" t="s">
        <v>549</v>
      </c>
      <c r="C65">
        <v>0</v>
      </c>
      <c r="D65">
        <v>2</v>
      </c>
      <c r="E65" t="s">
        <v>703</v>
      </c>
      <c r="F65">
        <f>INDEX(tbl_fert_adolescent[2017],MATCH(B65,tbl_fert_adolescent[Country Code],0))</f>
        <v>17.093173495257208</v>
      </c>
      <c r="G65">
        <f>INDEX(tbl_fert_all[2017],MATCH(B65,tbl_fert_all[Country Code],0))</f>
        <v>1.7598831127682177</v>
      </c>
      <c r="H65">
        <f t="shared" si="0"/>
        <v>43.394378123051943</v>
      </c>
      <c r="L65">
        <v>2017</v>
      </c>
    </row>
    <row r="66" spans="1:12" x14ac:dyDescent="0.85">
      <c r="A66" t="s">
        <v>226</v>
      </c>
      <c r="B66" t="s">
        <v>102</v>
      </c>
      <c r="C66">
        <v>0</v>
      </c>
      <c r="D66">
        <v>2</v>
      </c>
      <c r="E66" t="s">
        <v>703</v>
      </c>
      <c r="F66">
        <f>INDEX(tbl_fert_adolescent[2017],MATCH(B66,tbl_fert_adolescent[Country Code],0))</f>
        <v>79.260999999999996</v>
      </c>
      <c r="G66">
        <f>INDEX(tbl_fert_all[2017],MATCH(B66,tbl_fert_all[Country Code],0))</f>
        <v>2.4510000000000001</v>
      </c>
      <c r="H66">
        <f t="shared" si="0"/>
        <v>60.435616438356163</v>
      </c>
      <c r="L66">
        <v>2017</v>
      </c>
    </row>
    <row r="67" spans="1:12" x14ac:dyDescent="0.85">
      <c r="A67" t="s">
        <v>240</v>
      </c>
      <c r="B67" t="s">
        <v>632</v>
      </c>
      <c r="C67">
        <v>0</v>
      </c>
      <c r="D67">
        <v>2</v>
      </c>
      <c r="E67" t="s">
        <v>703</v>
      </c>
      <c r="F67">
        <f>INDEX(tbl_fert_adolescent[2017],MATCH(B67,tbl_fert_adolescent[Country Code],0))</f>
        <v>53.819000000000003</v>
      </c>
      <c r="G67">
        <f>INDEX(tbl_fert_all[2017],MATCH(B67,tbl_fert_all[Country Code],0))</f>
        <v>3.37</v>
      </c>
      <c r="H67">
        <f t="shared" ref="H67:H130" si="1">G67*(270/(365*30))*1000</f>
        <v>83.095890410958916</v>
      </c>
      <c r="L67">
        <v>2017</v>
      </c>
    </row>
    <row r="68" spans="1:12" x14ac:dyDescent="0.85">
      <c r="A68" t="s">
        <v>133</v>
      </c>
      <c r="B68" t="s">
        <v>379</v>
      </c>
      <c r="C68">
        <v>0</v>
      </c>
      <c r="D68">
        <v>2</v>
      </c>
      <c r="E68" t="s">
        <v>703</v>
      </c>
      <c r="F68">
        <f>INDEX(tbl_fert_adolescent[2017],MATCH(B68,tbl_fert_adolescent[Country Code],0))</f>
        <v>6.6731341516291627</v>
      </c>
      <c r="G68">
        <f>INDEX(tbl_fert_all[2017],MATCH(B68,tbl_fert_all[Country Code],0))</f>
        <v>1.5614892612956326</v>
      </c>
      <c r="H68">
        <f t="shared" si="1"/>
        <v>38.502474936056693</v>
      </c>
      <c r="L68">
        <v>2017</v>
      </c>
    </row>
    <row r="69" spans="1:12" x14ac:dyDescent="0.85">
      <c r="A69" t="s">
        <v>676</v>
      </c>
      <c r="B69" t="s">
        <v>157</v>
      </c>
      <c r="C69">
        <v>0</v>
      </c>
      <c r="D69">
        <v>2</v>
      </c>
      <c r="E69" t="s">
        <v>703</v>
      </c>
      <c r="F69">
        <f>INDEX(tbl_fert_adolescent[2017],MATCH(B69,tbl_fert_adolescent[Country Code],0))</f>
        <v>52.552999999999997</v>
      </c>
      <c r="G69">
        <f>INDEX(tbl_fert_all[2017],MATCH(B69,tbl_fert_all[Country Code],0))</f>
        <v>4.1120000000000001</v>
      </c>
      <c r="H69">
        <f t="shared" si="1"/>
        <v>101.39178082191781</v>
      </c>
      <c r="L69">
        <v>2017</v>
      </c>
    </row>
    <row r="70" spans="1:12" x14ac:dyDescent="0.85">
      <c r="A70" t="s">
        <v>74</v>
      </c>
      <c r="B70" t="s">
        <v>233</v>
      </c>
      <c r="C70">
        <v>0</v>
      </c>
      <c r="D70">
        <v>2</v>
      </c>
      <c r="E70" t="s">
        <v>703</v>
      </c>
      <c r="F70">
        <f>INDEX(tbl_fert_adolescent[2017],MATCH(B70,tbl_fert_adolescent[Country Code],0))</f>
        <v>7.7249999999999996</v>
      </c>
      <c r="G70">
        <f>INDEX(tbl_fert_all[2017],MATCH(B70,tbl_fert_all[Country Code],0))</f>
        <v>1.31</v>
      </c>
      <c r="H70">
        <f t="shared" si="1"/>
        <v>32.301369863013697</v>
      </c>
      <c r="L70">
        <v>2017</v>
      </c>
    </row>
    <row r="71" spans="1:12" x14ac:dyDescent="0.85">
      <c r="A71" t="s">
        <v>480</v>
      </c>
      <c r="B71" t="s">
        <v>618</v>
      </c>
      <c r="C71">
        <v>0</v>
      </c>
      <c r="D71">
        <v>2</v>
      </c>
      <c r="E71" t="s">
        <v>703</v>
      </c>
      <c r="F71">
        <f>INDEX(tbl_fert_adolescent[2017],MATCH(B71,tbl_fert_adolescent[Country Code],0))</f>
        <v>7.6980000000000004</v>
      </c>
      <c r="G71">
        <f>INDEX(tbl_fert_all[2017],MATCH(B71,tbl_fert_all[Country Code],0))</f>
        <v>1.59</v>
      </c>
      <c r="H71">
        <f t="shared" si="1"/>
        <v>39.205479452054796</v>
      </c>
      <c r="L71">
        <v>2017</v>
      </c>
    </row>
    <row r="72" spans="1:12" x14ac:dyDescent="0.85">
      <c r="A72" t="s">
        <v>147</v>
      </c>
      <c r="B72" t="s">
        <v>95</v>
      </c>
      <c r="C72">
        <v>0</v>
      </c>
      <c r="D72">
        <v>2</v>
      </c>
      <c r="E72" t="s">
        <v>703</v>
      </c>
      <c r="F72">
        <f>INDEX(tbl_fert_adolescent[2017],MATCH(B72,tbl_fert_adolescent[Country Code],0))</f>
        <v>66.727000000000004</v>
      </c>
      <c r="G72">
        <f>INDEX(tbl_fert_all[2017],MATCH(B72,tbl_fert_all[Country Code],0))</f>
        <v>4.3499999999999996</v>
      </c>
      <c r="H72">
        <f t="shared" si="1"/>
        <v>107.26027397260272</v>
      </c>
      <c r="I72">
        <f>'10.summary_pop'!G14</f>
        <v>3810086</v>
      </c>
      <c r="J72">
        <f>'10.summary_pop'!G15</f>
        <v>12964894</v>
      </c>
      <c r="K72" s="3">
        <f>(H72*(I72+J72)-I72*F72)/J72</f>
        <v>119.17207669904057</v>
      </c>
      <c r="L72">
        <v>2017</v>
      </c>
    </row>
    <row r="73" spans="1:12" x14ac:dyDescent="0.85">
      <c r="A73" t="s">
        <v>37</v>
      </c>
      <c r="B73" t="s">
        <v>662</v>
      </c>
      <c r="C73">
        <v>0</v>
      </c>
      <c r="D73">
        <v>2</v>
      </c>
      <c r="E73" t="s">
        <v>703</v>
      </c>
      <c r="F73">
        <f>INDEX(tbl_fert_adolescent[2017],MATCH(B73,tbl_fert_adolescent[Country Code],0))</f>
        <v>9.1440423450745154</v>
      </c>
      <c r="G73">
        <f>INDEX(tbl_fert_all[2017],MATCH(B73,tbl_fert_all[Country Code],0))</f>
        <v>1.5574860084983819</v>
      </c>
      <c r="H73">
        <f t="shared" si="1"/>
        <v>38.403764593110786</v>
      </c>
      <c r="L73">
        <v>2017</v>
      </c>
    </row>
    <row r="74" spans="1:12" x14ac:dyDescent="0.85">
      <c r="A74" t="s">
        <v>201</v>
      </c>
      <c r="B74" t="s">
        <v>332</v>
      </c>
      <c r="C74">
        <v>0</v>
      </c>
      <c r="D74">
        <v>2</v>
      </c>
      <c r="E74" t="s">
        <v>703</v>
      </c>
      <c r="F74">
        <f>INDEX(tbl_fert_adolescent[2017],MATCH(B74,tbl_fert_adolescent[Country Code],0))</f>
        <v>92.809734418961696</v>
      </c>
      <c r="G74">
        <f>INDEX(tbl_fert_all[2017],MATCH(B74,tbl_fert_all[Country Code],0))</f>
        <v>4.5903916862786209</v>
      </c>
      <c r="H74">
        <f t="shared" si="1"/>
        <v>113.18774020960983</v>
      </c>
      <c r="L74">
        <v>2017</v>
      </c>
    </row>
    <row r="75" spans="1:12" x14ac:dyDescent="0.85">
      <c r="A75" t="s">
        <v>48</v>
      </c>
      <c r="B75" t="s">
        <v>26</v>
      </c>
      <c r="C75">
        <v>0</v>
      </c>
      <c r="D75">
        <v>2</v>
      </c>
      <c r="E75" t="s">
        <v>703</v>
      </c>
      <c r="F75">
        <f>INDEX(tbl_fert_adolescent[2017],MATCH(B75,tbl_fert_adolescent[Country Code],0))</f>
        <v>5.8129999999999997</v>
      </c>
      <c r="G75">
        <f>INDEX(tbl_fert_all[2017],MATCH(B75,tbl_fert_all[Country Code],0))</f>
        <v>1.49</v>
      </c>
      <c r="H75">
        <f t="shared" si="1"/>
        <v>36.739726027397261</v>
      </c>
      <c r="L75">
        <v>2017</v>
      </c>
    </row>
    <row r="76" spans="1:12" x14ac:dyDescent="0.85">
      <c r="A76" t="s">
        <v>138</v>
      </c>
      <c r="B76" t="s">
        <v>363</v>
      </c>
      <c r="C76">
        <v>0</v>
      </c>
      <c r="D76">
        <v>2</v>
      </c>
      <c r="E76" t="s">
        <v>703</v>
      </c>
      <c r="F76">
        <f>INDEX(tbl_fert_adolescent[2017],MATCH(B76,tbl_fert_adolescent[Country Code],0))</f>
        <v>49.353000000000002</v>
      </c>
      <c r="G76">
        <f>INDEX(tbl_fert_all[2017],MATCH(B76,tbl_fert_all[Country Code],0))</f>
        <v>2.7879999999999998</v>
      </c>
      <c r="H76">
        <f t="shared" si="1"/>
        <v>68.745205479452054</v>
      </c>
      <c r="L76">
        <v>2017</v>
      </c>
    </row>
    <row r="77" spans="1:12" x14ac:dyDescent="0.85">
      <c r="A77" t="s">
        <v>354</v>
      </c>
      <c r="B77" t="s">
        <v>590</v>
      </c>
      <c r="C77">
        <v>0</v>
      </c>
      <c r="D77">
        <v>2</v>
      </c>
      <c r="E77" t="s">
        <v>703</v>
      </c>
      <c r="F77">
        <f>INDEX(tbl_fert_adolescent[2017],MATCH(B77,tbl_fert_adolescent[Country Code],0))</f>
        <v>4.7270000000000003</v>
      </c>
      <c r="G77">
        <f>INDEX(tbl_fert_all[2017],MATCH(B77,tbl_fert_all[Country Code],0))</f>
        <v>1.9</v>
      </c>
      <c r="H77">
        <f t="shared" si="1"/>
        <v>46.849315068493141</v>
      </c>
      <c r="L77">
        <v>2017</v>
      </c>
    </row>
    <row r="78" spans="1:12" x14ac:dyDescent="0.85">
      <c r="A78" t="s">
        <v>319</v>
      </c>
      <c r="B78" t="s">
        <v>441</v>
      </c>
      <c r="C78">
        <v>0</v>
      </c>
      <c r="D78">
        <v>2</v>
      </c>
      <c r="E78" t="s">
        <v>703</v>
      </c>
      <c r="F78">
        <f>INDEX(tbl_fert_adolescent[2017],MATCH(B78,tbl_fert_adolescent[Country Code],0))</f>
        <v>0</v>
      </c>
      <c r="G78">
        <f>INDEX(tbl_fert_all[2017],MATCH(B78,tbl_fert_all[Country Code],0))</f>
        <v>2.5</v>
      </c>
      <c r="H78">
        <f t="shared" si="1"/>
        <v>61.643835616438352</v>
      </c>
      <c r="L78">
        <v>2017</v>
      </c>
    </row>
    <row r="79" spans="1:12" x14ac:dyDescent="0.85">
      <c r="A79" t="s">
        <v>361</v>
      </c>
      <c r="B79" t="s">
        <v>259</v>
      </c>
      <c r="C79">
        <v>0</v>
      </c>
      <c r="D79">
        <v>2</v>
      </c>
      <c r="E79" t="s">
        <v>703</v>
      </c>
      <c r="F79">
        <f>INDEX(tbl_fert_adolescent[2017],MATCH(B79,tbl_fert_adolescent[Country Code],0))</f>
        <v>13.923999999999999</v>
      </c>
      <c r="G79">
        <f>INDEX(tbl_fert_all[2017],MATCH(B79,tbl_fert_all[Country Code],0))</f>
        <v>3.0979999999999999</v>
      </c>
      <c r="H79">
        <f t="shared" si="1"/>
        <v>76.389041095890406</v>
      </c>
      <c r="L79">
        <v>2017</v>
      </c>
    </row>
    <row r="80" spans="1:12" x14ac:dyDescent="0.85">
      <c r="A80" t="s">
        <v>466</v>
      </c>
      <c r="B80" t="s">
        <v>346</v>
      </c>
      <c r="C80">
        <v>0</v>
      </c>
      <c r="D80">
        <v>2</v>
      </c>
      <c r="E80" t="s">
        <v>703</v>
      </c>
      <c r="F80">
        <f>INDEX(tbl_fert_adolescent[2017],MATCH(B80,tbl_fert_adolescent[Country Code],0))</f>
        <v>96.227000000000004</v>
      </c>
      <c r="G80">
        <f>INDEX(tbl_fert_all[2017],MATCH(B80,tbl_fert_all[Country Code],0))</f>
        <v>4.008</v>
      </c>
      <c r="H80">
        <f t="shared" si="1"/>
        <v>98.827397260273969</v>
      </c>
      <c r="L80">
        <v>2017</v>
      </c>
    </row>
    <row r="81" spans="1:12" x14ac:dyDescent="0.85">
      <c r="A81" t="s">
        <v>629</v>
      </c>
      <c r="B81" t="s">
        <v>551</v>
      </c>
      <c r="C81">
        <v>0</v>
      </c>
      <c r="D81">
        <v>2</v>
      </c>
      <c r="E81" t="s">
        <v>703</v>
      </c>
      <c r="F81">
        <f>INDEX(tbl_fert_adolescent[2017],MATCH(B81,tbl_fert_adolescent[Country Code],0))</f>
        <v>13.37</v>
      </c>
      <c r="G81">
        <f>INDEX(tbl_fert_all[2017],MATCH(B81,tbl_fert_all[Country Code],0))</f>
        <v>1.74</v>
      </c>
      <c r="H81">
        <f t="shared" si="1"/>
        <v>42.904109589041099</v>
      </c>
      <c r="L81">
        <v>2017</v>
      </c>
    </row>
    <row r="82" spans="1:12" x14ac:dyDescent="0.85">
      <c r="A82" t="s">
        <v>583</v>
      </c>
      <c r="B82" t="s">
        <v>436</v>
      </c>
      <c r="C82">
        <v>0</v>
      </c>
      <c r="D82">
        <v>2</v>
      </c>
      <c r="E82" t="s">
        <v>703</v>
      </c>
      <c r="F82">
        <f>INDEX(tbl_fert_adolescent[2017],MATCH(B82,tbl_fert_adolescent[Country Code],0))</f>
        <v>46.408000000000001</v>
      </c>
      <c r="G82">
        <f>INDEX(tbl_fert_all[2017],MATCH(B82,tbl_fert_all[Country Code],0))</f>
        <v>2.0619999999999998</v>
      </c>
      <c r="H82">
        <f t="shared" si="1"/>
        <v>50.843835616438348</v>
      </c>
      <c r="L82">
        <v>2017</v>
      </c>
    </row>
    <row r="83" spans="1:12" x14ac:dyDescent="0.85">
      <c r="A83" t="s">
        <v>156</v>
      </c>
      <c r="B83" t="s">
        <v>514</v>
      </c>
      <c r="C83">
        <v>0</v>
      </c>
      <c r="D83">
        <v>2</v>
      </c>
      <c r="E83" t="s">
        <v>703</v>
      </c>
      <c r="F83">
        <f>INDEX(tbl_fert_adolescent[2017],MATCH(B83,tbl_fert_adolescent[Country Code],0))</f>
        <v>66.611000000000004</v>
      </c>
      <c r="G83">
        <f>INDEX(tbl_fert_all[2017],MATCH(B83,tbl_fert_all[Country Code],0))</f>
        <v>3.9260000000000002</v>
      </c>
      <c r="H83">
        <f t="shared" si="1"/>
        <v>96.805479452054797</v>
      </c>
      <c r="L83">
        <v>2017</v>
      </c>
    </row>
    <row r="84" spans="1:12" x14ac:dyDescent="0.85">
      <c r="A84" t="s">
        <v>120</v>
      </c>
      <c r="B84" t="s">
        <v>642</v>
      </c>
      <c r="C84">
        <v>0</v>
      </c>
      <c r="D84">
        <v>2</v>
      </c>
      <c r="E84" t="s">
        <v>703</v>
      </c>
      <c r="F84">
        <f>INDEX(tbl_fert_adolescent[2017],MATCH(B84,tbl_fert_adolescent[Country Code],0))</f>
        <v>0</v>
      </c>
      <c r="G84">
        <f>INDEX(tbl_fert_all[2017],MATCH(B84,tbl_fert_all[Country Code],0))</f>
        <v>0</v>
      </c>
      <c r="H84">
        <f t="shared" si="1"/>
        <v>0</v>
      </c>
      <c r="L84">
        <v>2017</v>
      </c>
    </row>
    <row r="85" spans="1:12" x14ac:dyDescent="0.85">
      <c r="A85" t="s">
        <v>539</v>
      </c>
      <c r="B85" t="s">
        <v>534</v>
      </c>
      <c r="C85">
        <v>0</v>
      </c>
      <c r="D85">
        <v>2</v>
      </c>
      <c r="E85" t="s">
        <v>703</v>
      </c>
      <c r="F85">
        <f>INDEX(tbl_fert_adolescent[2017],MATCH(B85,tbl_fert_adolescent[Country Code],0))</f>
        <v>135.29400000000001</v>
      </c>
      <c r="G85">
        <f>INDEX(tbl_fert_all[2017],MATCH(B85,tbl_fert_all[Country Code],0))</f>
        <v>4.7770000000000001</v>
      </c>
      <c r="H85">
        <f t="shared" si="1"/>
        <v>117.78904109589041</v>
      </c>
      <c r="L85">
        <v>2017</v>
      </c>
    </row>
    <row r="86" spans="1:12" x14ac:dyDescent="0.85">
      <c r="A86" t="s">
        <v>25</v>
      </c>
      <c r="B86" t="s">
        <v>77</v>
      </c>
      <c r="C86">
        <v>0</v>
      </c>
      <c r="D86">
        <v>2</v>
      </c>
      <c r="E86" t="s">
        <v>703</v>
      </c>
      <c r="F86">
        <f>INDEX(tbl_fert_adolescent[2017],MATCH(B86,tbl_fert_adolescent[Country Code],0))</f>
        <v>78.185000000000002</v>
      </c>
      <c r="G86">
        <f>INDEX(tbl_fert_all[2017],MATCH(B86,tbl_fert_all[Country Code],0))</f>
        <v>5.2809999999999997</v>
      </c>
      <c r="H86">
        <f t="shared" si="1"/>
        <v>130.21643835616436</v>
      </c>
      <c r="L86">
        <v>2017</v>
      </c>
    </row>
    <row r="87" spans="1:12" x14ac:dyDescent="0.85">
      <c r="A87" t="s">
        <v>545</v>
      </c>
      <c r="B87" t="s">
        <v>150</v>
      </c>
      <c r="C87">
        <v>0</v>
      </c>
      <c r="D87">
        <v>2</v>
      </c>
      <c r="E87" t="s">
        <v>703</v>
      </c>
      <c r="F87">
        <f>INDEX(tbl_fert_adolescent[2017],MATCH(B87,tbl_fert_adolescent[Country Code],0))</f>
        <v>104.82299999999999</v>
      </c>
      <c r="G87">
        <f>INDEX(tbl_fert_all[2017],MATCH(B87,tbl_fert_all[Country Code],0))</f>
        <v>4.5529999999999999</v>
      </c>
      <c r="H87">
        <f t="shared" si="1"/>
        <v>112.26575342465753</v>
      </c>
      <c r="L87">
        <v>2017</v>
      </c>
    </row>
    <row r="88" spans="1:12" x14ac:dyDescent="0.85">
      <c r="A88" t="s">
        <v>606</v>
      </c>
      <c r="B88" t="s">
        <v>212</v>
      </c>
      <c r="C88">
        <v>0</v>
      </c>
      <c r="D88">
        <v>2</v>
      </c>
      <c r="E88" t="s">
        <v>703</v>
      </c>
      <c r="F88">
        <f>INDEX(tbl_fert_adolescent[2017],MATCH(B88,tbl_fert_adolescent[Country Code],0))</f>
        <v>155.62200000000001</v>
      </c>
      <c r="G88">
        <f>INDEX(tbl_fert_all[2017],MATCH(B88,tbl_fert_all[Country Code],0))</f>
        <v>4.5990000000000002</v>
      </c>
      <c r="H88">
        <f t="shared" si="1"/>
        <v>113.4</v>
      </c>
      <c r="L88">
        <v>2017</v>
      </c>
    </row>
    <row r="89" spans="1:12" x14ac:dyDescent="0.85">
      <c r="A89" t="s">
        <v>651</v>
      </c>
      <c r="B89" t="s">
        <v>508</v>
      </c>
      <c r="C89">
        <v>0</v>
      </c>
      <c r="D89">
        <v>2</v>
      </c>
      <c r="E89" t="s">
        <v>703</v>
      </c>
      <c r="F89">
        <f>INDEX(tbl_fert_adolescent[2017],MATCH(B89,tbl_fert_adolescent[Country Code],0))</f>
        <v>7.2229999999999999</v>
      </c>
      <c r="G89">
        <f>INDEX(tbl_fert_all[2017],MATCH(B89,tbl_fert_all[Country Code],0))</f>
        <v>1.35</v>
      </c>
      <c r="H89">
        <f t="shared" si="1"/>
        <v>33.287671232876718</v>
      </c>
      <c r="L89">
        <v>2017</v>
      </c>
    </row>
    <row r="90" spans="1:12" x14ac:dyDescent="0.85">
      <c r="A90" t="s">
        <v>70</v>
      </c>
      <c r="B90" t="s">
        <v>565</v>
      </c>
      <c r="C90">
        <v>0</v>
      </c>
      <c r="D90">
        <v>2</v>
      </c>
      <c r="E90" t="s">
        <v>703</v>
      </c>
      <c r="F90">
        <f>INDEX(tbl_fert_adolescent[2017],MATCH(B90,tbl_fert_adolescent[Country Code],0))</f>
        <v>29.177</v>
      </c>
      <c r="G90">
        <f>INDEX(tbl_fert_all[2017],MATCH(B90,tbl_fert_all[Country Code],0))</f>
        <v>2.0830000000000002</v>
      </c>
      <c r="H90">
        <f t="shared" si="1"/>
        <v>51.361643835616441</v>
      </c>
      <c r="L90">
        <v>2017</v>
      </c>
    </row>
    <row r="91" spans="1:12" x14ac:dyDescent="0.85">
      <c r="A91" t="s">
        <v>490</v>
      </c>
      <c r="B91" t="s">
        <v>623</v>
      </c>
      <c r="C91">
        <v>0</v>
      </c>
      <c r="D91">
        <v>2</v>
      </c>
      <c r="E91" t="s">
        <v>703</v>
      </c>
      <c r="F91">
        <f>INDEX(tbl_fert_adolescent[2017],MATCH(B91,tbl_fert_adolescent[Country Code],0))</f>
        <v>0</v>
      </c>
      <c r="G91">
        <f>INDEX(tbl_fert_all[2017],MATCH(B91,tbl_fert_all[Country Code],0))</f>
        <v>2.09</v>
      </c>
      <c r="H91">
        <f t="shared" si="1"/>
        <v>51.534246575342458</v>
      </c>
      <c r="L91">
        <v>2017</v>
      </c>
    </row>
    <row r="92" spans="1:12" x14ac:dyDescent="0.85">
      <c r="A92" t="s">
        <v>244</v>
      </c>
      <c r="B92" t="s">
        <v>129</v>
      </c>
      <c r="C92">
        <v>0</v>
      </c>
      <c r="D92">
        <v>2</v>
      </c>
      <c r="E92" t="s">
        <v>703</v>
      </c>
      <c r="F92">
        <f>INDEX(tbl_fert_adolescent[2017],MATCH(B92,tbl_fert_adolescent[Country Code],0))</f>
        <v>70.930000000000007</v>
      </c>
      <c r="G92">
        <f>INDEX(tbl_fert_all[2017],MATCH(B92,tbl_fert_all[Country Code],0))</f>
        <v>2.92</v>
      </c>
      <c r="H92">
        <f t="shared" si="1"/>
        <v>72</v>
      </c>
      <c r="L92">
        <v>2017</v>
      </c>
    </row>
    <row r="93" spans="1:12" x14ac:dyDescent="0.85">
      <c r="A93" t="s">
        <v>687</v>
      </c>
      <c r="B93" t="s">
        <v>36</v>
      </c>
      <c r="C93">
        <v>0</v>
      </c>
      <c r="D93">
        <v>2</v>
      </c>
      <c r="E93" t="s">
        <v>703</v>
      </c>
      <c r="F93">
        <f>INDEX(tbl_fert_adolescent[2017],MATCH(B93,tbl_fert_adolescent[Country Code],0))</f>
        <v>31.713000000000001</v>
      </c>
      <c r="G93">
        <f>INDEX(tbl_fert_all[2017],MATCH(B93,tbl_fert_all[Country Code],0))</f>
        <v>2.3340000000000001</v>
      </c>
      <c r="H93">
        <f t="shared" si="1"/>
        <v>57.550684931506851</v>
      </c>
      <c r="L93">
        <v>2017</v>
      </c>
    </row>
    <row r="94" spans="1:12" x14ac:dyDescent="0.85">
      <c r="A94" t="s">
        <v>338</v>
      </c>
      <c r="B94" t="s">
        <v>497</v>
      </c>
      <c r="C94">
        <v>0</v>
      </c>
      <c r="D94">
        <v>2</v>
      </c>
      <c r="E94" t="s">
        <v>703</v>
      </c>
      <c r="F94">
        <f>INDEX(tbl_fert_adolescent[2017],MATCH(B94,tbl_fert_adolescent[Country Code],0))</f>
        <v>74.382000000000005</v>
      </c>
      <c r="G94">
        <f>INDEX(tbl_fert_all[2017],MATCH(B94,tbl_fert_all[Country Code],0))</f>
        <v>2.4849999999999999</v>
      </c>
      <c r="H94">
        <f t="shared" si="1"/>
        <v>61.273972602739725</v>
      </c>
      <c r="L94">
        <v>2017</v>
      </c>
    </row>
    <row r="95" spans="1:12" x14ac:dyDescent="0.85">
      <c r="A95" t="s">
        <v>326</v>
      </c>
      <c r="B95" t="s">
        <v>498</v>
      </c>
      <c r="C95">
        <v>0</v>
      </c>
      <c r="D95">
        <v>2</v>
      </c>
      <c r="E95" t="s">
        <v>703</v>
      </c>
      <c r="F95">
        <f>INDEX(tbl_fert_adolescent[2017],MATCH(B95,tbl_fert_adolescent[Country Code],0))</f>
        <v>12.514424944487857</v>
      </c>
      <c r="G95">
        <f>INDEX(tbl_fert_all[2017],MATCH(B95,tbl_fert_all[Country Code],0))</f>
        <v>1.6307792850189424</v>
      </c>
      <c r="H95">
        <f t="shared" si="1"/>
        <v>40.210996068960227</v>
      </c>
      <c r="L95">
        <v>2017</v>
      </c>
    </row>
    <row r="96" spans="1:12" x14ac:dyDescent="0.85">
      <c r="A96" t="s">
        <v>248</v>
      </c>
      <c r="B96" t="s">
        <v>316</v>
      </c>
      <c r="C96">
        <v>0</v>
      </c>
      <c r="D96">
        <v>2</v>
      </c>
      <c r="E96" t="s">
        <v>703</v>
      </c>
      <c r="F96">
        <f>INDEX(tbl_fert_adolescent[2017],MATCH(B96,tbl_fert_adolescent[Country Code],0))</f>
        <v>2.7050000000000001</v>
      </c>
      <c r="G96">
        <f>INDEX(tbl_fert_all[2017],MATCH(B96,tbl_fert_all[Country Code],0))</f>
        <v>1.125</v>
      </c>
      <c r="H96">
        <f t="shared" si="1"/>
        <v>27.739726027397261</v>
      </c>
      <c r="L96">
        <v>2017</v>
      </c>
    </row>
    <row r="97" spans="1:12" x14ac:dyDescent="0.85">
      <c r="A97" t="s">
        <v>515</v>
      </c>
      <c r="B97" t="s">
        <v>58</v>
      </c>
      <c r="C97">
        <v>0</v>
      </c>
      <c r="D97">
        <v>2</v>
      </c>
      <c r="E97" t="s">
        <v>703</v>
      </c>
      <c r="F97">
        <f>INDEX(tbl_fert_adolescent[2017],MATCH(B97,tbl_fert_adolescent[Country Code],0))</f>
        <v>72.912000000000006</v>
      </c>
      <c r="G97">
        <f>INDEX(tbl_fert_all[2017],MATCH(B97,tbl_fert_all[Country Code],0))</f>
        <v>2.496</v>
      </c>
      <c r="H97">
        <f t="shared" si="1"/>
        <v>61.545205479452051</v>
      </c>
      <c r="L97">
        <v>2017</v>
      </c>
    </row>
    <row r="98" spans="1:12" x14ac:dyDescent="0.85">
      <c r="A98" t="s">
        <v>644</v>
      </c>
      <c r="B98" t="s">
        <v>148</v>
      </c>
      <c r="C98">
        <v>0</v>
      </c>
      <c r="D98">
        <v>2</v>
      </c>
      <c r="E98" t="s">
        <v>703</v>
      </c>
      <c r="F98">
        <f>INDEX(tbl_fert_adolescent[2017],MATCH(B98,tbl_fert_adolescent[Country Code],0))</f>
        <v>101.61083238737113</v>
      </c>
      <c r="G98">
        <f>INDEX(tbl_fert_all[2017],MATCH(B98,tbl_fert_all[Country Code],0))</f>
        <v>4.7795790732547339</v>
      </c>
      <c r="H98">
        <f t="shared" si="1"/>
        <v>117.85263468299344</v>
      </c>
      <c r="L98">
        <v>2017</v>
      </c>
    </row>
    <row r="99" spans="1:12" x14ac:dyDescent="0.85">
      <c r="A99" t="s">
        <v>485</v>
      </c>
      <c r="B99" t="s">
        <v>589</v>
      </c>
      <c r="C99">
        <v>0</v>
      </c>
      <c r="D99">
        <v>2</v>
      </c>
      <c r="E99" t="s">
        <v>703</v>
      </c>
      <c r="F99">
        <f>INDEX(tbl_fert_adolescent[2017],MATCH(B99,tbl_fert_adolescent[Country Code],0))</f>
        <v>8.6809999999999992</v>
      </c>
      <c r="G99">
        <f>INDEX(tbl_fert_all[2017],MATCH(B99,tbl_fert_all[Country Code],0))</f>
        <v>1.42</v>
      </c>
      <c r="H99">
        <f t="shared" si="1"/>
        <v>35.013698630136979</v>
      </c>
      <c r="L99">
        <v>2017</v>
      </c>
    </row>
    <row r="100" spans="1:12" x14ac:dyDescent="0.85">
      <c r="A100" t="s">
        <v>5</v>
      </c>
      <c r="B100" t="s">
        <v>86</v>
      </c>
      <c r="C100">
        <v>0</v>
      </c>
      <c r="D100">
        <v>2</v>
      </c>
      <c r="E100" t="s">
        <v>703</v>
      </c>
      <c r="F100">
        <f>INDEX(tbl_fert_adolescent[2017],MATCH(B100,tbl_fert_adolescent[Country Code],0))</f>
        <v>51.676000000000002</v>
      </c>
      <c r="G100">
        <f>INDEX(tbl_fert_all[2017],MATCH(B100,tbl_fert_all[Country Code],0))</f>
        <v>2.9860000000000002</v>
      </c>
      <c r="H100">
        <f t="shared" si="1"/>
        <v>73.62739726027398</v>
      </c>
      <c r="L100">
        <v>2017</v>
      </c>
    </row>
    <row r="101" spans="1:12" x14ac:dyDescent="0.85">
      <c r="A101" t="s">
        <v>47</v>
      </c>
      <c r="B101" t="s">
        <v>598</v>
      </c>
      <c r="C101">
        <v>0</v>
      </c>
      <c r="D101">
        <v>2</v>
      </c>
      <c r="E101" t="s">
        <v>703</v>
      </c>
      <c r="F101">
        <f>INDEX(tbl_fert_adolescent[2017],MATCH(B101,tbl_fert_adolescent[Country Code],0))</f>
        <v>23.978999999999999</v>
      </c>
      <c r="G101">
        <f>INDEX(tbl_fert_all[2017],MATCH(B101,tbl_fert_all[Country Code],0))</f>
        <v>1.54</v>
      </c>
      <c r="H101">
        <f t="shared" si="1"/>
        <v>37.972602739726028</v>
      </c>
      <c r="L101">
        <v>2017</v>
      </c>
    </row>
    <row r="102" spans="1:12" x14ac:dyDescent="0.85">
      <c r="A102" t="s">
        <v>669</v>
      </c>
      <c r="B102" t="s">
        <v>134</v>
      </c>
      <c r="C102">
        <v>0</v>
      </c>
      <c r="D102">
        <v>2</v>
      </c>
      <c r="E102" t="s">
        <v>703</v>
      </c>
      <c r="F102">
        <f>INDEX(tbl_fert_adolescent[2017],MATCH(B102,tbl_fert_adolescent[Country Code],0))</f>
        <v>28.249889359962786</v>
      </c>
      <c r="G102">
        <f>INDEX(tbl_fert_all[2017],MATCH(B102,tbl_fert_all[Country Code],0))</f>
        <v>2.0811744605606051</v>
      </c>
      <c r="H102">
        <f t="shared" si="1"/>
        <v>51.316630534371086</v>
      </c>
      <c r="L102">
        <v>2017</v>
      </c>
    </row>
    <row r="103" spans="1:12" x14ac:dyDescent="0.85">
      <c r="A103" t="s">
        <v>72</v>
      </c>
      <c r="B103" t="s">
        <v>251</v>
      </c>
      <c r="C103">
        <v>0</v>
      </c>
      <c r="D103">
        <v>2</v>
      </c>
      <c r="E103" t="s">
        <v>703</v>
      </c>
      <c r="F103">
        <f>INDEX(tbl_fert_adolescent[2017],MATCH(B103,tbl_fert_adolescent[Country Code],0))</f>
        <v>46.363246730625782</v>
      </c>
      <c r="G103">
        <f>INDEX(tbl_fert_all[2017],MATCH(B103,tbl_fert_all[Country Code],0))</f>
        <v>2.5596112368804786</v>
      </c>
      <c r="H103">
        <f t="shared" si="1"/>
        <v>63.113701731299471</v>
      </c>
      <c r="L103">
        <v>2017</v>
      </c>
    </row>
    <row r="104" spans="1:12" x14ac:dyDescent="0.85">
      <c r="A104" t="s">
        <v>688</v>
      </c>
      <c r="B104" t="s">
        <v>512</v>
      </c>
      <c r="C104">
        <v>0</v>
      </c>
      <c r="D104">
        <v>2</v>
      </c>
      <c r="E104" t="s">
        <v>703</v>
      </c>
      <c r="F104">
        <f>INDEX(tbl_fert_adolescent[2017],MATCH(B104,tbl_fert_adolescent[Country Code],0))</f>
        <v>84.461504626755939</v>
      </c>
      <c r="G104">
        <f>INDEX(tbl_fert_all[2017],MATCH(B104,tbl_fert_all[Country Code],0))</f>
        <v>4.0293707225683724</v>
      </c>
      <c r="H104">
        <f t="shared" si="1"/>
        <v>99.354346583877685</v>
      </c>
      <c r="L104">
        <v>2017</v>
      </c>
    </row>
    <row r="105" spans="1:12" x14ac:dyDescent="0.85">
      <c r="A105" t="s">
        <v>468</v>
      </c>
      <c r="B105" t="s">
        <v>1</v>
      </c>
      <c r="C105">
        <v>0</v>
      </c>
      <c r="D105">
        <v>2</v>
      </c>
      <c r="E105" t="s">
        <v>703</v>
      </c>
      <c r="F105">
        <f>INDEX(tbl_fert_adolescent[2017],MATCH(B105,tbl_fert_adolescent[Country Code],0))</f>
        <v>71.69491224717224</v>
      </c>
      <c r="G105">
        <f>INDEX(tbl_fert_all[2017],MATCH(B105,tbl_fert_all[Country Code],0))</f>
        <v>4.1497278757905862</v>
      </c>
      <c r="H105">
        <f t="shared" si="1"/>
        <v>102.32205721127472</v>
      </c>
      <c r="L105">
        <v>2017</v>
      </c>
    </row>
    <row r="106" spans="1:12" x14ac:dyDescent="0.85">
      <c r="A106" t="s">
        <v>440</v>
      </c>
      <c r="B106" t="s">
        <v>445</v>
      </c>
      <c r="C106">
        <v>0</v>
      </c>
      <c r="D106">
        <v>2</v>
      </c>
      <c r="E106" t="s">
        <v>703</v>
      </c>
      <c r="F106">
        <f>INDEX(tbl_fert_adolescent[2017],MATCH(B106,tbl_fert_adolescent[Country Code],0))</f>
        <v>47.374000000000002</v>
      </c>
      <c r="G106">
        <f>INDEX(tbl_fert_all[2017],MATCH(B106,tbl_fert_all[Country Code],0))</f>
        <v>2.3359999999999999</v>
      </c>
      <c r="H106">
        <f t="shared" si="1"/>
        <v>57.599999999999994</v>
      </c>
      <c r="L106">
        <v>2017</v>
      </c>
    </row>
    <row r="107" spans="1:12" x14ac:dyDescent="0.85">
      <c r="A107" t="s">
        <v>683</v>
      </c>
      <c r="B107" t="s">
        <v>635</v>
      </c>
      <c r="C107">
        <v>0</v>
      </c>
      <c r="D107">
        <v>2</v>
      </c>
      <c r="E107" t="s">
        <v>703</v>
      </c>
      <c r="F107">
        <f>INDEX(tbl_fert_adolescent[2017],MATCH(B107,tbl_fert_adolescent[Country Code],0))</f>
        <v>90.690029557142481</v>
      </c>
      <c r="G107">
        <f>INDEX(tbl_fert_all[2017],MATCH(B107,tbl_fert_all[Country Code],0))</f>
        <v>3.9686921362776726</v>
      </c>
      <c r="H107">
        <f t="shared" si="1"/>
        <v>97.858162264380965</v>
      </c>
      <c r="L107">
        <v>2017</v>
      </c>
    </row>
    <row r="108" spans="1:12" x14ac:dyDescent="0.85">
      <c r="A108" t="s">
        <v>277</v>
      </c>
      <c r="B108" t="s">
        <v>107</v>
      </c>
      <c r="C108">
        <v>0</v>
      </c>
      <c r="D108">
        <v>2</v>
      </c>
      <c r="E108" t="s">
        <v>703</v>
      </c>
      <c r="F108">
        <f>INDEX(tbl_fert_adolescent[2017],MATCH(B108,tbl_fert_adolescent[Country Code],0))</f>
        <v>0</v>
      </c>
      <c r="G108">
        <f>INDEX(tbl_fert_all[2017],MATCH(B108,tbl_fert_all[Country Code],0))</f>
        <v>0</v>
      </c>
      <c r="H108">
        <f t="shared" si="1"/>
        <v>0</v>
      </c>
      <c r="L108">
        <v>2017</v>
      </c>
    </row>
    <row r="109" spans="1:12" x14ac:dyDescent="0.85">
      <c r="A109" t="s">
        <v>190</v>
      </c>
      <c r="B109" t="s">
        <v>561</v>
      </c>
      <c r="C109">
        <v>0</v>
      </c>
      <c r="D109">
        <v>2</v>
      </c>
      <c r="E109" t="s">
        <v>703</v>
      </c>
      <c r="F109">
        <f>INDEX(tbl_fert_adolescent[2017],MATCH(B109,tbl_fert_adolescent[Country Code],0))</f>
        <v>13.177</v>
      </c>
      <c r="G109">
        <f>INDEX(tbl_fert_all[2017],MATCH(B109,tbl_fert_all[Country Code],0))</f>
        <v>2.2429999999999999</v>
      </c>
      <c r="H109">
        <f t="shared" si="1"/>
        <v>55.30684931506849</v>
      </c>
      <c r="L109">
        <v>2017</v>
      </c>
    </row>
    <row r="110" spans="1:12" x14ac:dyDescent="0.85">
      <c r="A110" t="s">
        <v>484</v>
      </c>
      <c r="B110" t="s">
        <v>349</v>
      </c>
      <c r="C110">
        <v>0</v>
      </c>
      <c r="D110">
        <v>2</v>
      </c>
      <c r="E110" t="s">
        <v>703</v>
      </c>
      <c r="F110">
        <f>INDEX(tbl_fert_adolescent[2017],MATCH(B110,tbl_fert_adolescent[Country Code],0))</f>
        <v>0</v>
      </c>
      <c r="G110">
        <f>INDEX(tbl_fert_all[2017],MATCH(B110,tbl_fert_all[Country Code],0))</f>
        <v>0</v>
      </c>
      <c r="H110">
        <f t="shared" si="1"/>
        <v>0</v>
      </c>
      <c r="L110">
        <v>2017</v>
      </c>
    </row>
    <row r="111" spans="1:12" x14ac:dyDescent="0.85">
      <c r="A111" t="s">
        <v>98</v>
      </c>
      <c r="B111" t="s">
        <v>51</v>
      </c>
      <c r="C111">
        <v>0</v>
      </c>
      <c r="D111">
        <v>2</v>
      </c>
      <c r="E111" t="s">
        <v>703</v>
      </c>
      <c r="F111">
        <f>INDEX(tbl_fert_adolescent[2017],MATCH(B111,tbl_fert_adolescent[Country Code],0))</f>
        <v>7.5149999999999997</v>
      </c>
      <c r="G111">
        <f>INDEX(tbl_fert_all[2017],MATCH(B111,tbl_fert_all[Country Code],0))</f>
        <v>1.77</v>
      </c>
      <c r="H111">
        <f t="shared" si="1"/>
        <v>43.643835616438359</v>
      </c>
      <c r="L111">
        <v>2017</v>
      </c>
    </row>
    <row r="112" spans="1:12" x14ac:dyDescent="0.85">
      <c r="A112" t="s">
        <v>390</v>
      </c>
      <c r="B112" t="s">
        <v>166</v>
      </c>
      <c r="C112">
        <v>0</v>
      </c>
      <c r="D112">
        <v>2</v>
      </c>
      <c r="E112" t="s">
        <v>703</v>
      </c>
      <c r="F112">
        <f>INDEX(tbl_fert_adolescent[2017],MATCH(B112,tbl_fert_adolescent[Country Code],0))</f>
        <v>40.634999999999998</v>
      </c>
      <c r="G112">
        <f>INDEX(tbl_fert_all[2017],MATCH(B112,tbl_fert_all[Country Code],0))</f>
        <v>2.1160000000000001</v>
      </c>
      <c r="H112">
        <f t="shared" si="1"/>
        <v>52.175342465753431</v>
      </c>
      <c r="L112">
        <v>2017</v>
      </c>
    </row>
    <row r="113" spans="1:12" x14ac:dyDescent="0.85">
      <c r="A113" t="s">
        <v>0</v>
      </c>
      <c r="B113" t="s">
        <v>504</v>
      </c>
      <c r="C113">
        <v>0</v>
      </c>
      <c r="D113">
        <v>2</v>
      </c>
      <c r="E113" t="s">
        <v>703</v>
      </c>
      <c r="F113">
        <f>INDEX(tbl_fert_adolescent[2017],MATCH(B113,tbl_fert_adolescent[Country Code],0))</f>
        <v>71.733000000000004</v>
      </c>
      <c r="G113">
        <f>INDEX(tbl_fert_all[2017],MATCH(B113,tbl_fert_all[Country Code],0))</f>
        <v>3.762</v>
      </c>
      <c r="H113">
        <f t="shared" si="1"/>
        <v>92.761643835616439</v>
      </c>
      <c r="L113">
        <v>2017</v>
      </c>
    </row>
    <row r="114" spans="1:12" x14ac:dyDescent="0.85">
      <c r="A114" t="s">
        <v>27</v>
      </c>
      <c r="B114" t="s">
        <v>135</v>
      </c>
      <c r="C114">
        <v>0</v>
      </c>
      <c r="D114">
        <v>2</v>
      </c>
      <c r="E114" t="s">
        <v>703</v>
      </c>
      <c r="F114">
        <f>INDEX(tbl_fert_adolescent[2017],MATCH(B114,tbl_fert_adolescent[Country Code],0))</f>
        <v>6.2690000000000001</v>
      </c>
      <c r="G114">
        <f>INDEX(tbl_fert_all[2017],MATCH(B114,tbl_fert_all[Country Code],0))</f>
        <v>1.71</v>
      </c>
      <c r="H114">
        <f t="shared" si="1"/>
        <v>42.164383561643838</v>
      </c>
      <c r="L114">
        <v>2017</v>
      </c>
    </row>
    <row r="115" spans="1:12" x14ac:dyDescent="0.85">
      <c r="A115" t="s">
        <v>451</v>
      </c>
      <c r="B115" t="s">
        <v>631</v>
      </c>
      <c r="C115">
        <v>0</v>
      </c>
      <c r="D115">
        <v>2</v>
      </c>
      <c r="E115" t="s">
        <v>703</v>
      </c>
      <c r="F115">
        <f>INDEX(tbl_fert_adolescent[2017],MATCH(B115,tbl_fert_adolescent[Country Code],0))</f>
        <v>9.6069999999999993</v>
      </c>
      <c r="G115">
        <f>INDEX(tbl_fert_all[2017],MATCH(B115,tbl_fert_all[Country Code],0))</f>
        <v>3.11</v>
      </c>
      <c r="H115">
        <f t="shared" si="1"/>
        <v>76.68493150684931</v>
      </c>
      <c r="L115">
        <v>2017</v>
      </c>
    </row>
    <row r="116" spans="1:12" x14ac:dyDescent="0.85">
      <c r="A116" t="s">
        <v>159</v>
      </c>
      <c r="B116" t="s">
        <v>528</v>
      </c>
      <c r="C116">
        <v>0</v>
      </c>
      <c r="D116">
        <v>2</v>
      </c>
      <c r="E116" t="s">
        <v>703</v>
      </c>
      <c r="F116">
        <f>INDEX(tbl_fert_adolescent[2017],MATCH(B116,tbl_fert_adolescent[Country Code],0))</f>
        <v>5.24</v>
      </c>
      <c r="G116">
        <f>INDEX(tbl_fert_all[2017],MATCH(B116,tbl_fert_all[Country Code],0))</f>
        <v>1.32</v>
      </c>
      <c r="H116">
        <f t="shared" si="1"/>
        <v>32.547945205479458</v>
      </c>
      <c r="L116">
        <v>2017</v>
      </c>
    </row>
    <row r="117" spans="1:12" x14ac:dyDescent="0.85">
      <c r="A117" t="s">
        <v>116</v>
      </c>
      <c r="B117" t="s">
        <v>660</v>
      </c>
      <c r="C117">
        <v>0</v>
      </c>
      <c r="D117">
        <v>2</v>
      </c>
      <c r="E117" t="s">
        <v>703</v>
      </c>
      <c r="F117">
        <f>INDEX(tbl_fert_adolescent[2017],MATCH(B117,tbl_fert_adolescent[Country Code],0))</f>
        <v>52.756999999999998</v>
      </c>
      <c r="G117">
        <f>INDEX(tbl_fert_all[2017],MATCH(B117,tbl_fert_all[Country Code],0))</f>
        <v>1.9930000000000001</v>
      </c>
      <c r="H117">
        <f t="shared" si="1"/>
        <v>49.142465753424659</v>
      </c>
      <c r="L117">
        <v>2017</v>
      </c>
    </row>
    <row r="118" spans="1:12" x14ac:dyDescent="0.85">
      <c r="A118" t="s">
        <v>538</v>
      </c>
      <c r="B118" t="s">
        <v>285</v>
      </c>
      <c r="C118">
        <v>0</v>
      </c>
      <c r="D118">
        <v>2</v>
      </c>
      <c r="E118" t="s">
        <v>703</v>
      </c>
      <c r="F118">
        <f>INDEX(tbl_fert_adolescent[2017],MATCH(B118,tbl_fert_adolescent[Country Code],0))</f>
        <v>25.876999999999999</v>
      </c>
      <c r="G118">
        <f>INDEX(tbl_fert_all[2017],MATCH(B118,tbl_fert_all[Country Code],0))</f>
        <v>2.8490000000000002</v>
      </c>
      <c r="H118">
        <f t="shared" si="1"/>
        <v>70.249315068493146</v>
      </c>
      <c r="L118">
        <v>2017</v>
      </c>
    </row>
    <row r="119" spans="1:12" x14ac:dyDescent="0.85">
      <c r="A119" t="s">
        <v>686</v>
      </c>
      <c r="B119" t="s">
        <v>529</v>
      </c>
      <c r="C119">
        <v>0</v>
      </c>
      <c r="D119">
        <v>2</v>
      </c>
      <c r="E119" t="s">
        <v>703</v>
      </c>
      <c r="F119">
        <f>INDEX(tbl_fert_adolescent[2017],MATCH(B119,tbl_fert_adolescent[Country Code],0))</f>
        <v>3.78</v>
      </c>
      <c r="G119">
        <f>INDEX(tbl_fert_all[2017],MATCH(B119,tbl_fert_all[Country Code],0))</f>
        <v>1.43</v>
      </c>
      <c r="H119">
        <f t="shared" si="1"/>
        <v>35.260273972602739</v>
      </c>
      <c r="L119">
        <v>2017</v>
      </c>
    </row>
    <row r="120" spans="1:12" x14ac:dyDescent="0.85">
      <c r="A120" t="s">
        <v>76</v>
      </c>
      <c r="B120" t="s">
        <v>265</v>
      </c>
      <c r="C120">
        <v>0</v>
      </c>
      <c r="D120">
        <v>2</v>
      </c>
      <c r="E120" t="s">
        <v>703</v>
      </c>
      <c r="F120">
        <f>INDEX(tbl_fert_adolescent[2017],MATCH(B120,tbl_fert_adolescent[Country Code],0))</f>
        <v>29.75</v>
      </c>
      <c r="G120">
        <f>INDEX(tbl_fert_all[2017],MATCH(B120,tbl_fert_all[Country Code],0))</f>
        <v>2.73</v>
      </c>
      <c r="H120">
        <f t="shared" si="1"/>
        <v>67.315068493150676</v>
      </c>
      <c r="L120">
        <v>2017</v>
      </c>
    </row>
    <row r="121" spans="1:12" x14ac:dyDescent="0.85">
      <c r="A121" t="s">
        <v>690</v>
      </c>
      <c r="B121" t="s">
        <v>655</v>
      </c>
      <c r="C121">
        <v>0</v>
      </c>
      <c r="D121">
        <v>2</v>
      </c>
      <c r="E121" t="s">
        <v>703</v>
      </c>
      <c r="F121">
        <f>INDEX(tbl_fert_adolescent[2017],MATCH(B121,tbl_fert_adolescent[Country Code],0))</f>
        <v>75.078000000000003</v>
      </c>
      <c r="G121">
        <f>INDEX(tbl_fert_all[2017],MATCH(B121,tbl_fert_all[Country Code],0))</f>
        <v>3.5720000000000001</v>
      </c>
      <c r="H121">
        <f t="shared" si="1"/>
        <v>88.07671232876713</v>
      </c>
      <c r="L121">
        <v>2017</v>
      </c>
    </row>
    <row r="122" spans="1:12" x14ac:dyDescent="0.85">
      <c r="A122" t="s">
        <v>438</v>
      </c>
      <c r="B122" t="s">
        <v>393</v>
      </c>
      <c r="C122">
        <v>0</v>
      </c>
      <c r="D122">
        <v>2</v>
      </c>
      <c r="E122" t="s">
        <v>703</v>
      </c>
      <c r="F122">
        <f>INDEX(tbl_fert_adolescent[2017],MATCH(B122,tbl_fert_adolescent[Country Code],0))</f>
        <v>32.762999999999998</v>
      </c>
      <c r="G122">
        <f>INDEX(tbl_fert_all[2017],MATCH(B122,tbl_fert_all[Country Code],0))</f>
        <v>3</v>
      </c>
      <c r="H122">
        <f t="shared" si="1"/>
        <v>73.972602739726028</v>
      </c>
      <c r="L122">
        <v>2017</v>
      </c>
    </row>
    <row r="123" spans="1:12" x14ac:dyDescent="0.85">
      <c r="A123" t="s">
        <v>634</v>
      </c>
      <c r="B123" t="s">
        <v>665</v>
      </c>
      <c r="C123">
        <v>0</v>
      </c>
      <c r="D123">
        <v>2</v>
      </c>
      <c r="E123" t="s">
        <v>703</v>
      </c>
      <c r="F123">
        <f>INDEX(tbl_fert_adolescent[2017],MATCH(B123,tbl_fert_adolescent[Country Code],0))</f>
        <v>50.177</v>
      </c>
      <c r="G123">
        <f>INDEX(tbl_fert_all[2017],MATCH(B123,tbl_fert_all[Country Code],0))</f>
        <v>2.5299999999999998</v>
      </c>
      <c r="H123">
        <f t="shared" si="1"/>
        <v>62.383561643835606</v>
      </c>
      <c r="L123">
        <v>2017</v>
      </c>
    </row>
    <row r="124" spans="1:12" x14ac:dyDescent="0.85">
      <c r="A124" t="s">
        <v>596</v>
      </c>
      <c r="B124" t="s">
        <v>491</v>
      </c>
      <c r="C124">
        <v>0</v>
      </c>
      <c r="D124">
        <v>2</v>
      </c>
      <c r="E124" t="s">
        <v>703</v>
      </c>
      <c r="F124">
        <f>INDEX(tbl_fert_adolescent[2017],MATCH(B124,tbl_fert_adolescent[Country Code],0))</f>
        <v>16.177</v>
      </c>
      <c r="G124">
        <f>INDEX(tbl_fert_all[2017],MATCH(B124,tbl_fert_all[Country Code],0))</f>
        <v>3.61</v>
      </c>
      <c r="H124">
        <f t="shared" si="1"/>
        <v>89.013698630136986</v>
      </c>
      <c r="L124">
        <v>2017</v>
      </c>
    </row>
    <row r="125" spans="1:12" x14ac:dyDescent="0.85">
      <c r="A125" t="s">
        <v>154</v>
      </c>
      <c r="B125" t="s">
        <v>364</v>
      </c>
      <c r="C125">
        <v>0</v>
      </c>
      <c r="D125">
        <v>2</v>
      </c>
      <c r="E125" t="s">
        <v>703</v>
      </c>
      <c r="F125">
        <f>INDEX(tbl_fert_adolescent[2017],MATCH(B125,tbl_fert_adolescent[Country Code],0))</f>
        <v>0</v>
      </c>
      <c r="G125">
        <f>INDEX(tbl_fert_all[2017],MATCH(B125,tbl_fert_all[Country Code],0))</f>
        <v>0</v>
      </c>
      <c r="H125">
        <f t="shared" si="1"/>
        <v>0</v>
      </c>
      <c r="L125">
        <v>2017</v>
      </c>
    </row>
    <row r="126" spans="1:12" x14ac:dyDescent="0.85">
      <c r="A126" t="s">
        <v>182</v>
      </c>
      <c r="B126" t="s">
        <v>627</v>
      </c>
      <c r="C126">
        <v>0</v>
      </c>
      <c r="D126">
        <v>2</v>
      </c>
      <c r="E126" t="s">
        <v>703</v>
      </c>
      <c r="F126">
        <f>INDEX(tbl_fert_adolescent[2017],MATCH(B126,tbl_fert_adolescent[Country Code],0))</f>
        <v>1.379</v>
      </c>
      <c r="G126">
        <f>INDEX(tbl_fert_all[2017],MATCH(B126,tbl_fert_all[Country Code],0))</f>
        <v>1.052</v>
      </c>
      <c r="H126">
        <f t="shared" si="1"/>
        <v>25.93972602739726</v>
      </c>
      <c r="L126">
        <v>2017</v>
      </c>
    </row>
    <row r="127" spans="1:12" x14ac:dyDescent="0.85">
      <c r="A127" t="s">
        <v>675</v>
      </c>
      <c r="B127" t="s">
        <v>474</v>
      </c>
      <c r="C127">
        <v>0</v>
      </c>
      <c r="D127">
        <v>2</v>
      </c>
      <c r="E127" t="s">
        <v>703</v>
      </c>
      <c r="F127">
        <f>INDEX(tbl_fert_adolescent[2017],MATCH(B127,tbl_fert_adolescent[Country Code],0))</f>
        <v>8.1940000000000008</v>
      </c>
      <c r="G127">
        <f>INDEX(tbl_fert_all[2017],MATCH(B127,tbl_fert_all[Country Code],0))</f>
        <v>2.0830000000000002</v>
      </c>
      <c r="H127">
        <f t="shared" si="1"/>
        <v>51.361643835616441</v>
      </c>
      <c r="L127">
        <v>2017</v>
      </c>
    </row>
    <row r="128" spans="1:12" x14ac:dyDescent="0.85">
      <c r="A128" t="s">
        <v>260</v>
      </c>
      <c r="B128" t="s">
        <v>486</v>
      </c>
      <c r="C128">
        <v>0</v>
      </c>
      <c r="D128">
        <v>2</v>
      </c>
      <c r="E128" t="s">
        <v>703</v>
      </c>
      <c r="F128">
        <f>INDEX(tbl_fert_adolescent[2017],MATCH(B128,tbl_fert_adolescent[Country Code],0))</f>
        <v>63.724425485748995</v>
      </c>
      <c r="G128">
        <f>INDEX(tbl_fert_all[2017],MATCH(B128,tbl_fert_all[Country Code],0))</f>
        <v>2.0610972413763351</v>
      </c>
      <c r="H128">
        <f t="shared" si="1"/>
        <v>50.821575814758951</v>
      </c>
      <c r="L128">
        <v>2017</v>
      </c>
    </row>
    <row r="129" spans="1:12" x14ac:dyDescent="0.85">
      <c r="A129" t="s">
        <v>537</v>
      </c>
      <c r="B129" t="s">
        <v>220</v>
      </c>
      <c r="C129">
        <v>0</v>
      </c>
      <c r="D129">
        <v>2</v>
      </c>
      <c r="E129" t="s">
        <v>703</v>
      </c>
      <c r="F129">
        <f>INDEX(tbl_fert_adolescent[2017],MATCH(B129,tbl_fert_adolescent[Country Code],0))</f>
        <v>65.41</v>
      </c>
      <c r="G129">
        <f>INDEX(tbl_fert_all[2017],MATCH(B129,tbl_fert_all[Country Code],0))</f>
        <v>2.7090000000000001</v>
      </c>
      <c r="H129">
        <f t="shared" si="1"/>
        <v>66.797260273972611</v>
      </c>
      <c r="L129">
        <v>2017</v>
      </c>
    </row>
    <row r="130" spans="1:12" x14ac:dyDescent="0.85">
      <c r="A130" t="s">
        <v>414</v>
      </c>
      <c r="B130" t="s">
        <v>241</v>
      </c>
      <c r="C130">
        <v>0</v>
      </c>
      <c r="D130">
        <v>2</v>
      </c>
      <c r="E130" t="s">
        <v>703</v>
      </c>
      <c r="F130">
        <f>INDEX(tbl_fert_adolescent[2017],MATCH(B130,tbl_fert_adolescent[Country Code],0))</f>
        <v>14.5</v>
      </c>
      <c r="G130">
        <f>INDEX(tbl_fert_all[2017],MATCH(B130,tbl_fert_all[Country Code],0))</f>
        <v>2.097</v>
      </c>
      <c r="H130">
        <f t="shared" si="1"/>
        <v>51.706849315068489</v>
      </c>
      <c r="L130">
        <v>2017</v>
      </c>
    </row>
    <row r="131" spans="1:12" x14ac:dyDescent="0.85">
      <c r="A131" t="s">
        <v>223</v>
      </c>
      <c r="B131" t="s">
        <v>622</v>
      </c>
      <c r="C131">
        <v>0</v>
      </c>
      <c r="D131">
        <v>2</v>
      </c>
      <c r="E131" t="s">
        <v>703</v>
      </c>
      <c r="F131">
        <f>INDEX(tbl_fert_adolescent[2017],MATCH(B131,tbl_fert_adolescent[Country Code],0))</f>
        <v>135.96199999999999</v>
      </c>
      <c r="G131">
        <f>INDEX(tbl_fert_all[2017],MATCH(B131,tbl_fert_all[Country Code],0))</f>
        <v>4.3869999999999996</v>
      </c>
      <c r="H131">
        <f t="shared" ref="H131:H194" si="2">G131*(270/(365*30))*1000</f>
        <v>108.172602739726</v>
      </c>
      <c r="L131">
        <v>2017</v>
      </c>
    </row>
    <row r="132" spans="1:12" x14ac:dyDescent="0.85">
      <c r="A132" t="s">
        <v>518</v>
      </c>
      <c r="B132" t="s">
        <v>626</v>
      </c>
      <c r="C132">
        <v>0</v>
      </c>
      <c r="D132">
        <v>2</v>
      </c>
      <c r="E132" t="s">
        <v>703</v>
      </c>
      <c r="F132">
        <f>INDEX(tbl_fert_adolescent[2017],MATCH(B132,tbl_fert_adolescent[Country Code],0))</f>
        <v>5.7690000000000001</v>
      </c>
      <c r="G132">
        <f>INDEX(tbl_fert_all[2017],MATCH(B132,tbl_fert_all[Country Code],0))</f>
        <v>2.2770000000000001</v>
      </c>
      <c r="H132">
        <f t="shared" si="2"/>
        <v>56.145205479452059</v>
      </c>
      <c r="L132">
        <v>2017</v>
      </c>
    </row>
    <row r="133" spans="1:12" x14ac:dyDescent="0.85">
      <c r="A133" t="s">
        <v>479</v>
      </c>
      <c r="B133" t="s">
        <v>356</v>
      </c>
      <c r="C133">
        <v>0</v>
      </c>
      <c r="D133">
        <v>2</v>
      </c>
      <c r="E133" t="s">
        <v>703</v>
      </c>
      <c r="F133">
        <f>INDEX(tbl_fert_adolescent[2017],MATCH(B133,tbl_fert_adolescent[Country Code],0))</f>
        <v>40.536000000000001</v>
      </c>
      <c r="G133">
        <f>INDEX(tbl_fert_all[2017],MATCH(B133,tbl_fert_all[Country Code],0))</f>
        <v>1.448</v>
      </c>
      <c r="H133">
        <f t="shared" si="2"/>
        <v>35.704109589041089</v>
      </c>
      <c r="L133">
        <v>2017</v>
      </c>
    </row>
    <row r="134" spans="1:12" x14ac:dyDescent="0.85">
      <c r="A134" t="s">
        <v>570</v>
      </c>
      <c r="B134" t="s">
        <v>161</v>
      </c>
      <c r="C134">
        <v>0</v>
      </c>
      <c r="D134">
        <v>2</v>
      </c>
      <c r="E134" t="s">
        <v>703</v>
      </c>
      <c r="F134">
        <f>INDEX(tbl_fert_adolescent[2017],MATCH(B134,tbl_fert_adolescent[Country Code],0))</f>
        <v>63.04329228203617</v>
      </c>
      <c r="G134">
        <f>INDEX(tbl_fert_all[2017],MATCH(B134,tbl_fert_all[Country Code],0))</f>
        <v>2.0471512580471942</v>
      </c>
      <c r="H134">
        <f t="shared" si="2"/>
        <v>50.477702253218489</v>
      </c>
      <c r="L134">
        <v>2017</v>
      </c>
    </row>
    <row r="135" spans="1:12" x14ac:dyDescent="0.85">
      <c r="A135" t="s">
        <v>257</v>
      </c>
      <c r="B135" t="s">
        <v>554</v>
      </c>
      <c r="C135">
        <v>0</v>
      </c>
      <c r="D135">
        <v>2</v>
      </c>
      <c r="E135" t="s">
        <v>703</v>
      </c>
      <c r="F135">
        <f>INDEX(tbl_fert_adolescent[2017],MATCH(B135,tbl_fert_adolescent[Country Code],0))</f>
        <v>93.999063406824561</v>
      </c>
      <c r="G135">
        <f>INDEX(tbl_fert_all[2017],MATCH(B135,tbl_fert_all[Country Code],0))</f>
        <v>4.0575515777509397</v>
      </c>
      <c r="H135">
        <f t="shared" si="2"/>
        <v>100.0492169856396</v>
      </c>
      <c r="L135">
        <v>2017</v>
      </c>
    </row>
    <row r="136" spans="1:12" x14ac:dyDescent="0.85">
      <c r="A136" t="s">
        <v>610</v>
      </c>
      <c r="B136" t="s">
        <v>63</v>
      </c>
      <c r="C136">
        <v>0</v>
      </c>
      <c r="D136">
        <v>2</v>
      </c>
      <c r="E136" t="s">
        <v>703</v>
      </c>
      <c r="F136">
        <f>INDEX(tbl_fert_adolescent[2017],MATCH(B136,tbl_fert_adolescent[Country Code],0))</f>
        <v>97.515684500049431</v>
      </c>
      <c r="G136">
        <f>INDEX(tbl_fert_all[2017],MATCH(B136,tbl_fert_all[Country Code],0))</f>
        <v>4.5813875905025734</v>
      </c>
      <c r="H136">
        <f t="shared" si="2"/>
        <v>112.9657214096525</v>
      </c>
      <c r="L136">
        <v>2017</v>
      </c>
    </row>
    <row r="137" spans="1:12" x14ac:dyDescent="0.85">
      <c r="A137" t="s">
        <v>580</v>
      </c>
      <c r="B137" t="s">
        <v>328</v>
      </c>
      <c r="C137">
        <v>0</v>
      </c>
      <c r="D137">
        <v>2</v>
      </c>
      <c r="E137" t="s">
        <v>703</v>
      </c>
      <c r="F137">
        <f>INDEX(tbl_fert_adolescent[2017],MATCH(B137,tbl_fert_adolescent[Country Code],0))</f>
        <v>0</v>
      </c>
      <c r="G137">
        <f>INDEX(tbl_fert_all[2017],MATCH(B137,tbl_fert_all[Country Code],0))</f>
        <v>1.44</v>
      </c>
      <c r="H137">
        <f t="shared" si="2"/>
        <v>35.506849315068493</v>
      </c>
      <c r="L137">
        <v>2017</v>
      </c>
    </row>
    <row r="138" spans="1:12" x14ac:dyDescent="0.85">
      <c r="A138" t="s">
        <v>3</v>
      </c>
      <c r="B138" t="s">
        <v>647</v>
      </c>
      <c r="C138">
        <v>0</v>
      </c>
      <c r="D138">
        <v>2</v>
      </c>
      <c r="E138" t="s">
        <v>703</v>
      </c>
      <c r="F138">
        <f>INDEX(tbl_fert_adolescent[2017],MATCH(B138,tbl_fert_adolescent[Country Code],0))</f>
        <v>20.925999999999998</v>
      </c>
      <c r="G138">
        <f>INDEX(tbl_fert_all[2017],MATCH(B138,tbl_fert_all[Country Code],0))</f>
        <v>2.206</v>
      </c>
      <c r="H138">
        <f t="shared" si="2"/>
        <v>54.394520547945206</v>
      </c>
      <c r="L138">
        <v>2017</v>
      </c>
    </row>
    <row r="139" spans="1:12" x14ac:dyDescent="0.85">
      <c r="A139" t="s">
        <v>347</v>
      </c>
      <c r="B139" t="s">
        <v>203</v>
      </c>
      <c r="C139">
        <v>0</v>
      </c>
      <c r="D139">
        <v>2</v>
      </c>
      <c r="E139" t="s">
        <v>703</v>
      </c>
      <c r="F139">
        <f>INDEX(tbl_fert_adolescent[2017],MATCH(B139,tbl_fert_adolescent[Country Code],0))</f>
        <v>42.15844556783135</v>
      </c>
      <c r="G139">
        <f>INDEX(tbl_fert_all[2017],MATCH(B139,tbl_fert_all[Country Code],0))</f>
        <v>2.7367881342783265</v>
      </c>
      <c r="H139">
        <f t="shared" si="2"/>
        <v>67.482447146588868</v>
      </c>
      <c r="L139">
        <v>2017</v>
      </c>
    </row>
    <row r="140" spans="1:12" x14ac:dyDescent="0.85">
      <c r="A140" t="s">
        <v>304</v>
      </c>
      <c r="B140" t="s">
        <v>280</v>
      </c>
      <c r="C140">
        <v>0</v>
      </c>
      <c r="D140">
        <v>2</v>
      </c>
      <c r="E140" t="s">
        <v>703</v>
      </c>
      <c r="F140">
        <f>INDEX(tbl_fert_adolescent[2017],MATCH(B140,tbl_fert_adolescent[Country Code],0))</f>
        <v>46.33479405606495</v>
      </c>
      <c r="G140">
        <f>INDEX(tbl_fert_all[2017],MATCH(B140,tbl_fert_all[Country Code],0))</f>
        <v>2.566428244979535</v>
      </c>
      <c r="H140">
        <f t="shared" si="2"/>
        <v>63.281792341961129</v>
      </c>
      <c r="L140">
        <v>2017</v>
      </c>
    </row>
    <row r="141" spans="1:12" x14ac:dyDescent="0.85">
      <c r="A141" t="s">
        <v>467</v>
      </c>
      <c r="B141" t="s">
        <v>236</v>
      </c>
      <c r="C141">
        <v>0</v>
      </c>
      <c r="D141">
        <v>2</v>
      </c>
      <c r="E141" t="s">
        <v>703</v>
      </c>
      <c r="F141">
        <f>INDEX(tbl_fert_adolescent[2017],MATCH(B141,tbl_fert_adolescent[Country Code],0))</f>
        <v>92.725999999999999</v>
      </c>
      <c r="G141">
        <f>INDEX(tbl_fert_all[2017],MATCH(B141,tbl_fert_all[Country Code],0))</f>
        <v>3.1709999999999998</v>
      </c>
      <c r="H141">
        <f t="shared" si="2"/>
        <v>78.189041095890403</v>
      </c>
      <c r="L141">
        <v>2017</v>
      </c>
    </row>
    <row r="142" spans="1:12" x14ac:dyDescent="0.85">
      <c r="A142" t="s">
        <v>385</v>
      </c>
      <c r="B142" t="s">
        <v>673</v>
      </c>
      <c r="C142">
        <v>0</v>
      </c>
      <c r="D142">
        <v>2</v>
      </c>
      <c r="E142" t="s">
        <v>703</v>
      </c>
      <c r="F142">
        <f>INDEX(tbl_fert_adolescent[2017],MATCH(B142,tbl_fert_adolescent[Country Code],0))</f>
        <v>21.029590128671245</v>
      </c>
      <c r="G142">
        <f>INDEX(tbl_fert_all[2017],MATCH(B142,tbl_fert_all[Country Code],0))</f>
        <v>1.7482386377971337</v>
      </c>
      <c r="H142">
        <f t="shared" si="2"/>
        <v>43.107254082669051</v>
      </c>
      <c r="L142">
        <v>2017</v>
      </c>
    </row>
    <row r="143" spans="1:12" x14ac:dyDescent="0.85">
      <c r="A143" t="s">
        <v>394</v>
      </c>
      <c r="B143" t="s">
        <v>104</v>
      </c>
      <c r="C143">
        <v>0</v>
      </c>
      <c r="D143">
        <v>2</v>
      </c>
      <c r="E143" t="s">
        <v>703</v>
      </c>
      <c r="F143">
        <f>INDEX(tbl_fert_adolescent[2017],MATCH(B143,tbl_fert_adolescent[Country Code],0))</f>
        <v>10.853999999999999</v>
      </c>
      <c r="G143">
        <f>INDEX(tbl_fert_all[2017],MATCH(B143,tbl_fert_all[Country Code],0))</f>
        <v>1.63</v>
      </c>
      <c r="H143">
        <f t="shared" si="2"/>
        <v>40.191780821917803</v>
      </c>
      <c r="L143">
        <v>2017</v>
      </c>
    </row>
    <row r="144" spans="1:12" x14ac:dyDescent="0.85">
      <c r="A144" t="s">
        <v>275</v>
      </c>
      <c r="B144" t="s">
        <v>509</v>
      </c>
      <c r="C144">
        <v>0</v>
      </c>
      <c r="D144">
        <v>2</v>
      </c>
      <c r="E144" t="s">
        <v>703</v>
      </c>
      <c r="F144">
        <f>INDEX(tbl_fert_adolescent[2017],MATCH(B144,tbl_fert_adolescent[Country Code],0))</f>
        <v>4.7270000000000003</v>
      </c>
      <c r="G144">
        <f>INDEX(tbl_fert_all[2017],MATCH(B144,tbl_fert_all[Country Code],0))</f>
        <v>1.39</v>
      </c>
      <c r="H144">
        <f t="shared" si="2"/>
        <v>34.273972602739725</v>
      </c>
      <c r="L144">
        <v>2017</v>
      </c>
    </row>
    <row r="145" spans="1:12" x14ac:dyDescent="0.85">
      <c r="A145" t="s">
        <v>250</v>
      </c>
      <c r="B145" t="s">
        <v>439</v>
      </c>
      <c r="C145">
        <v>0</v>
      </c>
      <c r="D145">
        <v>2</v>
      </c>
      <c r="E145" t="s">
        <v>703</v>
      </c>
      <c r="F145">
        <f>INDEX(tbl_fert_adolescent[2017],MATCH(B145,tbl_fert_adolescent[Country Code],0))</f>
        <v>16.170999999999999</v>
      </c>
      <c r="G145">
        <f>INDEX(tbl_fert_all[2017],MATCH(B145,tbl_fert_all[Country Code],0))</f>
        <v>1.69</v>
      </c>
      <c r="H145">
        <f t="shared" si="2"/>
        <v>41.671232876712324</v>
      </c>
      <c r="L145">
        <v>2017</v>
      </c>
    </row>
    <row r="146" spans="1:12" x14ac:dyDescent="0.85">
      <c r="A146" t="s">
        <v>542</v>
      </c>
      <c r="B146" t="s">
        <v>281</v>
      </c>
      <c r="C146">
        <v>0</v>
      </c>
      <c r="D146">
        <v>2</v>
      </c>
      <c r="E146" t="s">
        <v>703</v>
      </c>
      <c r="F146">
        <f>INDEX(tbl_fert_adolescent[2017],MATCH(B146,tbl_fert_adolescent[Country Code],0))</f>
        <v>2.3809999999999998</v>
      </c>
      <c r="G146">
        <f>INDEX(tbl_fert_all[2017],MATCH(B146,tbl_fert_all[Country Code],0))</f>
        <v>1.2110000000000001</v>
      </c>
      <c r="H146">
        <f t="shared" si="2"/>
        <v>29.860273972602741</v>
      </c>
      <c r="L146">
        <v>2017</v>
      </c>
    </row>
    <row r="147" spans="1:12" x14ac:dyDescent="0.85">
      <c r="A147" t="s">
        <v>375</v>
      </c>
      <c r="B147" t="s">
        <v>443</v>
      </c>
      <c r="C147">
        <v>0</v>
      </c>
      <c r="D147">
        <v>2</v>
      </c>
      <c r="E147" t="s">
        <v>703</v>
      </c>
      <c r="F147">
        <f>INDEX(tbl_fert_adolescent[2017],MATCH(B147,tbl_fert_adolescent[Country Code],0))</f>
        <v>0</v>
      </c>
      <c r="G147">
        <f>INDEX(tbl_fert_all[2017],MATCH(B147,tbl_fert_all[Country Code],0))</f>
        <v>1.81</v>
      </c>
      <c r="H147">
        <f t="shared" si="2"/>
        <v>44.630136986301366</v>
      </c>
      <c r="L147">
        <v>2017</v>
      </c>
    </row>
    <row r="148" spans="1:12" x14ac:dyDescent="0.85">
      <c r="A148" t="s">
        <v>32</v>
      </c>
      <c r="B148" t="s">
        <v>188</v>
      </c>
      <c r="C148">
        <v>0</v>
      </c>
      <c r="D148">
        <v>2</v>
      </c>
      <c r="E148" t="s">
        <v>703</v>
      </c>
      <c r="F148">
        <f>INDEX(tbl_fert_adolescent[2017],MATCH(B148,tbl_fert_adolescent[Country Code],0))</f>
        <v>31.033999999999999</v>
      </c>
      <c r="G148">
        <f>INDEX(tbl_fert_all[2017],MATCH(B148,tbl_fert_all[Country Code],0))</f>
        <v>2.4510000000000001</v>
      </c>
      <c r="H148">
        <f t="shared" si="2"/>
        <v>60.435616438356163</v>
      </c>
      <c r="L148">
        <v>2017</v>
      </c>
    </row>
    <row r="149" spans="1:12" x14ac:dyDescent="0.85">
      <c r="A149" t="s">
        <v>383</v>
      </c>
      <c r="B149" t="s">
        <v>6</v>
      </c>
      <c r="C149">
        <v>0</v>
      </c>
      <c r="D149">
        <v>2</v>
      </c>
      <c r="E149" t="s">
        <v>703</v>
      </c>
      <c r="F149">
        <f>INDEX(tbl_fert_adolescent[2017],MATCH(B149,tbl_fert_adolescent[Country Code],0))</f>
        <v>0</v>
      </c>
      <c r="G149">
        <f>INDEX(tbl_fert_all[2017],MATCH(B149,tbl_fert_all[Country Code],0))</f>
        <v>0</v>
      </c>
      <c r="H149">
        <f t="shared" si="2"/>
        <v>0</v>
      </c>
      <c r="L149">
        <v>2017</v>
      </c>
    </row>
    <row r="150" spans="1:12" x14ac:dyDescent="0.85">
      <c r="A150" t="s">
        <v>449</v>
      </c>
      <c r="B150" t="s">
        <v>79</v>
      </c>
      <c r="C150">
        <v>0</v>
      </c>
      <c r="D150">
        <v>2</v>
      </c>
      <c r="E150" t="s">
        <v>703</v>
      </c>
      <c r="F150">
        <f>INDEX(tbl_fert_adolescent[2017],MATCH(B150,tbl_fert_adolescent[Country Code],0))</f>
        <v>22.414999999999999</v>
      </c>
      <c r="G150">
        <f>INDEX(tbl_fert_all[2017],MATCH(B150,tbl_fert_all[Country Code],0))</f>
        <v>1.2589999999999999</v>
      </c>
      <c r="H150">
        <f t="shared" si="2"/>
        <v>31.043835616438354</v>
      </c>
      <c r="L150">
        <v>2017</v>
      </c>
    </row>
    <row r="151" spans="1:12" x14ac:dyDescent="0.85">
      <c r="A151" t="s">
        <v>397</v>
      </c>
      <c r="B151" t="s">
        <v>17</v>
      </c>
      <c r="C151">
        <v>0</v>
      </c>
      <c r="D151">
        <v>2</v>
      </c>
      <c r="E151" t="s">
        <v>703</v>
      </c>
      <c r="F151">
        <f>INDEX(tbl_fert_adolescent[2017],MATCH(B151,tbl_fert_adolescent[Country Code],0))</f>
        <v>109.59</v>
      </c>
      <c r="G151">
        <f>INDEX(tbl_fert_all[2017],MATCH(B151,tbl_fert_all[Country Code],0))</f>
        <v>4.13</v>
      </c>
      <c r="H151">
        <f t="shared" si="2"/>
        <v>101.83561643835615</v>
      </c>
      <c r="L151">
        <v>2017</v>
      </c>
    </row>
    <row r="152" spans="1:12" x14ac:dyDescent="0.85">
      <c r="A152" t="s">
        <v>206</v>
      </c>
      <c r="B152" t="s">
        <v>89</v>
      </c>
      <c r="C152">
        <v>0</v>
      </c>
      <c r="D152">
        <v>2</v>
      </c>
      <c r="E152" t="s">
        <v>703</v>
      </c>
      <c r="F152">
        <f>INDEX(tbl_fert_adolescent[2017],MATCH(B152,tbl_fert_adolescent[Country Code],0))</f>
        <v>7.81</v>
      </c>
      <c r="G152">
        <f>INDEX(tbl_fert_all[2017],MATCH(B152,tbl_fert_all[Country Code],0))</f>
        <v>1.9059999999999999</v>
      </c>
      <c r="H152">
        <f t="shared" si="2"/>
        <v>46.9972602739726</v>
      </c>
      <c r="L152">
        <v>2017</v>
      </c>
    </row>
    <row r="153" spans="1:12" x14ac:dyDescent="0.85">
      <c r="A153" t="s">
        <v>122</v>
      </c>
      <c r="B153" t="s">
        <v>151</v>
      </c>
      <c r="C153">
        <v>0</v>
      </c>
      <c r="D153">
        <v>2</v>
      </c>
      <c r="E153" t="s">
        <v>703</v>
      </c>
      <c r="F153">
        <f>INDEX(tbl_fert_adolescent[2017],MATCH(B153,tbl_fert_adolescent[Country Code],0))</f>
        <v>39.970678114892607</v>
      </c>
      <c r="G153">
        <f>INDEX(tbl_fert_all[2017],MATCH(B153,tbl_fert_all[Country Code],0))</f>
        <v>2.8393424090547827</v>
      </c>
      <c r="H153">
        <f t="shared" si="2"/>
        <v>70.011182689022036</v>
      </c>
      <c r="L153">
        <v>2017</v>
      </c>
    </row>
    <row r="154" spans="1:12" x14ac:dyDescent="0.85">
      <c r="A154" t="s">
        <v>221</v>
      </c>
      <c r="B154" t="s">
        <v>284</v>
      </c>
      <c r="C154">
        <v>0</v>
      </c>
      <c r="D154">
        <v>2</v>
      </c>
      <c r="E154" t="s">
        <v>703</v>
      </c>
      <c r="F154">
        <f>INDEX(tbl_fert_adolescent[2017],MATCH(B154,tbl_fert_adolescent[Country Code],0))</f>
        <v>60.365000000000002</v>
      </c>
      <c r="G154">
        <f>INDEX(tbl_fert_all[2017],MATCH(B154,tbl_fert_all[Country Code],0))</f>
        <v>2.157</v>
      </c>
      <c r="H154">
        <f t="shared" si="2"/>
        <v>53.186301369863017</v>
      </c>
      <c r="L154">
        <v>2017</v>
      </c>
    </row>
    <row r="155" spans="1:12" x14ac:dyDescent="0.85">
      <c r="A155" t="s">
        <v>664</v>
      </c>
      <c r="B155" t="s">
        <v>602</v>
      </c>
      <c r="C155">
        <v>0</v>
      </c>
      <c r="D155">
        <v>2</v>
      </c>
      <c r="E155" t="s">
        <v>703</v>
      </c>
      <c r="F155">
        <f>INDEX(tbl_fert_adolescent[2017],MATCH(B155,tbl_fert_adolescent[Country Code],0))</f>
        <v>0</v>
      </c>
      <c r="G155">
        <f>INDEX(tbl_fert_all[2017],MATCH(B155,tbl_fert_all[Country Code],0))</f>
        <v>0</v>
      </c>
      <c r="H155">
        <f t="shared" si="2"/>
        <v>0</v>
      </c>
      <c r="L155">
        <v>2017</v>
      </c>
    </row>
    <row r="156" spans="1:12" x14ac:dyDescent="0.85">
      <c r="A156" t="s">
        <v>426</v>
      </c>
      <c r="B156" t="s">
        <v>566</v>
      </c>
      <c r="C156">
        <v>0</v>
      </c>
      <c r="D156">
        <v>2</v>
      </c>
      <c r="E156" t="s">
        <v>703</v>
      </c>
      <c r="F156">
        <f>INDEX(tbl_fert_adolescent[2017],MATCH(B156,tbl_fert_adolescent[Country Code],0))</f>
        <v>37.715355449961194</v>
      </c>
      <c r="G156">
        <f>INDEX(tbl_fert_all[2017],MATCH(B156,tbl_fert_all[Country Code],0))</f>
        <v>2.3362327189031342</v>
      </c>
      <c r="H156">
        <f t="shared" si="2"/>
        <v>57.605738274323862</v>
      </c>
      <c r="L156">
        <v>2017</v>
      </c>
    </row>
    <row r="157" spans="1:12" x14ac:dyDescent="0.85">
      <c r="A157" t="s">
        <v>112</v>
      </c>
      <c r="B157" t="s">
        <v>615</v>
      </c>
      <c r="C157">
        <v>0</v>
      </c>
      <c r="D157">
        <v>2</v>
      </c>
      <c r="E157" t="s">
        <v>703</v>
      </c>
      <c r="F157">
        <f>INDEX(tbl_fert_adolescent[2017],MATCH(B157,tbl_fert_adolescent[Country Code],0))</f>
        <v>15.723000000000001</v>
      </c>
      <c r="G157">
        <f>INDEX(tbl_fert_all[2017],MATCH(B157,tbl_fert_all[Country Code],0))</f>
        <v>1.5009999999999999</v>
      </c>
      <c r="H157">
        <f t="shared" si="2"/>
        <v>37.010958904109586</v>
      </c>
      <c r="L157">
        <v>2017</v>
      </c>
    </row>
    <row r="158" spans="1:12" x14ac:dyDescent="0.85">
      <c r="A158" t="s">
        <v>329</v>
      </c>
      <c r="B158" t="s">
        <v>577</v>
      </c>
      <c r="C158">
        <v>0</v>
      </c>
      <c r="D158">
        <v>2</v>
      </c>
      <c r="E158" t="s">
        <v>703</v>
      </c>
      <c r="F158">
        <f>INDEX(tbl_fert_adolescent[2017],MATCH(B158,tbl_fert_adolescent[Country Code],0))</f>
        <v>169.12700000000001</v>
      </c>
      <c r="G158">
        <f>INDEX(tbl_fert_all[2017],MATCH(B158,tbl_fert_all[Country Code],0))</f>
        <v>5.968</v>
      </c>
      <c r="H158">
        <f t="shared" si="2"/>
        <v>147.15616438356165</v>
      </c>
      <c r="L158">
        <v>2017</v>
      </c>
    </row>
    <row r="159" spans="1:12" x14ac:dyDescent="0.85">
      <c r="A159" t="s">
        <v>376</v>
      </c>
      <c r="B159" t="s">
        <v>109</v>
      </c>
      <c r="C159">
        <v>0</v>
      </c>
      <c r="D159">
        <v>2</v>
      </c>
      <c r="E159" t="s">
        <v>703</v>
      </c>
      <c r="F159">
        <f>INDEX(tbl_fert_adolescent[2017],MATCH(B159,tbl_fert_adolescent[Country Code],0))</f>
        <v>12.879</v>
      </c>
      <c r="G159">
        <f>INDEX(tbl_fert_all[2017],MATCH(B159,tbl_fert_all[Country Code],0))</f>
        <v>1.26</v>
      </c>
      <c r="H159">
        <f t="shared" si="2"/>
        <v>31.068493150684933</v>
      </c>
      <c r="L159">
        <v>2017</v>
      </c>
    </row>
    <row r="160" spans="1:12" x14ac:dyDescent="0.85">
      <c r="A160" t="s">
        <v>403</v>
      </c>
      <c r="B160" t="s">
        <v>62</v>
      </c>
      <c r="C160">
        <v>0</v>
      </c>
      <c r="D160">
        <v>2</v>
      </c>
      <c r="E160" t="s">
        <v>703</v>
      </c>
      <c r="F160">
        <f>INDEX(tbl_fert_adolescent[2017],MATCH(B160,tbl_fert_adolescent[Country Code],0))</f>
        <v>28.509</v>
      </c>
      <c r="G160">
        <f>INDEX(tbl_fert_all[2017],MATCH(B160,tbl_fert_all[Country Code],0))</f>
        <v>2.1680000000000001</v>
      </c>
      <c r="H160">
        <f t="shared" si="2"/>
        <v>53.457534246575342</v>
      </c>
      <c r="L160">
        <v>2017</v>
      </c>
    </row>
    <row r="161" spans="1:12" x14ac:dyDescent="0.85">
      <c r="A161" t="s">
        <v>91</v>
      </c>
      <c r="B161" t="s">
        <v>516</v>
      </c>
      <c r="C161">
        <v>0</v>
      </c>
      <c r="D161">
        <v>2</v>
      </c>
      <c r="E161" t="s">
        <v>703</v>
      </c>
      <c r="F161">
        <f>INDEX(tbl_fert_adolescent[2017],MATCH(B161,tbl_fert_adolescent[Country Code],0))</f>
        <v>43.89061606856918</v>
      </c>
      <c r="G161">
        <f>INDEX(tbl_fert_all[2017],MATCH(B161,tbl_fert_all[Country Code],0))</f>
        <v>2.916070978481736</v>
      </c>
      <c r="H161">
        <f t="shared" si="2"/>
        <v>71.903120017357864</v>
      </c>
      <c r="L161">
        <v>2017</v>
      </c>
    </row>
    <row r="162" spans="1:12" x14ac:dyDescent="0.85">
      <c r="A162" t="s">
        <v>381</v>
      </c>
      <c r="B162" t="s">
        <v>185</v>
      </c>
      <c r="C162">
        <v>0</v>
      </c>
      <c r="D162">
        <v>2</v>
      </c>
      <c r="E162" t="s">
        <v>703</v>
      </c>
      <c r="F162">
        <f>INDEX(tbl_fert_adolescent[2017],MATCH(B162,tbl_fert_adolescent[Country Code],0))</f>
        <v>9.3130000000000006</v>
      </c>
      <c r="G162">
        <f>INDEX(tbl_fert_all[2017],MATCH(B162,tbl_fert_all[Country Code],0))</f>
        <v>1.738</v>
      </c>
      <c r="H162">
        <f t="shared" si="2"/>
        <v>42.854794520547948</v>
      </c>
      <c r="L162">
        <v>2017</v>
      </c>
    </row>
    <row r="163" spans="1:12" x14ac:dyDescent="0.85">
      <c r="A163" t="s">
        <v>374</v>
      </c>
      <c r="B163" t="s">
        <v>447</v>
      </c>
      <c r="C163">
        <v>0</v>
      </c>
      <c r="D163">
        <v>2</v>
      </c>
      <c r="E163" t="s">
        <v>703</v>
      </c>
      <c r="F163">
        <f>INDEX(tbl_fert_adolescent[2017],MATCH(B163,tbl_fert_adolescent[Country Code],0))</f>
        <v>30.992999999999999</v>
      </c>
      <c r="G163">
        <f>INDEX(tbl_fert_all[2017],MATCH(B163,tbl_fert_all[Country Code],0))</f>
        <v>2.9140000000000001</v>
      </c>
      <c r="H163">
        <f t="shared" si="2"/>
        <v>71.852054794520541</v>
      </c>
      <c r="L163">
        <v>2017</v>
      </c>
    </row>
    <row r="164" spans="1:12" x14ac:dyDescent="0.85">
      <c r="A164" t="s">
        <v>167</v>
      </c>
      <c r="B164" t="s">
        <v>578</v>
      </c>
      <c r="C164">
        <v>0</v>
      </c>
      <c r="D164">
        <v>2</v>
      </c>
      <c r="E164" t="s">
        <v>703</v>
      </c>
      <c r="F164">
        <f>INDEX(tbl_fert_adolescent[2017],MATCH(B164,tbl_fert_adolescent[Country Code],0))</f>
        <v>0</v>
      </c>
      <c r="G164">
        <f>INDEX(tbl_fert_all[2017],MATCH(B164,tbl_fert_all[Country Code],0))</f>
        <v>0</v>
      </c>
      <c r="H164">
        <f t="shared" si="2"/>
        <v>0</v>
      </c>
      <c r="L164">
        <v>2017</v>
      </c>
    </row>
    <row r="165" spans="1:12" x14ac:dyDescent="0.85">
      <c r="A165" t="s">
        <v>571</v>
      </c>
      <c r="B165" t="s">
        <v>130</v>
      </c>
      <c r="C165">
        <v>0</v>
      </c>
      <c r="D165">
        <v>2</v>
      </c>
      <c r="E165" t="s">
        <v>703</v>
      </c>
      <c r="F165">
        <f>INDEX(tbl_fert_adolescent[2017],MATCH(B165,tbl_fert_adolescent[Country Code],0))</f>
        <v>148.626</v>
      </c>
      <c r="G165">
        <f>INDEX(tbl_fert_all[2017],MATCH(B165,tbl_fert_all[Country Code],0))</f>
        <v>4.9219999999999997</v>
      </c>
      <c r="H165">
        <f t="shared" si="2"/>
        <v>121.36438356164382</v>
      </c>
      <c r="L165">
        <v>2017</v>
      </c>
    </row>
    <row r="166" spans="1:12" x14ac:dyDescent="0.85">
      <c r="A166" t="s">
        <v>52</v>
      </c>
      <c r="B166" t="s">
        <v>388</v>
      </c>
      <c r="C166">
        <v>0</v>
      </c>
      <c r="D166">
        <v>2</v>
      </c>
      <c r="E166" t="s">
        <v>703</v>
      </c>
      <c r="F166">
        <f>INDEX(tbl_fert_adolescent[2017],MATCH(B166,tbl_fert_adolescent[Country Code],0))</f>
        <v>71.049000000000007</v>
      </c>
      <c r="G166">
        <f>INDEX(tbl_fert_all[2017],MATCH(B166,tbl_fert_all[Country Code],0))</f>
        <v>4.6189999999999998</v>
      </c>
      <c r="H166">
        <f t="shared" si="2"/>
        <v>113.8931506849315</v>
      </c>
      <c r="L166">
        <v>2017</v>
      </c>
    </row>
    <row r="167" spans="1:12" x14ac:dyDescent="0.85">
      <c r="A167" t="s">
        <v>46</v>
      </c>
      <c r="B167" t="s">
        <v>399</v>
      </c>
      <c r="C167">
        <v>0</v>
      </c>
      <c r="D167">
        <v>2</v>
      </c>
      <c r="E167" t="s">
        <v>703</v>
      </c>
      <c r="F167">
        <f>INDEX(tbl_fert_adolescent[2017],MATCH(B167,tbl_fert_adolescent[Country Code],0))</f>
        <v>25.734999999999999</v>
      </c>
      <c r="G167">
        <f>INDEX(tbl_fert_all[2017],MATCH(B167,tbl_fert_all[Country Code],0))</f>
        <v>1.44</v>
      </c>
      <c r="H167">
        <f t="shared" si="2"/>
        <v>35.506849315068493</v>
      </c>
      <c r="L167">
        <v>2017</v>
      </c>
    </row>
    <row r="168" spans="1:12" x14ac:dyDescent="0.85">
      <c r="A168" t="s">
        <v>506</v>
      </c>
      <c r="B168" t="s">
        <v>222</v>
      </c>
      <c r="C168">
        <v>0</v>
      </c>
      <c r="D168">
        <v>2</v>
      </c>
      <c r="E168" t="s">
        <v>703</v>
      </c>
      <c r="F168">
        <f>INDEX(tbl_fert_adolescent[2017],MATCH(B168,tbl_fert_adolescent[Country Code],0))</f>
        <v>132.67099999999999</v>
      </c>
      <c r="G168">
        <f>INDEX(tbl_fert_all[2017],MATCH(B168,tbl_fert_all[Country Code],0))</f>
        <v>4.3019999999999996</v>
      </c>
      <c r="H168">
        <f t="shared" si="2"/>
        <v>106.07671232876712</v>
      </c>
      <c r="L168">
        <v>2017</v>
      </c>
    </row>
    <row r="169" spans="1:12" x14ac:dyDescent="0.85">
      <c r="A169" t="s">
        <v>420</v>
      </c>
      <c r="B169" t="s">
        <v>552</v>
      </c>
      <c r="C169">
        <v>0</v>
      </c>
      <c r="D169">
        <v>2</v>
      </c>
      <c r="E169" t="s">
        <v>703</v>
      </c>
      <c r="F169">
        <f>INDEX(tbl_fert_adolescent[2017],MATCH(B169,tbl_fert_adolescent[Country Code],0))</f>
        <v>13.414</v>
      </c>
      <c r="G169">
        <f>INDEX(tbl_fert_all[2017],MATCH(B169,tbl_fert_all[Country Code],0))</f>
        <v>2.0190000000000001</v>
      </c>
      <c r="H169">
        <f t="shared" si="2"/>
        <v>49.783561643835618</v>
      </c>
      <c r="L169">
        <v>2017</v>
      </c>
    </row>
    <row r="170" spans="1:12" x14ac:dyDescent="0.85">
      <c r="A170" t="s">
        <v>205</v>
      </c>
      <c r="B170" t="s">
        <v>624</v>
      </c>
      <c r="C170">
        <v>0</v>
      </c>
      <c r="D170">
        <v>2</v>
      </c>
      <c r="E170" t="s">
        <v>703</v>
      </c>
      <c r="F170">
        <f>INDEX(tbl_fert_adolescent[2017],MATCH(B170,tbl_fert_adolescent[Country Code],0))</f>
        <v>18.855973906594024</v>
      </c>
      <c r="G170">
        <f>INDEX(tbl_fert_all[2017],MATCH(B170,tbl_fert_all[Country Code],0))</f>
        <v>1.7382589606790837</v>
      </c>
      <c r="H170">
        <f t="shared" si="2"/>
        <v>42.861179852360969</v>
      </c>
      <c r="L170">
        <v>2017</v>
      </c>
    </row>
    <row r="171" spans="1:12" x14ac:dyDescent="0.85">
      <c r="A171" t="s">
        <v>144</v>
      </c>
      <c r="B171" t="s">
        <v>245</v>
      </c>
      <c r="C171">
        <v>0</v>
      </c>
      <c r="D171">
        <v>2</v>
      </c>
      <c r="E171" t="s">
        <v>703</v>
      </c>
      <c r="F171">
        <f>INDEX(tbl_fert_adolescent[2017],MATCH(B171,tbl_fert_adolescent[Country Code],0))</f>
        <v>63.627000000000002</v>
      </c>
      <c r="G171">
        <f>INDEX(tbl_fert_all[2017],MATCH(B171,tbl_fert_all[Country Code],0))</f>
        <v>3.4470000000000001</v>
      </c>
      <c r="H171">
        <f t="shared" si="2"/>
        <v>84.9945205479452</v>
      </c>
      <c r="L171">
        <v>2017</v>
      </c>
    </row>
    <row r="172" spans="1:12" x14ac:dyDescent="0.85">
      <c r="A172" t="s">
        <v>674</v>
      </c>
      <c r="B172" t="s">
        <v>183</v>
      </c>
      <c r="C172">
        <v>0</v>
      </c>
      <c r="D172">
        <v>2</v>
      </c>
      <c r="E172" t="s">
        <v>703</v>
      </c>
      <c r="F172">
        <f>INDEX(tbl_fert_adolescent[2017],MATCH(B172,tbl_fert_adolescent[Country Code],0))</f>
        <v>14.83</v>
      </c>
      <c r="G172">
        <f>INDEX(tbl_fert_all[2017],MATCH(B172,tbl_fert_all[Country Code],0))</f>
        <v>1.97</v>
      </c>
      <c r="H172">
        <f t="shared" si="2"/>
        <v>48.575342465753423</v>
      </c>
      <c r="L172">
        <v>2017</v>
      </c>
    </row>
    <row r="173" spans="1:12" x14ac:dyDescent="0.85">
      <c r="A173" t="s">
        <v>165</v>
      </c>
      <c r="B173" t="s">
        <v>131</v>
      </c>
      <c r="C173">
        <v>0</v>
      </c>
      <c r="D173">
        <v>2</v>
      </c>
      <c r="E173" t="s">
        <v>703</v>
      </c>
      <c r="F173">
        <f>INDEX(tbl_fert_adolescent[2017],MATCH(B173,tbl_fert_adolescent[Country Code],0))</f>
        <v>186.53800000000001</v>
      </c>
      <c r="G173">
        <f>INDEX(tbl_fert_all[2017],MATCH(B173,tbl_fert_all[Country Code],0))</f>
        <v>7.0010000000000003</v>
      </c>
      <c r="H173">
        <f t="shared" si="2"/>
        <v>172.62739726027399</v>
      </c>
      <c r="L173">
        <v>2017</v>
      </c>
    </row>
    <row r="174" spans="1:12" x14ac:dyDescent="0.85">
      <c r="A174" t="s">
        <v>278</v>
      </c>
      <c r="B174" t="s">
        <v>645</v>
      </c>
      <c r="C174">
        <v>0</v>
      </c>
      <c r="D174">
        <v>2</v>
      </c>
      <c r="E174" t="s">
        <v>703</v>
      </c>
      <c r="F174">
        <f>INDEX(tbl_fert_adolescent[2017],MATCH(B174,tbl_fert_adolescent[Country Code],0))</f>
        <v>107.33</v>
      </c>
      <c r="G174">
        <f>INDEX(tbl_fert_all[2017],MATCH(B174,tbl_fert_all[Country Code],0))</f>
        <v>5.4569999999999999</v>
      </c>
      <c r="H174">
        <f t="shared" si="2"/>
        <v>134.55616438356162</v>
      </c>
      <c r="L174">
        <v>2017</v>
      </c>
    </row>
    <row r="175" spans="1:12" x14ac:dyDescent="0.85">
      <c r="A175" t="s">
        <v>569</v>
      </c>
      <c r="B175" t="s">
        <v>200</v>
      </c>
      <c r="C175">
        <v>0</v>
      </c>
      <c r="D175">
        <v>2</v>
      </c>
      <c r="E175" t="s">
        <v>703</v>
      </c>
      <c r="F175">
        <f>INDEX(tbl_fert_adolescent[2017],MATCH(B175,tbl_fert_adolescent[Country Code],0))</f>
        <v>84.99</v>
      </c>
      <c r="G175">
        <f>INDEX(tbl_fert_all[2017],MATCH(B175,tbl_fert_all[Country Code],0))</f>
        <v>2.4300000000000002</v>
      </c>
      <c r="H175">
        <f t="shared" si="2"/>
        <v>59.917808219178085</v>
      </c>
      <c r="L175">
        <v>2017</v>
      </c>
    </row>
    <row r="176" spans="1:12" x14ac:dyDescent="0.85">
      <c r="A176" t="s">
        <v>15</v>
      </c>
      <c r="B176" t="s">
        <v>481</v>
      </c>
      <c r="C176">
        <v>0</v>
      </c>
      <c r="D176">
        <v>2</v>
      </c>
      <c r="E176" t="s">
        <v>703</v>
      </c>
      <c r="F176">
        <f>INDEX(tbl_fert_adolescent[2017],MATCH(B176,tbl_fert_adolescent[Country Code],0))</f>
        <v>3.7879999999999998</v>
      </c>
      <c r="G176">
        <f>INDEX(tbl_fert_all[2017],MATCH(B176,tbl_fert_all[Country Code],0))</f>
        <v>1.62</v>
      </c>
      <c r="H176">
        <f t="shared" si="2"/>
        <v>39.945205479452056</v>
      </c>
      <c r="L176">
        <v>2017</v>
      </c>
    </row>
    <row r="177" spans="1:12" x14ac:dyDescent="0.85">
      <c r="A177" t="s">
        <v>639</v>
      </c>
      <c r="B177" t="s">
        <v>562</v>
      </c>
      <c r="C177">
        <v>0</v>
      </c>
      <c r="D177">
        <v>2</v>
      </c>
      <c r="E177" t="s">
        <v>703</v>
      </c>
      <c r="F177">
        <f>INDEX(tbl_fert_adolescent[2017],MATCH(B177,tbl_fert_adolescent[Country Code],0))</f>
        <v>5.141</v>
      </c>
      <c r="G177">
        <f>INDEX(tbl_fert_all[2017],MATCH(B177,tbl_fert_all[Country Code],0))</f>
        <v>1.62</v>
      </c>
      <c r="H177">
        <f t="shared" si="2"/>
        <v>39.945205479452056</v>
      </c>
      <c r="L177">
        <v>2017</v>
      </c>
    </row>
    <row r="178" spans="1:12" x14ac:dyDescent="0.85">
      <c r="A178" t="s">
        <v>196</v>
      </c>
      <c r="B178" t="s">
        <v>672</v>
      </c>
      <c r="C178">
        <v>0</v>
      </c>
      <c r="D178">
        <v>2</v>
      </c>
      <c r="E178" t="s">
        <v>703</v>
      </c>
      <c r="F178">
        <f>INDEX(tbl_fert_adolescent[2017],MATCH(B178,tbl_fert_adolescent[Country Code],0))</f>
        <v>65.120999999999995</v>
      </c>
      <c r="G178">
        <f>INDEX(tbl_fert_all[2017],MATCH(B178,tbl_fert_all[Country Code],0))</f>
        <v>1.9670000000000001</v>
      </c>
      <c r="H178">
        <f t="shared" si="2"/>
        <v>48.5013698630137</v>
      </c>
      <c r="L178">
        <v>2017</v>
      </c>
    </row>
    <row r="179" spans="1:12" x14ac:dyDescent="0.85">
      <c r="A179" t="s">
        <v>97</v>
      </c>
      <c r="B179" t="s">
        <v>246</v>
      </c>
      <c r="C179">
        <v>0</v>
      </c>
      <c r="D179">
        <v>2</v>
      </c>
      <c r="E179" t="s">
        <v>703</v>
      </c>
      <c r="F179">
        <f>INDEX(tbl_fert_adolescent[2017],MATCH(B179,tbl_fert_adolescent[Country Code],0))</f>
        <v>0</v>
      </c>
      <c r="G179">
        <f>INDEX(tbl_fert_all[2017],MATCH(B179,tbl_fert_all[Country Code],0))</f>
        <v>0</v>
      </c>
      <c r="H179">
        <f t="shared" si="2"/>
        <v>0</v>
      </c>
      <c r="L179">
        <v>2017</v>
      </c>
    </row>
    <row r="180" spans="1:12" x14ac:dyDescent="0.85">
      <c r="A180" t="s">
        <v>525</v>
      </c>
      <c r="B180" t="s">
        <v>269</v>
      </c>
      <c r="C180">
        <v>0</v>
      </c>
      <c r="D180">
        <v>2</v>
      </c>
      <c r="E180" t="s">
        <v>703</v>
      </c>
      <c r="F180">
        <f>INDEX(tbl_fert_adolescent[2017],MATCH(B180,tbl_fert_adolescent[Country Code],0))</f>
        <v>19.27</v>
      </c>
      <c r="G180">
        <f>INDEX(tbl_fert_all[2017],MATCH(B180,tbl_fert_all[Country Code],0))</f>
        <v>1.81</v>
      </c>
      <c r="H180">
        <f t="shared" si="2"/>
        <v>44.630136986301366</v>
      </c>
      <c r="L180">
        <v>2017</v>
      </c>
    </row>
    <row r="181" spans="1:12" x14ac:dyDescent="0.85">
      <c r="A181" t="s">
        <v>318</v>
      </c>
      <c r="B181" t="s">
        <v>614</v>
      </c>
      <c r="C181">
        <v>0</v>
      </c>
      <c r="D181">
        <v>2</v>
      </c>
      <c r="E181" t="s">
        <v>703</v>
      </c>
      <c r="F181">
        <f>INDEX(tbl_fert_adolescent[2017],MATCH(B181,tbl_fert_adolescent[Country Code],0))</f>
        <v>20.346214648542379</v>
      </c>
      <c r="G181">
        <f>INDEX(tbl_fert_all[2017],MATCH(B181,tbl_fert_all[Country Code],0))</f>
        <v>1.7107763102308715</v>
      </c>
      <c r="H181">
        <f t="shared" si="2"/>
        <v>42.183525457747514</v>
      </c>
      <c r="L181">
        <v>2017</v>
      </c>
    </row>
    <row r="182" spans="1:12" x14ac:dyDescent="0.85">
      <c r="A182" t="s">
        <v>656</v>
      </c>
      <c r="B182" t="s">
        <v>530</v>
      </c>
      <c r="C182">
        <v>0</v>
      </c>
      <c r="D182">
        <v>2</v>
      </c>
      <c r="E182" t="s">
        <v>703</v>
      </c>
      <c r="F182">
        <f>INDEX(tbl_fert_adolescent[2017],MATCH(B182,tbl_fert_adolescent[Country Code],0))</f>
        <v>13.055999999999999</v>
      </c>
      <c r="G182">
        <f>INDEX(tbl_fert_all[2017],MATCH(B182,tbl_fert_all[Country Code],0))</f>
        <v>2.92</v>
      </c>
      <c r="H182">
        <f t="shared" si="2"/>
        <v>72</v>
      </c>
      <c r="L182">
        <v>2017</v>
      </c>
    </row>
    <row r="183" spans="1:12" x14ac:dyDescent="0.85">
      <c r="A183" t="s">
        <v>654</v>
      </c>
      <c r="B183" t="s">
        <v>391</v>
      </c>
      <c r="C183">
        <v>0</v>
      </c>
      <c r="D183">
        <v>2</v>
      </c>
      <c r="E183" t="s">
        <v>703</v>
      </c>
      <c r="F183">
        <f>INDEX(tbl_fert_adolescent[2017],MATCH(B183,tbl_fert_adolescent[Country Code],0))</f>
        <v>61.551422082390744</v>
      </c>
      <c r="G183">
        <f>INDEX(tbl_fert_all[2017],MATCH(B183,tbl_fert_all[Country Code],0))</f>
        <v>3.083984114270355</v>
      </c>
      <c r="H183">
        <f t="shared" si="2"/>
        <v>76.043443913515603</v>
      </c>
      <c r="L183">
        <v>2017</v>
      </c>
    </row>
    <row r="184" spans="1:12" x14ac:dyDescent="0.85">
      <c r="A184" t="s">
        <v>692</v>
      </c>
      <c r="B184" t="s">
        <v>123</v>
      </c>
      <c r="C184">
        <v>0</v>
      </c>
      <c r="D184">
        <v>2</v>
      </c>
      <c r="E184" t="s">
        <v>703</v>
      </c>
      <c r="F184">
        <f>INDEX(tbl_fert_adolescent[2017],MATCH(B184,tbl_fert_adolescent[Country Code],0))</f>
        <v>38.802</v>
      </c>
      <c r="G184">
        <f>INDEX(tbl_fert_all[2017],MATCH(B184,tbl_fert_all[Country Code],0))</f>
        <v>3.5619999999999998</v>
      </c>
      <c r="H184">
        <f t="shared" si="2"/>
        <v>87.830136986301369</v>
      </c>
      <c r="L184">
        <v>2017</v>
      </c>
    </row>
    <row r="185" spans="1:12" x14ac:dyDescent="0.85">
      <c r="A185" t="s">
        <v>505</v>
      </c>
      <c r="B185" t="s">
        <v>433</v>
      </c>
      <c r="C185">
        <v>0</v>
      </c>
      <c r="D185">
        <v>2</v>
      </c>
      <c r="E185" t="s">
        <v>703</v>
      </c>
      <c r="F185">
        <f>INDEX(tbl_fert_adolescent[2017],MATCH(B185,tbl_fert_adolescent[Country Code],0))</f>
        <v>81.828000000000003</v>
      </c>
      <c r="G185">
        <f>INDEX(tbl_fert_all[2017],MATCH(B185,tbl_fert_all[Country Code],0))</f>
        <v>2.4870000000000001</v>
      </c>
      <c r="H185">
        <f t="shared" si="2"/>
        <v>61.323287671232876</v>
      </c>
      <c r="L185">
        <v>2017</v>
      </c>
    </row>
    <row r="186" spans="1:12" x14ac:dyDescent="0.85">
      <c r="A186" t="s">
        <v>460</v>
      </c>
      <c r="B186" t="s">
        <v>270</v>
      </c>
      <c r="C186">
        <v>0</v>
      </c>
      <c r="D186">
        <v>2</v>
      </c>
      <c r="E186" t="s">
        <v>703</v>
      </c>
      <c r="F186">
        <f>INDEX(tbl_fert_adolescent[2017],MATCH(B186,tbl_fert_adolescent[Country Code],0))</f>
        <v>56.881999999999998</v>
      </c>
      <c r="G186">
        <f>INDEX(tbl_fert_all[2017],MATCH(B186,tbl_fert_all[Country Code],0))</f>
        <v>2.2749999999999999</v>
      </c>
      <c r="H186">
        <f t="shared" si="2"/>
        <v>56.095890410958901</v>
      </c>
      <c r="L186">
        <v>2017</v>
      </c>
    </row>
    <row r="187" spans="1:12" x14ac:dyDescent="0.85">
      <c r="A187" t="s">
        <v>258</v>
      </c>
      <c r="B187" t="s">
        <v>544</v>
      </c>
      <c r="C187">
        <v>0</v>
      </c>
      <c r="D187">
        <v>2</v>
      </c>
      <c r="E187" t="s">
        <v>703</v>
      </c>
      <c r="F187">
        <f>INDEX(tbl_fert_adolescent[2017],MATCH(B187,tbl_fert_adolescent[Country Code],0))</f>
        <v>54.154000000000003</v>
      </c>
      <c r="G187">
        <f>INDEX(tbl_fert_all[2017],MATCH(B187,tbl_fert_all[Country Code],0))</f>
        <v>2.64</v>
      </c>
      <c r="H187">
        <f t="shared" si="2"/>
        <v>65.095890410958916</v>
      </c>
      <c r="L187">
        <v>2017</v>
      </c>
    </row>
    <row r="188" spans="1:12" x14ac:dyDescent="0.85">
      <c r="A188" t="s">
        <v>638</v>
      </c>
      <c r="B188" t="s">
        <v>357</v>
      </c>
      <c r="C188">
        <v>0</v>
      </c>
      <c r="D188">
        <v>2</v>
      </c>
      <c r="E188" t="s">
        <v>703</v>
      </c>
      <c r="F188">
        <f>INDEX(tbl_fert_adolescent[2017],MATCH(B188,tbl_fert_adolescent[Country Code],0))</f>
        <v>0</v>
      </c>
      <c r="G188">
        <f>INDEX(tbl_fert_all[2017],MATCH(B188,tbl_fert_all[Country Code],0))</f>
        <v>0</v>
      </c>
      <c r="H188">
        <f t="shared" si="2"/>
        <v>0</v>
      </c>
      <c r="L188">
        <v>2017</v>
      </c>
    </row>
    <row r="189" spans="1:12" x14ac:dyDescent="0.85">
      <c r="A189" t="s">
        <v>422</v>
      </c>
      <c r="B189" t="s">
        <v>239</v>
      </c>
      <c r="C189">
        <v>0</v>
      </c>
      <c r="D189">
        <v>2</v>
      </c>
      <c r="E189" t="s">
        <v>703</v>
      </c>
      <c r="F189">
        <f>INDEX(tbl_fert_adolescent[2017],MATCH(B189,tbl_fert_adolescent[Country Code],0))</f>
        <v>52.655000000000001</v>
      </c>
      <c r="G189">
        <f>INDEX(tbl_fert_all[2017],MATCH(B189,tbl_fert_all[Country Code],0))</f>
        <v>3.61</v>
      </c>
      <c r="H189">
        <f t="shared" si="2"/>
        <v>89.013698630136986</v>
      </c>
      <c r="L189">
        <v>2017</v>
      </c>
    </row>
    <row r="190" spans="1:12" x14ac:dyDescent="0.85">
      <c r="A190" t="s">
        <v>68</v>
      </c>
      <c r="B190" t="s">
        <v>38</v>
      </c>
      <c r="C190">
        <v>0</v>
      </c>
      <c r="D190">
        <v>2</v>
      </c>
      <c r="E190" t="s">
        <v>703</v>
      </c>
      <c r="F190">
        <f>INDEX(tbl_fert_adolescent[2017],MATCH(B190,tbl_fert_adolescent[Country Code],0))</f>
        <v>10.538</v>
      </c>
      <c r="G190">
        <f>INDEX(tbl_fert_all[2017],MATCH(B190,tbl_fert_all[Country Code],0))</f>
        <v>1.48</v>
      </c>
      <c r="H190">
        <f t="shared" si="2"/>
        <v>36.4931506849315</v>
      </c>
      <c r="L190">
        <v>2017</v>
      </c>
    </row>
    <row r="191" spans="1:12" x14ac:dyDescent="0.85">
      <c r="A191" t="s">
        <v>214</v>
      </c>
      <c r="B191" t="s">
        <v>268</v>
      </c>
      <c r="C191">
        <v>0</v>
      </c>
      <c r="D191">
        <v>2</v>
      </c>
      <c r="E191" t="s">
        <v>703</v>
      </c>
      <c r="F191">
        <f>INDEX(tbl_fert_adolescent[2017],MATCH(B191,tbl_fert_adolescent[Country Code],0))</f>
        <v>108.92880849681669</v>
      </c>
      <c r="G191">
        <f>INDEX(tbl_fert_all[2017],MATCH(B191,tbl_fert_all[Country Code],0))</f>
        <v>5.0207955100872335</v>
      </c>
      <c r="H191">
        <f t="shared" si="2"/>
        <v>123.80043723502767</v>
      </c>
      <c r="L191">
        <v>2017</v>
      </c>
    </row>
    <row r="192" spans="1:12" x14ac:dyDescent="0.85">
      <c r="A192" t="s">
        <v>523</v>
      </c>
      <c r="B192" t="s">
        <v>646</v>
      </c>
      <c r="C192">
        <v>0</v>
      </c>
      <c r="D192">
        <v>2</v>
      </c>
      <c r="E192" t="s">
        <v>703</v>
      </c>
      <c r="F192">
        <f>INDEX(tbl_fert_adolescent[2017],MATCH(B192,tbl_fert_adolescent[Country Code],0))</f>
        <v>29.097999999999999</v>
      </c>
      <c r="G192">
        <f>INDEX(tbl_fert_all[2017],MATCH(B192,tbl_fert_all[Country Code],0))</f>
        <v>1.101</v>
      </c>
      <c r="H192">
        <f t="shared" si="2"/>
        <v>27.147945205479449</v>
      </c>
      <c r="L192">
        <v>2017</v>
      </c>
    </row>
    <row r="193" spans="1:12" x14ac:dyDescent="0.85">
      <c r="A193" t="s">
        <v>286</v>
      </c>
      <c r="B193" t="s">
        <v>53</v>
      </c>
      <c r="C193">
        <v>0</v>
      </c>
      <c r="D193">
        <v>2</v>
      </c>
      <c r="E193" t="s">
        <v>703</v>
      </c>
      <c r="F193">
        <f>INDEX(tbl_fert_adolescent[2017],MATCH(B193,tbl_fert_adolescent[Country Code],0))</f>
        <v>0.28299999999999997</v>
      </c>
      <c r="G193">
        <f>INDEX(tbl_fert_all[2017],MATCH(B193,tbl_fert_all[Country Code],0))</f>
        <v>1.911</v>
      </c>
      <c r="H193">
        <f t="shared" si="2"/>
        <v>47.12054794520548</v>
      </c>
      <c r="L193">
        <v>2017</v>
      </c>
    </row>
    <row r="194" spans="1:12" x14ac:dyDescent="0.85">
      <c r="A194" t="s">
        <v>404</v>
      </c>
      <c r="B194" t="s">
        <v>176</v>
      </c>
      <c r="C194">
        <v>0</v>
      </c>
      <c r="D194">
        <v>2</v>
      </c>
      <c r="E194" t="s">
        <v>703</v>
      </c>
      <c r="F194">
        <f>INDEX(tbl_fert_adolescent[2017],MATCH(B194,tbl_fert_adolescent[Country Code],0))</f>
        <v>8.3800000000000008</v>
      </c>
      <c r="G194">
        <f>INDEX(tbl_fert_all[2017],MATCH(B194,tbl_fert_all[Country Code],0))</f>
        <v>1.38</v>
      </c>
      <c r="H194">
        <f t="shared" si="2"/>
        <v>34.027397260273972</v>
      </c>
      <c r="L194">
        <v>2017</v>
      </c>
    </row>
    <row r="195" spans="1:12" x14ac:dyDescent="0.85">
      <c r="A195" t="s">
        <v>459</v>
      </c>
      <c r="B195" t="s">
        <v>65</v>
      </c>
      <c r="C195">
        <v>0</v>
      </c>
      <c r="D195">
        <v>2</v>
      </c>
      <c r="E195" t="s">
        <v>703</v>
      </c>
      <c r="F195">
        <f>INDEX(tbl_fert_adolescent[2017],MATCH(B195,tbl_fert_adolescent[Country Code],0))</f>
        <v>70.504000000000005</v>
      </c>
      <c r="G195">
        <f>INDEX(tbl_fert_all[2017],MATCH(B195,tbl_fert_all[Country Code],0))</f>
        <v>2.4529999999999998</v>
      </c>
      <c r="H195">
        <f t="shared" ref="H195:H258" si="3">G195*(270/(365*30))*1000</f>
        <v>60.484931506849314</v>
      </c>
      <c r="L195">
        <v>2017</v>
      </c>
    </row>
    <row r="196" spans="1:12" x14ac:dyDescent="0.85">
      <c r="A196" t="s">
        <v>78</v>
      </c>
      <c r="B196" t="s">
        <v>184</v>
      </c>
      <c r="C196">
        <v>0</v>
      </c>
      <c r="D196">
        <v>2</v>
      </c>
      <c r="E196" t="s">
        <v>703</v>
      </c>
      <c r="F196">
        <f>INDEX(tbl_fert_adolescent[2017],MATCH(B196,tbl_fert_adolescent[Country Code],0))</f>
        <v>52.765999999999998</v>
      </c>
      <c r="G196">
        <f>INDEX(tbl_fert_all[2017],MATCH(B196,tbl_fert_all[Country Code],0))</f>
        <v>3.738</v>
      </c>
      <c r="H196">
        <f t="shared" si="3"/>
        <v>92.169863013698631</v>
      </c>
      <c r="L196">
        <v>2017</v>
      </c>
    </row>
    <row r="197" spans="1:12" x14ac:dyDescent="0.85">
      <c r="A197" t="s">
        <v>119</v>
      </c>
      <c r="B197" t="s">
        <v>191</v>
      </c>
      <c r="C197">
        <v>0</v>
      </c>
      <c r="D197">
        <v>2</v>
      </c>
      <c r="E197" t="s">
        <v>703</v>
      </c>
      <c r="F197">
        <f>INDEX(tbl_fert_adolescent[2017],MATCH(B197,tbl_fert_adolescent[Country Code],0))</f>
        <v>50.41950061218639</v>
      </c>
      <c r="G197">
        <f>INDEX(tbl_fert_all[2017],MATCH(B197,tbl_fert_all[Country Code],0))</f>
        <v>3.5380893723592597</v>
      </c>
      <c r="H197">
        <f t="shared" si="3"/>
        <v>87.240559866392701</v>
      </c>
      <c r="L197">
        <v>2017</v>
      </c>
    </row>
    <row r="198" spans="1:12" x14ac:dyDescent="0.85">
      <c r="A198" t="s">
        <v>557</v>
      </c>
      <c r="B198" t="s">
        <v>253</v>
      </c>
      <c r="C198">
        <v>0</v>
      </c>
      <c r="D198">
        <v>2</v>
      </c>
      <c r="E198" t="s">
        <v>703</v>
      </c>
      <c r="F198">
        <f>INDEX(tbl_fert_adolescent[2017],MATCH(B198,tbl_fert_adolescent[Country Code],0))</f>
        <v>12.649145276510644</v>
      </c>
      <c r="G198">
        <f>INDEX(tbl_fert_all[2017],MATCH(B198,tbl_fert_all[Country Code],0))</f>
        <v>1.5900520965465208</v>
      </c>
      <c r="H198">
        <f t="shared" si="3"/>
        <v>39.206764024434754</v>
      </c>
      <c r="L198">
        <v>2017</v>
      </c>
    </row>
    <row r="199" spans="1:12" x14ac:dyDescent="0.85">
      <c r="A199" t="s">
        <v>337</v>
      </c>
      <c r="B199" t="s">
        <v>541</v>
      </c>
      <c r="C199">
        <v>0</v>
      </c>
      <c r="D199">
        <v>2</v>
      </c>
      <c r="E199" t="s">
        <v>703</v>
      </c>
      <c r="F199">
        <f>INDEX(tbl_fert_adolescent[2017],MATCH(B199,tbl_fert_adolescent[Country Code],0))</f>
        <v>38.688000000000002</v>
      </c>
      <c r="G199">
        <f>INDEX(tbl_fert_all[2017],MATCH(B199,tbl_fert_all[Country Code],0))</f>
        <v>1.956</v>
      </c>
      <c r="H199">
        <f t="shared" si="3"/>
        <v>48.230136986301368</v>
      </c>
      <c r="L199">
        <v>2017</v>
      </c>
    </row>
    <row r="200" spans="1:12" x14ac:dyDescent="0.85">
      <c r="A200" t="s">
        <v>579</v>
      </c>
      <c r="B200" t="s">
        <v>24</v>
      </c>
      <c r="C200">
        <v>0</v>
      </c>
      <c r="D200">
        <v>2</v>
      </c>
      <c r="E200" t="s">
        <v>703</v>
      </c>
      <c r="F200">
        <f>INDEX(tbl_fert_adolescent[2017],MATCH(B200,tbl_fert_adolescent[Country Code],0))</f>
        <v>9.9220000000000006</v>
      </c>
      <c r="G200">
        <f>INDEX(tbl_fert_all[2017],MATCH(B200,tbl_fert_all[Country Code],0))</f>
        <v>1.8859999999999999</v>
      </c>
      <c r="H200">
        <f t="shared" si="3"/>
        <v>46.504109589041093</v>
      </c>
      <c r="L200">
        <v>2017</v>
      </c>
    </row>
    <row r="201" spans="1:12" x14ac:dyDescent="0.85">
      <c r="A201" t="s">
        <v>517</v>
      </c>
      <c r="B201" t="s">
        <v>308</v>
      </c>
      <c r="C201">
        <v>0</v>
      </c>
      <c r="D201">
        <v>2</v>
      </c>
      <c r="E201" t="s">
        <v>703</v>
      </c>
      <c r="F201">
        <f>INDEX(tbl_fert_adolescent[2017],MATCH(B201,tbl_fert_adolescent[Country Code],0))</f>
        <v>36.210999999999999</v>
      </c>
      <c r="G201">
        <f>INDEX(tbl_fert_all[2017],MATCH(B201,tbl_fert_all[Country Code],0))</f>
        <v>1.71</v>
      </c>
      <c r="H201">
        <f t="shared" si="3"/>
        <v>42.164383561643838</v>
      </c>
      <c r="L201">
        <v>2017</v>
      </c>
    </row>
    <row r="202" spans="1:12" x14ac:dyDescent="0.85">
      <c r="A202" t="s">
        <v>2</v>
      </c>
      <c r="B202" t="s">
        <v>327</v>
      </c>
      <c r="C202">
        <v>0</v>
      </c>
      <c r="D202">
        <v>2</v>
      </c>
      <c r="E202" t="s">
        <v>703</v>
      </c>
      <c r="F202">
        <f>INDEX(tbl_fert_adolescent[2017],MATCH(B202,tbl_fert_adolescent[Country Code],0))</f>
        <v>20.699000000000002</v>
      </c>
      <c r="G202">
        <f>INDEX(tbl_fert_all[2017],MATCH(B202,tbl_fert_all[Country Code],0))</f>
        <v>1.62</v>
      </c>
      <c r="H202">
        <f t="shared" si="3"/>
        <v>39.945205479452056</v>
      </c>
      <c r="L202">
        <v>2017</v>
      </c>
    </row>
    <row r="203" spans="1:12" x14ac:dyDescent="0.85">
      <c r="A203" t="s">
        <v>247</v>
      </c>
      <c r="B203" t="s">
        <v>87</v>
      </c>
      <c r="C203">
        <v>0</v>
      </c>
      <c r="D203">
        <v>2</v>
      </c>
      <c r="E203" t="s">
        <v>703</v>
      </c>
      <c r="F203">
        <f>INDEX(tbl_fert_adolescent[2017],MATCH(B203,tbl_fert_adolescent[Country Code],0))</f>
        <v>39.113999999999997</v>
      </c>
      <c r="G203">
        <f>INDEX(tbl_fert_all[2017],MATCH(B203,tbl_fert_all[Country Code],0))</f>
        <v>4.0880000000000001</v>
      </c>
      <c r="H203">
        <f t="shared" si="3"/>
        <v>100.8</v>
      </c>
      <c r="I203">
        <f>'10.summary_pop'!G7</f>
        <v>471654</v>
      </c>
      <c r="J203">
        <f>'10.summary_pop'!G8</f>
        <v>2027652</v>
      </c>
      <c r="K203" s="3">
        <f>(H203*(I203+J203)-I203*F203)/J203</f>
        <v>115.14883729752442</v>
      </c>
      <c r="L203">
        <v>2017</v>
      </c>
    </row>
    <row r="204" spans="1:12" x14ac:dyDescent="0.85">
      <c r="A204" t="s">
        <v>82</v>
      </c>
      <c r="B204" t="s">
        <v>115</v>
      </c>
      <c r="C204">
        <v>0</v>
      </c>
      <c r="D204">
        <v>2</v>
      </c>
      <c r="E204" t="s">
        <v>703</v>
      </c>
      <c r="F204">
        <f>INDEX(tbl_fert_adolescent[2017],MATCH(B204,tbl_fert_adolescent[Country Code],0))</f>
        <v>25.584972419586983</v>
      </c>
      <c r="G204">
        <f>INDEX(tbl_fert_all[2017],MATCH(B204,tbl_fert_all[Country Code],0))</f>
        <v>2.4106174779557623</v>
      </c>
      <c r="H204">
        <f t="shared" si="3"/>
        <v>59.439883018087286</v>
      </c>
      <c r="L204">
        <v>2017</v>
      </c>
    </row>
    <row r="205" spans="1:12" x14ac:dyDescent="0.85">
      <c r="A205" t="s">
        <v>446</v>
      </c>
      <c r="B205" t="s">
        <v>224</v>
      </c>
      <c r="C205">
        <v>0</v>
      </c>
      <c r="D205">
        <v>2</v>
      </c>
      <c r="E205" t="s">
        <v>703</v>
      </c>
      <c r="F205">
        <f>INDEX(tbl_fert_adolescent[2017],MATCH(B205,tbl_fert_adolescent[Country Code],0))</f>
        <v>7.3239999999999998</v>
      </c>
      <c r="G205">
        <f>INDEX(tbl_fert_all[2017],MATCH(B205,tbl_fert_all[Country Code],0))</f>
        <v>2.3730000000000002</v>
      </c>
      <c r="H205">
        <f t="shared" si="3"/>
        <v>58.512328767123293</v>
      </c>
      <c r="L205">
        <v>2017</v>
      </c>
    </row>
    <row r="206" spans="1:12" x14ac:dyDescent="0.85">
      <c r="A206" t="s">
        <v>210</v>
      </c>
      <c r="B206" t="s">
        <v>434</v>
      </c>
      <c r="C206">
        <v>0</v>
      </c>
      <c r="D206">
        <v>2</v>
      </c>
      <c r="E206" t="s">
        <v>703</v>
      </c>
      <c r="F206">
        <f>INDEX(tbl_fert_adolescent[2017],MATCH(B206,tbl_fert_adolescent[Country Code],0))</f>
        <v>63.993000000000002</v>
      </c>
      <c r="G206">
        <f>INDEX(tbl_fert_all[2017],MATCH(B206,tbl_fert_all[Country Code],0))</f>
        <v>4.4690000000000003</v>
      </c>
      <c r="H206">
        <f t="shared" si="3"/>
        <v>110.1945205479452</v>
      </c>
      <c r="L206">
        <v>2017</v>
      </c>
    </row>
    <row r="207" spans="1:12" x14ac:dyDescent="0.85">
      <c r="A207" t="s">
        <v>31</v>
      </c>
      <c r="B207" t="s">
        <v>524</v>
      </c>
      <c r="C207">
        <v>0</v>
      </c>
      <c r="D207">
        <v>2</v>
      </c>
      <c r="E207" t="s">
        <v>703</v>
      </c>
      <c r="F207">
        <f>INDEX(tbl_fert_adolescent[2017],MATCH(B207,tbl_fert_adolescent[Country Code],0))</f>
        <v>72.724999999999994</v>
      </c>
      <c r="G207">
        <f>INDEX(tbl_fert_all[2017],MATCH(B207,tbl_fert_all[Country Code],0))</f>
        <v>4.6970000000000001</v>
      </c>
      <c r="H207">
        <f t="shared" si="3"/>
        <v>115.81643835616438</v>
      </c>
      <c r="L207">
        <v>2017</v>
      </c>
    </row>
    <row r="208" spans="1:12" x14ac:dyDescent="0.85">
      <c r="A208" t="s">
        <v>473</v>
      </c>
      <c r="B208" t="s">
        <v>75</v>
      </c>
      <c r="C208">
        <v>0</v>
      </c>
      <c r="D208">
        <v>2</v>
      </c>
      <c r="E208" t="s">
        <v>703</v>
      </c>
      <c r="F208">
        <f>INDEX(tbl_fert_adolescent[2017],MATCH(B208,tbl_fert_adolescent[Country Code],0))</f>
        <v>3.53</v>
      </c>
      <c r="G208">
        <f>INDEX(tbl_fert_all[2017],MATCH(B208,tbl_fert_all[Country Code],0))</f>
        <v>1.1599999999999999</v>
      </c>
      <c r="H208">
        <f t="shared" si="3"/>
        <v>28.602739726027394</v>
      </c>
      <c r="L208">
        <v>2017</v>
      </c>
    </row>
    <row r="209" spans="1:12" x14ac:dyDescent="0.85">
      <c r="A209" t="s">
        <v>94</v>
      </c>
      <c r="B209" t="s">
        <v>291</v>
      </c>
      <c r="C209">
        <v>0</v>
      </c>
      <c r="D209">
        <v>2</v>
      </c>
      <c r="E209" t="s">
        <v>703</v>
      </c>
      <c r="F209">
        <f>INDEX(tbl_fert_adolescent[2017],MATCH(B209,tbl_fert_adolescent[Country Code],0))</f>
        <v>78.003</v>
      </c>
      <c r="G209">
        <f>INDEX(tbl_fert_all[2017],MATCH(B209,tbl_fert_all[Country Code],0))</f>
        <v>4.4340000000000002</v>
      </c>
      <c r="H209">
        <f t="shared" si="3"/>
        <v>109.33150684931508</v>
      </c>
      <c r="L209">
        <v>2017</v>
      </c>
    </row>
    <row r="210" spans="1:12" x14ac:dyDescent="0.85">
      <c r="A210" t="s">
        <v>661</v>
      </c>
      <c r="B210" t="s">
        <v>605</v>
      </c>
      <c r="C210">
        <v>0</v>
      </c>
      <c r="D210">
        <v>2</v>
      </c>
      <c r="E210" t="s">
        <v>703</v>
      </c>
      <c r="F210">
        <f>INDEX(tbl_fert_adolescent[2017],MATCH(B210,tbl_fert_adolescent[Country Code],0))</f>
        <v>112.828</v>
      </c>
      <c r="G210">
        <f>INDEX(tbl_fert_all[2017],MATCH(B210,tbl_fert_all[Country Code],0))</f>
        <v>4.359</v>
      </c>
      <c r="H210">
        <f t="shared" si="3"/>
        <v>107.48219178082191</v>
      </c>
      <c r="L210">
        <v>2017</v>
      </c>
    </row>
    <row r="211" spans="1:12" x14ac:dyDescent="0.85">
      <c r="A211" t="s">
        <v>536</v>
      </c>
      <c r="B211" t="s">
        <v>88</v>
      </c>
      <c r="C211">
        <v>0</v>
      </c>
      <c r="D211">
        <v>2</v>
      </c>
      <c r="E211" t="s">
        <v>703</v>
      </c>
      <c r="F211">
        <f>INDEX(tbl_fert_adolescent[2017],MATCH(B211,tbl_fert_adolescent[Country Code],0))</f>
        <v>69.459000000000003</v>
      </c>
      <c r="G211">
        <f>INDEX(tbl_fert_all[2017],MATCH(B211,tbl_fert_all[Country Code],0))</f>
        <v>2.0590000000000002</v>
      </c>
      <c r="H211">
        <f t="shared" si="3"/>
        <v>50.769863013698632</v>
      </c>
      <c r="L211">
        <v>2017</v>
      </c>
    </row>
    <row r="212" spans="1:12" x14ac:dyDescent="0.85">
      <c r="A212" t="s">
        <v>424</v>
      </c>
      <c r="B212" t="s">
        <v>483</v>
      </c>
      <c r="C212">
        <v>0</v>
      </c>
      <c r="D212">
        <v>2</v>
      </c>
      <c r="E212" t="s">
        <v>703</v>
      </c>
      <c r="F212">
        <f>INDEX(tbl_fert_adolescent[2017],MATCH(B212,tbl_fert_adolescent[Country Code],0))</f>
        <v>0</v>
      </c>
      <c r="G212">
        <f>INDEX(tbl_fert_all[2017],MATCH(B212,tbl_fert_all[Country Code],0))</f>
        <v>0</v>
      </c>
      <c r="H212">
        <f t="shared" si="3"/>
        <v>0</v>
      </c>
      <c r="L212">
        <v>2017</v>
      </c>
    </row>
    <row r="213" spans="1:12" x14ac:dyDescent="0.85">
      <c r="A213" t="s">
        <v>502</v>
      </c>
      <c r="B213" t="s">
        <v>30</v>
      </c>
      <c r="C213">
        <v>0</v>
      </c>
      <c r="D213">
        <v>2</v>
      </c>
      <c r="E213" t="s">
        <v>703</v>
      </c>
      <c r="F213">
        <f>INDEX(tbl_fert_adolescent[2017],MATCH(B213,tbl_fert_adolescent[Country Code],0))</f>
        <v>100.08499999999999</v>
      </c>
      <c r="G213">
        <f>INDEX(tbl_fert_all[2017],MATCH(B213,tbl_fert_all[Country Code],0))</f>
        <v>6.1680000000000001</v>
      </c>
      <c r="H213">
        <f t="shared" si="3"/>
        <v>152.08767123287672</v>
      </c>
      <c r="L213">
        <v>2017</v>
      </c>
    </row>
    <row r="214" spans="1:12" x14ac:dyDescent="0.85">
      <c r="A214" t="s">
        <v>297</v>
      </c>
      <c r="B214" t="s">
        <v>413</v>
      </c>
      <c r="C214">
        <v>0</v>
      </c>
      <c r="D214">
        <v>2</v>
      </c>
      <c r="E214" t="s">
        <v>703</v>
      </c>
      <c r="F214">
        <f>INDEX(tbl_fert_adolescent[2017],MATCH(B214,tbl_fert_adolescent[Country Code],0))</f>
        <v>14.706</v>
      </c>
      <c r="G214">
        <f>INDEX(tbl_fert_all[2017],MATCH(B214,tbl_fert_all[Country Code],0))</f>
        <v>1.49</v>
      </c>
      <c r="H214">
        <f t="shared" si="3"/>
        <v>36.739726027397261</v>
      </c>
      <c r="L214">
        <v>2017</v>
      </c>
    </row>
    <row r="215" spans="1:12" x14ac:dyDescent="0.85">
      <c r="A215" t="s">
        <v>54</v>
      </c>
      <c r="B215" t="s">
        <v>427</v>
      </c>
      <c r="C215">
        <v>0</v>
      </c>
      <c r="D215">
        <v>2</v>
      </c>
      <c r="E215" t="s">
        <v>703</v>
      </c>
      <c r="F215">
        <f>INDEX(tbl_fert_adolescent[2017],MATCH(B215,tbl_fert_adolescent[Country Code],0))</f>
        <v>102.79085484713276</v>
      </c>
      <c r="G215">
        <f>INDEX(tbl_fert_all[2017],MATCH(B215,tbl_fert_all[Country Code],0))</f>
        <v>4.7654206506324108</v>
      </c>
      <c r="H215">
        <f t="shared" si="3"/>
        <v>117.50352289230602</v>
      </c>
      <c r="L215">
        <v>2017</v>
      </c>
    </row>
    <row r="216" spans="1:12" x14ac:dyDescent="0.85">
      <c r="A216" t="s">
        <v>261</v>
      </c>
      <c r="B216" t="s">
        <v>57</v>
      </c>
      <c r="C216">
        <v>0</v>
      </c>
      <c r="D216">
        <v>2</v>
      </c>
      <c r="E216" t="s">
        <v>703</v>
      </c>
      <c r="F216">
        <f>INDEX(tbl_fert_adolescent[2017],MATCH(B216,tbl_fert_adolescent[Country Code],0))</f>
        <v>62.04</v>
      </c>
      <c r="G216">
        <f>INDEX(tbl_fert_all[2017],MATCH(B216,tbl_fert_all[Country Code],0))</f>
        <v>4.7750000000000004</v>
      </c>
      <c r="H216">
        <f t="shared" si="3"/>
        <v>117.73972602739727</v>
      </c>
      <c r="L216">
        <v>2017</v>
      </c>
    </row>
    <row r="217" spans="1:12" x14ac:dyDescent="0.85">
      <c r="A217" t="s">
        <v>288</v>
      </c>
      <c r="B217" t="s">
        <v>171</v>
      </c>
      <c r="C217">
        <v>0</v>
      </c>
      <c r="D217">
        <v>2</v>
      </c>
      <c r="E217" t="s">
        <v>703</v>
      </c>
      <c r="F217">
        <f>INDEX(tbl_fert_adolescent[2017],MATCH(B217,tbl_fert_adolescent[Country Code],0))</f>
        <v>102.78858517576177</v>
      </c>
      <c r="G217">
        <f>INDEX(tbl_fert_all[2017],MATCH(B217,tbl_fert_all[Country Code],0))</f>
        <v>4.7653141251311535</v>
      </c>
      <c r="H217">
        <f t="shared" si="3"/>
        <v>117.50089623611062</v>
      </c>
      <c r="L217">
        <v>2017</v>
      </c>
    </row>
    <row r="218" spans="1:12" x14ac:dyDescent="0.85">
      <c r="A218" t="s">
        <v>39</v>
      </c>
      <c r="B218" t="s">
        <v>181</v>
      </c>
      <c r="C218">
        <v>0</v>
      </c>
      <c r="D218">
        <v>2</v>
      </c>
      <c r="E218" t="s">
        <v>703</v>
      </c>
      <c r="F218">
        <f>INDEX(tbl_fert_adolescent[2017],MATCH(B218,tbl_fert_adolescent[Country Code],0))</f>
        <v>59.015408352545442</v>
      </c>
      <c r="G218">
        <f>INDEX(tbl_fert_all[2017],MATCH(B218,tbl_fert_all[Country Code],0))</f>
        <v>2.9016350620510734</v>
      </c>
      <c r="H218">
        <f t="shared" si="3"/>
        <v>71.547165913588103</v>
      </c>
      <c r="L218">
        <v>2017</v>
      </c>
    </row>
    <row r="219" spans="1:12" x14ac:dyDescent="0.85">
      <c r="A219" t="s">
        <v>231</v>
      </c>
      <c r="B219" t="s">
        <v>417</v>
      </c>
      <c r="C219">
        <v>0</v>
      </c>
      <c r="D219">
        <v>2</v>
      </c>
      <c r="E219" t="s">
        <v>703</v>
      </c>
      <c r="F219">
        <f>INDEX(tbl_fert_adolescent[2017],MATCH(B219,tbl_fert_adolescent[Country Code],0))</f>
        <v>94.61</v>
      </c>
      <c r="G219">
        <f>INDEX(tbl_fert_all[2017],MATCH(B219,tbl_fert_all[Country Code],0))</f>
        <v>4.3739999999999997</v>
      </c>
      <c r="H219">
        <f t="shared" si="3"/>
        <v>107.85205479452054</v>
      </c>
      <c r="L219">
        <v>2017</v>
      </c>
    </row>
    <row r="220" spans="1:12" x14ac:dyDescent="0.85">
      <c r="A220" t="s">
        <v>476</v>
      </c>
      <c r="B220" t="s">
        <v>61</v>
      </c>
      <c r="C220">
        <v>0</v>
      </c>
      <c r="D220">
        <v>2</v>
      </c>
      <c r="E220" t="s">
        <v>703</v>
      </c>
      <c r="F220">
        <f>INDEX(tbl_fert_adolescent[2017],MATCH(B220,tbl_fert_adolescent[Country Code],0))</f>
        <v>61.655000000000001</v>
      </c>
      <c r="G220">
        <f>INDEX(tbl_fert_all[2017],MATCH(B220,tbl_fert_all[Country Code],0))</f>
        <v>2.4430000000000001</v>
      </c>
      <c r="H220">
        <f t="shared" si="3"/>
        <v>60.238356164383561</v>
      </c>
      <c r="L220">
        <v>2017</v>
      </c>
    </row>
    <row r="221" spans="1:12" x14ac:dyDescent="0.85">
      <c r="A221" t="s">
        <v>359</v>
      </c>
      <c r="B221" t="s">
        <v>139</v>
      </c>
      <c r="C221">
        <v>0</v>
      </c>
      <c r="D221">
        <v>2</v>
      </c>
      <c r="E221" t="s">
        <v>703</v>
      </c>
      <c r="F221">
        <f>INDEX(tbl_fert_adolescent[2017],MATCH(B221,tbl_fert_adolescent[Country Code],0))</f>
        <v>25.684000000000001</v>
      </c>
      <c r="G221">
        <f>INDEX(tbl_fert_all[2017],MATCH(B221,tbl_fert_all[Country Code],0))</f>
        <v>1.52</v>
      </c>
      <c r="H221">
        <f t="shared" si="3"/>
        <v>37.479452054794521</v>
      </c>
      <c r="L221">
        <v>2017</v>
      </c>
    </row>
    <row r="222" spans="1:12" x14ac:dyDescent="0.85">
      <c r="A222" t="s">
        <v>351</v>
      </c>
      <c r="B222" t="s">
        <v>310</v>
      </c>
      <c r="C222">
        <v>0</v>
      </c>
      <c r="D222">
        <v>2</v>
      </c>
      <c r="E222" t="s">
        <v>703</v>
      </c>
      <c r="F222">
        <f>INDEX(tbl_fert_adolescent[2017],MATCH(B222,tbl_fert_adolescent[Country Code],0))</f>
        <v>3.7759999999999998</v>
      </c>
      <c r="G222">
        <f>INDEX(tbl_fert_all[2017],MATCH(B222,tbl_fert_all[Country Code],0))</f>
        <v>1.62</v>
      </c>
      <c r="H222">
        <f t="shared" si="3"/>
        <v>39.945205479452056</v>
      </c>
      <c r="L222">
        <v>2017</v>
      </c>
    </row>
    <row r="223" spans="1:12" x14ac:dyDescent="0.85">
      <c r="A223" t="s">
        <v>66</v>
      </c>
      <c r="B223" t="s">
        <v>264</v>
      </c>
      <c r="C223">
        <v>0</v>
      </c>
      <c r="D223">
        <v>2</v>
      </c>
      <c r="E223" t="s">
        <v>703</v>
      </c>
      <c r="F223">
        <f>INDEX(tbl_fert_adolescent[2017],MATCH(B223,tbl_fert_adolescent[Country Code],0))</f>
        <v>5.0759999999999996</v>
      </c>
      <c r="G223">
        <f>INDEX(tbl_fert_all[2017],MATCH(B223,tbl_fert_all[Country Code],0))</f>
        <v>1.78</v>
      </c>
      <c r="H223">
        <f t="shared" si="3"/>
        <v>43.890410958904106</v>
      </c>
      <c r="L223">
        <v>2017</v>
      </c>
    </row>
    <row r="224" spans="1:12" x14ac:dyDescent="0.85">
      <c r="A224" t="s">
        <v>617</v>
      </c>
      <c r="B224" t="s">
        <v>128</v>
      </c>
      <c r="C224">
        <v>0</v>
      </c>
      <c r="D224">
        <v>2</v>
      </c>
      <c r="E224" t="s">
        <v>703</v>
      </c>
      <c r="F224">
        <f>INDEX(tbl_fert_adolescent[2017],MATCH(B224,tbl_fert_adolescent[Country Code],0))</f>
        <v>76.694999999999993</v>
      </c>
      <c r="G224">
        <f>INDEX(tbl_fert_all[2017],MATCH(B224,tbl_fert_all[Country Code],0))</f>
        <v>3.0179999999999998</v>
      </c>
      <c r="H224">
        <f t="shared" si="3"/>
        <v>74.416438356164377</v>
      </c>
      <c r="L224">
        <v>2017</v>
      </c>
    </row>
    <row r="225" spans="1:12" x14ac:dyDescent="0.85">
      <c r="A225" t="s">
        <v>342</v>
      </c>
      <c r="B225" t="s">
        <v>387</v>
      </c>
      <c r="C225">
        <v>0</v>
      </c>
      <c r="D225">
        <v>2</v>
      </c>
      <c r="E225" t="s">
        <v>703</v>
      </c>
      <c r="F225">
        <f>INDEX(tbl_fert_adolescent[2017],MATCH(B225,tbl_fert_adolescent[Country Code],0))</f>
        <v>0</v>
      </c>
      <c r="G225">
        <f>INDEX(tbl_fert_all[2017],MATCH(B225,tbl_fert_all[Country Code],0))</f>
        <v>0</v>
      </c>
      <c r="H225">
        <f t="shared" si="3"/>
        <v>0</v>
      </c>
      <c r="L225">
        <v>2017</v>
      </c>
    </row>
    <row r="226" spans="1:12" x14ac:dyDescent="0.85">
      <c r="A226" t="s">
        <v>469</v>
      </c>
      <c r="B226" t="s">
        <v>142</v>
      </c>
      <c r="C226">
        <v>0</v>
      </c>
      <c r="D226">
        <v>2</v>
      </c>
      <c r="E226" t="s">
        <v>703</v>
      </c>
      <c r="F226">
        <f>INDEX(tbl_fert_adolescent[2017],MATCH(B226,tbl_fert_adolescent[Country Code],0))</f>
        <v>62.05</v>
      </c>
      <c r="G226">
        <f>INDEX(tbl_fert_all[2017],MATCH(B226,tbl_fert_all[Country Code],0))</f>
        <v>2.41</v>
      </c>
      <c r="H226">
        <f t="shared" si="3"/>
        <v>59.424657534246577</v>
      </c>
      <c r="L226">
        <v>2017</v>
      </c>
    </row>
    <row r="227" spans="1:12" x14ac:dyDescent="0.85">
      <c r="A227" t="s">
        <v>162</v>
      </c>
      <c r="B227" t="s">
        <v>202</v>
      </c>
      <c r="C227">
        <v>0</v>
      </c>
      <c r="D227">
        <v>2</v>
      </c>
      <c r="E227" t="s">
        <v>703</v>
      </c>
      <c r="F227">
        <f>INDEX(tbl_fert_adolescent[2017],MATCH(B227,tbl_fert_adolescent[Country Code],0))</f>
        <v>38.591999999999999</v>
      </c>
      <c r="G227">
        <f>INDEX(tbl_fert_all[2017],MATCH(B227,tbl_fert_all[Country Code],0))</f>
        <v>2.847</v>
      </c>
      <c r="H227">
        <f t="shared" si="3"/>
        <v>70.2</v>
      </c>
      <c r="L227">
        <v>2017</v>
      </c>
    </row>
    <row r="228" spans="1:12" x14ac:dyDescent="0.85">
      <c r="A228" t="s">
        <v>113</v>
      </c>
      <c r="B228" t="s">
        <v>211</v>
      </c>
      <c r="C228">
        <v>0</v>
      </c>
      <c r="D228">
        <v>2</v>
      </c>
      <c r="E228" t="s">
        <v>703</v>
      </c>
      <c r="F228">
        <f>INDEX(tbl_fert_adolescent[2017],MATCH(B228,tbl_fert_adolescent[Country Code],0))</f>
        <v>0</v>
      </c>
      <c r="G228">
        <f>INDEX(tbl_fert_all[2017],MATCH(B228,tbl_fert_all[Country Code],0))</f>
        <v>0</v>
      </c>
      <c r="H228">
        <f t="shared" si="3"/>
        <v>0</v>
      </c>
      <c r="L228">
        <v>2017</v>
      </c>
    </row>
    <row r="229" spans="1:12" x14ac:dyDescent="0.85">
      <c r="A229" t="s">
        <v>574</v>
      </c>
      <c r="B229" t="s">
        <v>546</v>
      </c>
      <c r="C229">
        <v>0</v>
      </c>
      <c r="D229">
        <v>2</v>
      </c>
      <c r="E229" t="s">
        <v>703</v>
      </c>
      <c r="F229">
        <f>INDEX(tbl_fert_adolescent[2017],MATCH(B229,tbl_fert_adolescent[Country Code],0))</f>
        <v>161.09</v>
      </c>
      <c r="G229">
        <f>INDEX(tbl_fert_all[2017],MATCH(B229,tbl_fert_all[Country Code],0))</f>
        <v>5.8460000000000001</v>
      </c>
      <c r="H229">
        <f t="shared" si="3"/>
        <v>144.14794520547943</v>
      </c>
      <c r="L229">
        <v>2017</v>
      </c>
    </row>
    <row r="230" spans="1:12" x14ac:dyDescent="0.85">
      <c r="A230" t="s">
        <v>667</v>
      </c>
      <c r="B230" t="s">
        <v>352</v>
      </c>
      <c r="C230">
        <v>0</v>
      </c>
      <c r="D230">
        <v>2</v>
      </c>
      <c r="E230" t="s">
        <v>703</v>
      </c>
      <c r="F230">
        <f>INDEX(tbl_fert_adolescent[2017],MATCH(B230,tbl_fert_adolescent[Country Code],0))</f>
        <v>22.452877896908891</v>
      </c>
      <c r="G230">
        <f>INDEX(tbl_fert_all[2017],MATCH(B230,tbl_fert_all[Country Code],0))</f>
        <v>1.8760864427214228</v>
      </c>
      <c r="H230">
        <f t="shared" si="3"/>
        <v>46.259665710939188</v>
      </c>
      <c r="L230">
        <v>2017</v>
      </c>
    </row>
    <row r="231" spans="1:12" x14ac:dyDescent="0.85">
      <c r="A231" t="s">
        <v>454</v>
      </c>
      <c r="B231" t="s">
        <v>477</v>
      </c>
      <c r="C231">
        <v>0</v>
      </c>
      <c r="D231">
        <v>2</v>
      </c>
      <c r="E231" t="s">
        <v>703</v>
      </c>
      <c r="F231">
        <f>INDEX(tbl_fert_adolescent[2017],MATCH(B231,tbl_fert_adolescent[Country Code],0))</f>
        <v>25.216118133293769</v>
      </c>
      <c r="G231">
        <f>INDEX(tbl_fert_all[2017],MATCH(B231,tbl_fert_all[Country Code],0))</f>
        <v>1.8961669082133654</v>
      </c>
      <c r="H231">
        <f t="shared" si="3"/>
        <v>46.754800476493941</v>
      </c>
      <c r="L231">
        <v>2017</v>
      </c>
    </row>
    <row r="232" spans="1:12" x14ac:dyDescent="0.85">
      <c r="A232" t="s">
        <v>237</v>
      </c>
      <c r="B232" t="s">
        <v>360</v>
      </c>
      <c r="C232">
        <v>0</v>
      </c>
      <c r="D232">
        <v>2</v>
      </c>
      <c r="E232" t="s">
        <v>703</v>
      </c>
      <c r="F232">
        <f>INDEX(tbl_fert_adolescent[2017],MATCH(B232,tbl_fert_adolescent[Country Code],0))</f>
        <v>89.090999999999994</v>
      </c>
      <c r="G232">
        <f>INDEX(tbl_fert_all[2017],MATCH(B232,tbl_fert_all[Country Code],0))</f>
        <v>4.3840000000000003</v>
      </c>
      <c r="H232">
        <f t="shared" si="3"/>
        <v>108.09863013698632</v>
      </c>
      <c r="L232">
        <v>2017</v>
      </c>
    </row>
    <row r="233" spans="1:12" x14ac:dyDescent="0.85">
      <c r="A233" t="s">
        <v>520</v>
      </c>
      <c r="B233" t="s">
        <v>418</v>
      </c>
      <c r="C233">
        <v>0</v>
      </c>
      <c r="D233">
        <v>2</v>
      </c>
      <c r="E233" t="s">
        <v>703</v>
      </c>
      <c r="F233">
        <f>INDEX(tbl_fert_adolescent[2017],MATCH(B233,tbl_fert_adolescent[Country Code],0))</f>
        <v>44.908000000000001</v>
      </c>
      <c r="G233">
        <f>INDEX(tbl_fert_all[2017],MATCH(B233,tbl_fert_all[Country Code],0))</f>
        <v>1.532</v>
      </c>
      <c r="H233">
        <f t="shared" si="3"/>
        <v>37.775342465753425</v>
      </c>
      <c r="L233">
        <v>2017</v>
      </c>
    </row>
    <row r="234" spans="1:12" x14ac:dyDescent="0.85">
      <c r="A234" t="s">
        <v>42</v>
      </c>
      <c r="B234" t="s">
        <v>44</v>
      </c>
      <c r="C234">
        <v>0</v>
      </c>
      <c r="D234">
        <v>2</v>
      </c>
      <c r="E234" t="s">
        <v>703</v>
      </c>
      <c r="F234">
        <f>INDEX(tbl_fert_adolescent[2017],MATCH(B234,tbl_fert_adolescent[Country Code],0))</f>
        <v>57.076000000000001</v>
      </c>
      <c r="G234">
        <f>INDEX(tbl_fert_all[2017],MATCH(B234,tbl_fert_all[Country Code],0))</f>
        <v>3.6059999999999999</v>
      </c>
      <c r="H234">
        <f t="shared" si="3"/>
        <v>88.91506849315067</v>
      </c>
      <c r="L234">
        <v>2017</v>
      </c>
    </row>
    <row r="235" spans="1:12" x14ac:dyDescent="0.85">
      <c r="A235" t="s">
        <v>488</v>
      </c>
      <c r="B235" t="s">
        <v>243</v>
      </c>
      <c r="C235">
        <v>0</v>
      </c>
      <c r="D235">
        <v>2</v>
      </c>
      <c r="E235" t="s">
        <v>703</v>
      </c>
      <c r="F235">
        <f>INDEX(tbl_fert_adolescent[2017],MATCH(B235,tbl_fert_adolescent[Country Code],0))</f>
        <v>24.417999999999999</v>
      </c>
      <c r="G235">
        <f>INDEX(tbl_fert_all[2017],MATCH(B235,tbl_fert_all[Country Code],0))</f>
        <v>2.8359999999999999</v>
      </c>
      <c r="H235">
        <f t="shared" si="3"/>
        <v>69.928767123287656</v>
      </c>
      <c r="L235">
        <v>2017</v>
      </c>
    </row>
    <row r="236" spans="1:12" x14ac:dyDescent="0.85">
      <c r="A236" t="s">
        <v>136</v>
      </c>
      <c r="B236" t="s">
        <v>576</v>
      </c>
      <c r="C236">
        <v>0</v>
      </c>
      <c r="D236">
        <v>2</v>
      </c>
      <c r="E236" t="s">
        <v>703</v>
      </c>
      <c r="F236">
        <f>INDEX(tbl_fert_adolescent[2017],MATCH(B236,tbl_fert_adolescent[Country Code],0))</f>
        <v>63.367186803920404</v>
      </c>
      <c r="G236">
        <f>INDEX(tbl_fert_all[2017],MATCH(B236,tbl_fert_all[Country Code],0))</f>
        <v>2.0586014553256509</v>
      </c>
      <c r="H236">
        <f t="shared" si="3"/>
        <v>50.760035884742074</v>
      </c>
      <c r="L236">
        <v>2017</v>
      </c>
    </row>
    <row r="237" spans="1:12" x14ac:dyDescent="0.85">
      <c r="A237" t="s">
        <v>633</v>
      </c>
      <c r="B237" t="s">
        <v>262</v>
      </c>
      <c r="C237">
        <v>0</v>
      </c>
      <c r="D237">
        <v>2</v>
      </c>
      <c r="E237" t="s">
        <v>703</v>
      </c>
      <c r="F237">
        <f>INDEX(tbl_fert_adolescent[2017],MATCH(B237,tbl_fert_adolescent[Country Code],0))</f>
        <v>33.784999999999997</v>
      </c>
      <c r="G237">
        <f>INDEX(tbl_fert_all[2017],MATCH(B237,tbl_fert_all[Country Code],0))</f>
        <v>4.093</v>
      </c>
      <c r="H237">
        <f t="shared" si="3"/>
        <v>100.92328767123287</v>
      </c>
      <c r="L237">
        <v>2017</v>
      </c>
    </row>
    <row r="238" spans="1:12" x14ac:dyDescent="0.85">
      <c r="A238" t="s">
        <v>118</v>
      </c>
      <c r="B238" t="s">
        <v>437</v>
      </c>
      <c r="C238">
        <v>0</v>
      </c>
      <c r="D238">
        <v>2</v>
      </c>
      <c r="E238" t="s">
        <v>703</v>
      </c>
      <c r="F238">
        <f>INDEX(tbl_fert_adolescent[2017],MATCH(B238,tbl_fert_adolescent[Country Code],0))</f>
        <v>43.754576149964976</v>
      </c>
      <c r="G238">
        <f>INDEX(tbl_fert_all[2017],MATCH(B238,tbl_fert_all[Country Code],0))</f>
        <v>2.9067451220219658</v>
      </c>
      <c r="H238">
        <f t="shared" si="3"/>
        <v>71.673167392322455</v>
      </c>
      <c r="L238">
        <v>2017</v>
      </c>
    </row>
    <row r="239" spans="1:12" x14ac:dyDescent="0.85">
      <c r="A239" t="s">
        <v>607</v>
      </c>
      <c r="B239" t="s">
        <v>588</v>
      </c>
      <c r="C239">
        <v>0</v>
      </c>
      <c r="D239">
        <v>2</v>
      </c>
      <c r="E239" t="s">
        <v>703</v>
      </c>
      <c r="F239">
        <f>INDEX(tbl_fert_adolescent[2017],MATCH(B239,tbl_fert_adolescent[Country Code],0))</f>
        <v>14.662000000000001</v>
      </c>
      <c r="G239">
        <f>INDEX(tbl_fert_all[2017],MATCH(B239,tbl_fert_all[Country Code],0))</f>
        <v>3.5950000000000002</v>
      </c>
      <c r="H239">
        <f t="shared" si="3"/>
        <v>88.643835616438366</v>
      </c>
      <c r="L239">
        <v>2017</v>
      </c>
    </row>
    <row r="240" spans="1:12" x14ac:dyDescent="0.85">
      <c r="A240" t="s">
        <v>9</v>
      </c>
      <c r="B240" t="s">
        <v>83</v>
      </c>
      <c r="C240">
        <v>0</v>
      </c>
      <c r="D240">
        <v>2</v>
      </c>
      <c r="E240" t="s">
        <v>703</v>
      </c>
      <c r="F240">
        <f>INDEX(tbl_fert_adolescent[2017],MATCH(B240,tbl_fert_adolescent[Country Code],0))</f>
        <v>25.584972419586983</v>
      </c>
      <c r="G240">
        <f>INDEX(tbl_fert_all[2017],MATCH(B240,tbl_fert_all[Country Code],0))</f>
        <v>2.4106174779557614</v>
      </c>
      <c r="H240">
        <f t="shared" si="3"/>
        <v>59.439883018087265</v>
      </c>
      <c r="L240">
        <v>2017</v>
      </c>
    </row>
    <row r="241" spans="1:12" x14ac:dyDescent="0.85">
      <c r="A241" t="s">
        <v>217</v>
      </c>
      <c r="B241" t="s">
        <v>470</v>
      </c>
      <c r="C241">
        <v>0</v>
      </c>
      <c r="D241">
        <v>2</v>
      </c>
      <c r="E241" t="s">
        <v>703</v>
      </c>
      <c r="F241">
        <f>INDEX(tbl_fert_adolescent[2017],MATCH(B241,tbl_fert_adolescent[Country Code],0))</f>
        <v>102.78858517576177</v>
      </c>
      <c r="G241">
        <f>INDEX(tbl_fert_all[2017],MATCH(B241,tbl_fert_all[Country Code],0))</f>
        <v>4.7653141251311535</v>
      </c>
      <c r="H241">
        <f t="shared" si="3"/>
        <v>117.50089623611062</v>
      </c>
      <c r="L241">
        <v>2017</v>
      </c>
    </row>
    <row r="242" spans="1:12" x14ac:dyDescent="0.85">
      <c r="A242" t="s">
        <v>625</v>
      </c>
      <c r="B242" t="s">
        <v>160</v>
      </c>
      <c r="C242">
        <v>0</v>
      </c>
      <c r="D242">
        <v>2</v>
      </c>
      <c r="E242" t="s">
        <v>703</v>
      </c>
      <c r="F242">
        <f>INDEX(tbl_fert_adolescent[2017],MATCH(B242,tbl_fert_adolescent[Country Code],0))</f>
        <v>30.09</v>
      </c>
      <c r="G242">
        <f>INDEX(tbl_fert_all[2017],MATCH(B242,tbl_fert_all[Country Code],0))</f>
        <v>1.7390000000000001</v>
      </c>
      <c r="H242">
        <f t="shared" si="3"/>
        <v>42.87945205479452</v>
      </c>
      <c r="L242">
        <v>2017</v>
      </c>
    </row>
    <row r="243" spans="1:12" x14ac:dyDescent="0.85">
      <c r="A243" t="s">
        <v>194</v>
      </c>
      <c r="B243" t="s">
        <v>21</v>
      </c>
      <c r="C243">
        <v>0</v>
      </c>
      <c r="D243">
        <v>2</v>
      </c>
      <c r="E243" t="s">
        <v>703</v>
      </c>
      <c r="F243">
        <f>INDEX(tbl_fert_adolescent[2017],MATCH(B243,tbl_fert_adolescent[Country Code],0))</f>
        <v>7.8410000000000002</v>
      </c>
      <c r="G243">
        <f>INDEX(tbl_fert_all[2017],MATCH(B243,tbl_fert_all[Country Code],0))</f>
        <v>2.2189999999999999</v>
      </c>
      <c r="H243">
        <f t="shared" si="3"/>
        <v>54.715068493150682</v>
      </c>
      <c r="L243">
        <v>2017</v>
      </c>
    </row>
    <row r="244" spans="1:12" x14ac:dyDescent="0.85">
      <c r="A244" t="s">
        <v>345</v>
      </c>
      <c r="B244" t="s">
        <v>402</v>
      </c>
      <c r="C244">
        <v>0</v>
      </c>
      <c r="D244">
        <v>2</v>
      </c>
      <c r="E244" t="s">
        <v>703</v>
      </c>
      <c r="F244">
        <f>INDEX(tbl_fert_adolescent[2017],MATCH(B244,tbl_fert_adolescent[Country Code],0))</f>
        <v>26.559000000000001</v>
      </c>
      <c r="G244">
        <f>INDEX(tbl_fert_all[2017],MATCH(B244,tbl_fert_all[Country Code],0))</f>
        <v>2.081</v>
      </c>
      <c r="H244">
        <f t="shared" si="3"/>
        <v>51.312328767123283</v>
      </c>
      <c r="L244">
        <v>2017</v>
      </c>
    </row>
    <row r="245" spans="1:12" x14ac:dyDescent="0.85">
      <c r="A245" t="s">
        <v>411</v>
      </c>
      <c r="B245" t="s">
        <v>90</v>
      </c>
      <c r="C245">
        <v>0</v>
      </c>
      <c r="D245">
        <v>2</v>
      </c>
      <c r="E245" t="s">
        <v>703</v>
      </c>
      <c r="F245">
        <f>INDEX(tbl_fert_adolescent[2017],MATCH(B245,tbl_fert_adolescent[Country Code],0))</f>
        <v>0</v>
      </c>
      <c r="G245">
        <f>INDEX(tbl_fert_all[2017],MATCH(B245,tbl_fert_all[Country Code],0))</f>
        <v>0</v>
      </c>
      <c r="H245">
        <f t="shared" si="3"/>
        <v>0</v>
      </c>
      <c r="L245">
        <v>2017</v>
      </c>
    </row>
    <row r="246" spans="1:12" x14ac:dyDescent="0.85">
      <c r="A246" t="s">
        <v>532</v>
      </c>
      <c r="B246" t="s">
        <v>435</v>
      </c>
      <c r="C246">
        <v>0</v>
      </c>
      <c r="D246">
        <v>2</v>
      </c>
      <c r="E246" t="s">
        <v>703</v>
      </c>
      <c r="F246">
        <f>INDEX(tbl_fert_adolescent[2017],MATCH(B246,tbl_fert_adolescent[Country Code],0))</f>
        <v>118.38500000000001</v>
      </c>
      <c r="G246">
        <f>INDEX(tbl_fert_all[2017],MATCH(B246,tbl_fert_all[Country Code],0))</f>
        <v>4.9530000000000003</v>
      </c>
      <c r="H246">
        <f t="shared" si="3"/>
        <v>122.12876712328767</v>
      </c>
      <c r="L246">
        <v>2017</v>
      </c>
    </row>
    <row r="247" spans="1:12" x14ac:dyDescent="0.85">
      <c r="A247" t="s">
        <v>653</v>
      </c>
      <c r="B247" t="s">
        <v>149</v>
      </c>
      <c r="C247">
        <v>0</v>
      </c>
      <c r="D247">
        <v>2</v>
      </c>
      <c r="E247" t="s">
        <v>703</v>
      </c>
      <c r="F247">
        <f>INDEX(tbl_fert_adolescent[2017],MATCH(B247,tbl_fert_adolescent[Country Code],0))</f>
        <v>118.836</v>
      </c>
      <c r="G247">
        <f>INDEX(tbl_fert_all[2017],MATCH(B247,tbl_fert_all[Country Code],0))</f>
        <v>5.0949999999999998</v>
      </c>
      <c r="H247">
        <f t="shared" si="3"/>
        <v>125.63013698630135</v>
      </c>
      <c r="L247">
        <v>2017</v>
      </c>
    </row>
    <row r="248" spans="1:12" x14ac:dyDescent="0.85">
      <c r="A248" t="s">
        <v>410</v>
      </c>
      <c r="B248" t="s">
        <v>475</v>
      </c>
      <c r="C248">
        <v>0</v>
      </c>
      <c r="D248">
        <v>2</v>
      </c>
      <c r="E248" t="s">
        <v>703</v>
      </c>
      <c r="F248">
        <f>INDEX(tbl_fert_adolescent[2017],MATCH(B248,tbl_fert_adolescent[Country Code],0))</f>
        <v>23.710999999999999</v>
      </c>
      <c r="G248">
        <f>INDEX(tbl_fert_all[2017],MATCH(B248,tbl_fert_all[Country Code],0))</f>
        <v>1.3740000000000001</v>
      </c>
      <c r="H248">
        <f t="shared" si="3"/>
        <v>33.87945205479452</v>
      </c>
      <c r="L248">
        <v>2017</v>
      </c>
    </row>
    <row r="249" spans="1:12" x14ac:dyDescent="0.85">
      <c r="A249" t="s">
        <v>152</v>
      </c>
      <c r="B249" t="s">
        <v>559</v>
      </c>
      <c r="C249">
        <v>0</v>
      </c>
      <c r="D249">
        <v>2</v>
      </c>
      <c r="E249" t="s">
        <v>703</v>
      </c>
      <c r="F249">
        <f>INDEX(tbl_fert_adolescent[2017],MATCH(B249,tbl_fert_adolescent[Country Code],0))</f>
        <v>30.72563351300137</v>
      </c>
      <c r="G249">
        <f>INDEX(tbl_fert_all[2017],MATCH(B249,tbl_fert_all[Country Code],0))</f>
        <v>1.8827970904162754</v>
      </c>
      <c r="H249">
        <f t="shared" si="3"/>
        <v>46.42513373629172</v>
      </c>
      <c r="L249">
        <v>2017</v>
      </c>
    </row>
    <row r="250" spans="1:12" x14ac:dyDescent="0.85">
      <c r="A250" t="s">
        <v>496</v>
      </c>
      <c r="B250" t="s">
        <v>681</v>
      </c>
      <c r="C250">
        <v>0</v>
      </c>
      <c r="D250">
        <v>2</v>
      </c>
      <c r="E250" t="s">
        <v>703</v>
      </c>
      <c r="F250">
        <f>INDEX(tbl_fert_adolescent[2017],MATCH(B250,tbl_fert_adolescent[Country Code],0))</f>
        <v>58.726999999999997</v>
      </c>
      <c r="G250">
        <f>INDEX(tbl_fert_all[2017],MATCH(B250,tbl_fert_all[Country Code],0))</f>
        <v>1.9830000000000001</v>
      </c>
      <c r="H250">
        <f t="shared" si="3"/>
        <v>48.895890410958906</v>
      </c>
      <c r="L250">
        <v>2017</v>
      </c>
    </row>
    <row r="251" spans="1:12" x14ac:dyDescent="0.85">
      <c r="A251" t="s">
        <v>377</v>
      </c>
      <c r="B251" t="s">
        <v>581</v>
      </c>
      <c r="C251">
        <v>0</v>
      </c>
      <c r="D251">
        <v>2</v>
      </c>
      <c r="E251" t="s">
        <v>703</v>
      </c>
      <c r="F251">
        <f>INDEX(tbl_fert_adolescent[2017],MATCH(B251,tbl_fert_adolescent[Country Code],0))</f>
        <v>19.86</v>
      </c>
      <c r="G251">
        <f>INDEX(tbl_fert_all[2017],MATCH(B251,tbl_fert_all[Country Code],0))</f>
        <v>1.7655000000000001</v>
      </c>
      <c r="H251">
        <f t="shared" si="3"/>
        <v>43.532876712328772</v>
      </c>
      <c r="L251">
        <v>2017</v>
      </c>
    </row>
    <row r="252" spans="1:12" x14ac:dyDescent="0.85">
      <c r="A252" t="s">
        <v>290</v>
      </c>
      <c r="B252" t="s">
        <v>145</v>
      </c>
      <c r="C252">
        <v>0</v>
      </c>
      <c r="D252">
        <v>2</v>
      </c>
      <c r="E252" t="s">
        <v>703</v>
      </c>
      <c r="F252">
        <f>INDEX(tbl_fert_adolescent[2017],MATCH(B252,tbl_fert_adolescent[Country Code],0))</f>
        <v>23.79</v>
      </c>
      <c r="G252">
        <f>INDEX(tbl_fert_all[2017],MATCH(B252,tbl_fert_all[Country Code],0))</f>
        <v>2.419</v>
      </c>
      <c r="H252">
        <f t="shared" si="3"/>
        <v>59.646575342465752</v>
      </c>
      <c r="L252">
        <v>2017</v>
      </c>
    </row>
    <row r="253" spans="1:12" x14ac:dyDescent="0.85">
      <c r="A253" t="s">
        <v>49</v>
      </c>
      <c r="B253" t="s">
        <v>96</v>
      </c>
      <c r="C253">
        <v>0</v>
      </c>
      <c r="D253">
        <v>2</v>
      </c>
      <c r="E253" t="s">
        <v>703</v>
      </c>
      <c r="F253">
        <f>INDEX(tbl_fert_adolescent[2017],MATCH(B253,tbl_fert_adolescent[Country Code],0))</f>
        <v>49.02</v>
      </c>
      <c r="G253">
        <f>INDEX(tbl_fert_all[2017],MATCH(B253,tbl_fert_all[Country Code],0))</f>
        <v>1.911</v>
      </c>
      <c r="H253">
        <f t="shared" si="3"/>
        <v>47.12054794520548</v>
      </c>
      <c r="L253">
        <v>2017</v>
      </c>
    </row>
    <row r="254" spans="1:12" x14ac:dyDescent="0.85">
      <c r="A254" t="s">
        <v>73</v>
      </c>
      <c r="B254" t="s">
        <v>300</v>
      </c>
      <c r="C254">
        <v>0</v>
      </c>
      <c r="D254">
        <v>2</v>
      </c>
      <c r="E254" t="s">
        <v>703</v>
      </c>
      <c r="F254">
        <f>INDEX(tbl_fert_adolescent[2017],MATCH(B254,tbl_fert_adolescent[Country Code],0))</f>
        <v>85.337000000000003</v>
      </c>
      <c r="G254">
        <f>INDEX(tbl_fert_all[2017],MATCH(B254,tbl_fert_all[Country Code],0))</f>
        <v>2.294</v>
      </c>
      <c r="H254">
        <f t="shared" si="3"/>
        <v>56.564383561643837</v>
      </c>
      <c r="L254">
        <v>2017</v>
      </c>
    </row>
    <row r="255" spans="1:12" x14ac:dyDescent="0.85">
      <c r="A255" t="s">
        <v>307</v>
      </c>
      <c r="B255" t="s">
        <v>560</v>
      </c>
      <c r="C255">
        <v>0</v>
      </c>
      <c r="D255">
        <v>2</v>
      </c>
      <c r="E255" t="s">
        <v>703</v>
      </c>
      <c r="F255">
        <f>INDEX(tbl_fert_adolescent[2017],MATCH(B255,tbl_fert_adolescent[Country Code],0))</f>
        <v>0</v>
      </c>
      <c r="G255">
        <f>INDEX(tbl_fert_all[2017],MATCH(B255,tbl_fert_all[Country Code],0))</f>
        <v>0</v>
      </c>
      <c r="H255">
        <f t="shared" si="3"/>
        <v>0</v>
      </c>
      <c r="L255">
        <v>2017</v>
      </c>
    </row>
    <row r="256" spans="1:12" x14ac:dyDescent="0.85">
      <c r="A256" t="s">
        <v>406</v>
      </c>
      <c r="B256" t="s">
        <v>127</v>
      </c>
      <c r="C256">
        <v>0</v>
      </c>
      <c r="D256">
        <v>2</v>
      </c>
      <c r="E256" t="s">
        <v>703</v>
      </c>
      <c r="F256">
        <f>INDEX(tbl_fert_adolescent[2017],MATCH(B256,tbl_fert_adolescent[Country Code],0))</f>
        <v>28.887</v>
      </c>
      <c r="G256">
        <f>INDEX(tbl_fert_all[2017],MATCH(B256,tbl_fert_all[Country Code],0))</f>
        <v>2.08</v>
      </c>
      <c r="H256">
        <f t="shared" si="3"/>
        <v>51.287671232876711</v>
      </c>
      <c r="L256">
        <v>2017</v>
      </c>
    </row>
    <row r="257" spans="1:12" x14ac:dyDescent="0.85">
      <c r="A257" t="s">
        <v>232</v>
      </c>
      <c r="B257" t="s">
        <v>597</v>
      </c>
      <c r="C257">
        <v>0</v>
      </c>
      <c r="D257">
        <v>2</v>
      </c>
      <c r="E257" t="s">
        <v>703</v>
      </c>
      <c r="F257">
        <f>INDEX(tbl_fert_adolescent[2017],MATCH(B257,tbl_fert_adolescent[Country Code],0))</f>
        <v>30.928999999999998</v>
      </c>
      <c r="G257">
        <f>INDEX(tbl_fert_all[2017],MATCH(B257,tbl_fert_all[Country Code],0))</f>
        <v>2.0419999999999998</v>
      </c>
      <c r="H257">
        <f t="shared" si="3"/>
        <v>50.350684931506841</v>
      </c>
      <c r="L257">
        <v>2017</v>
      </c>
    </row>
    <row r="258" spans="1:12" x14ac:dyDescent="0.85">
      <c r="A258" t="s">
        <v>595</v>
      </c>
      <c r="B258" t="s">
        <v>114</v>
      </c>
      <c r="C258">
        <v>0</v>
      </c>
      <c r="D258">
        <v>2</v>
      </c>
      <c r="E258" t="s">
        <v>703</v>
      </c>
      <c r="F258">
        <f>INDEX(tbl_fert_adolescent[2017],MATCH(B258,tbl_fert_adolescent[Country Code],0))</f>
        <v>49.436999999999998</v>
      </c>
      <c r="G258">
        <f>INDEX(tbl_fert_all[2017],MATCH(B258,tbl_fert_all[Country Code],0))</f>
        <v>3.82</v>
      </c>
      <c r="H258">
        <f t="shared" si="3"/>
        <v>94.191780821917803</v>
      </c>
      <c r="L258">
        <v>2017</v>
      </c>
    </row>
    <row r="259" spans="1:12" x14ac:dyDescent="0.85">
      <c r="A259" t="s">
        <v>555</v>
      </c>
      <c r="B259" t="s">
        <v>670</v>
      </c>
      <c r="C259">
        <v>0</v>
      </c>
      <c r="D259">
        <v>2</v>
      </c>
      <c r="E259" t="s">
        <v>703</v>
      </c>
      <c r="F259">
        <f>INDEX(tbl_fert_adolescent[2017],MATCH(B259,tbl_fert_adolescent[Country Code],0))</f>
        <v>42.455698999443008</v>
      </c>
      <c r="G259">
        <f>INDEX(tbl_fert_all[2017],MATCH(B259,tbl_fert_all[Country Code],0))</f>
        <v>2.4315846629315607</v>
      </c>
      <c r="H259">
        <f t="shared" ref="H259:H265" si="4">G259*(270/(365*30))*1000</f>
        <v>59.956882099682318</v>
      </c>
      <c r="L259">
        <v>2017</v>
      </c>
    </row>
    <row r="260" spans="1:12" x14ac:dyDescent="0.85">
      <c r="A260" t="s">
        <v>168</v>
      </c>
      <c r="B260" t="s">
        <v>456</v>
      </c>
      <c r="C260">
        <v>0</v>
      </c>
      <c r="D260">
        <v>2</v>
      </c>
      <c r="E260" t="s">
        <v>703</v>
      </c>
      <c r="F260">
        <f>INDEX(tbl_fert_adolescent[2017],MATCH(B260,tbl_fert_adolescent[Country Code],0))</f>
        <v>23.885999999999999</v>
      </c>
      <c r="G260">
        <f>INDEX(tbl_fert_all[2017],MATCH(B260,tbl_fert_all[Country Code],0))</f>
        <v>3.9260000000000002</v>
      </c>
      <c r="H260">
        <f t="shared" si="4"/>
        <v>96.805479452054797</v>
      </c>
      <c r="L260">
        <v>2017</v>
      </c>
    </row>
    <row r="261" spans="1:12" x14ac:dyDescent="0.85">
      <c r="A261" t="s">
        <v>409</v>
      </c>
      <c r="B261" t="s">
        <v>198</v>
      </c>
      <c r="C261">
        <v>0</v>
      </c>
      <c r="D261">
        <v>2</v>
      </c>
      <c r="E261" t="s">
        <v>703</v>
      </c>
      <c r="F261">
        <f>INDEX(tbl_fert_adolescent[2017],MATCH(B261,tbl_fert_adolescent[Country Code],0))</f>
        <v>0</v>
      </c>
      <c r="G261">
        <f>INDEX(tbl_fert_all[2017],MATCH(B261,tbl_fert_all[Country Code],0))</f>
        <v>2.02</v>
      </c>
      <c r="H261">
        <f t="shared" si="4"/>
        <v>49.80821917808219</v>
      </c>
      <c r="L261">
        <v>2017</v>
      </c>
    </row>
    <row r="262" spans="1:12" x14ac:dyDescent="0.85">
      <c r="A262" t="s">
        <v>657</v>
      </c>
      <c r="B262" t="s">
        <v>16</v>
      </c>
      <c r="C262">
        <v>0</v>
      </c>
      <c r="D262">
        <v>2</v>
      </c>
      <c r="E262" t="s">
        <v>703</v>
      </c>
      <c r="F262">
        <f>INDEX(tbl_fert_adolescent[2017],MATCH(B262,tbl_fert_adolescent[Country Code],0))</f>
        <v>60.351999999999997</v>
      </c>
      <c r="G262">
        <f>INDEX(tbl_fert_all[2017],MATCH(B262,tbl_fert_all[Country Code],0))</f>
        <v>3.89</v>
      </c>
      <c r="H262">
        <f t="shared" si="4"/>
        <v>95.917808219178085</v>
      </c>
      <c r="L262">
        <v>2017</v>
      </c>
    </row>
    <row r="263" spans="1:12" x14ac:dyDescent="0.85">
      <c r="A263" t="s">
        <v>458</v>
      </c>
      <c r="B263" t="s">
        <v>368</v>
      </c>
      <c r="C263">
        <v>0</v>
      </c>
      <c r="D263">
        <v>2</v>
      </c>
      <c r="E263" t="s">
        <v>703</v>
      </c>
      <c r="F263">
        <f>INDEX(tbl_fert_adolescent[2017],MATCH(B263,tbl_fert_adolescent[Country Code],0))</f>
        <v>67.908000000000001</v>
      </c>
      <c r="G263">
        <f>INDEX(tbl_fert_all[2017],MATCH(B263,tbl_fert_all[Country Code],0))</f>
        <v>2.4300000000000002</v>
      </c>
      <c r="H263">
        <f t="shared" si="4"/>
        <v>59.917808219178085</v>
      </c>
      <c r="L263">
        <v>2017</v>
      </c>
    </row>
    <row r="264" spans="1:12" x14ac:dyDescent="0.85">
      <c r="A264" t="s">
        <v>10</v>
      </c>
      <c r="B264" t="s">
        <v>407</v>
      </c>
      <c r="C264">
        <v>0</v>
      </c>
      <c r="D264">
        <v>2</v>
      </c>
      <c r="E264" t="s">
        <v>703</v>
      </c>
      <c r="F264">
        <f>INDEX(tbl_fert_adolescent[2017],MATCH(B264,tbl_fert_adolescent[Country Code],0))</f>
        <v>120.11199999999999</v>
      </c>
      <c r="G264">
        <f>INDEX(tbl_fert_all[2017],MATCH(B264,tbl_fert_all[Country Code],0))</f>
        <v>4.718</v>
      </c>
      <c r="H264">
        <f t="shared" si="4"/>
        <v>116.33424657534246</v>
      </c>
      <c r="L264">
        <v>2017</v>
      </c>
    </row>
    <row r="265" spans="1:12" x14ac:dyDescent="0.85">
      <c r="A265" t="s">
        <v>693</v>
      </c>
      <c r="B265" t="s">
        <v>324</v>
      </c>
      <c r="C265">
        <v>0</v>
      </c>
      <c r="D265">
        <v>2</v>
      </c>
      <c r="E265" t="s">
        <v>703</v>
      </c>
      <c r="F265">
        <f>INDEX(tbl_fert_adolescent[2017],MATCH(B265,tbl_fert_adolescent[Country Code],0))</f>
        <v>86.135000000000005</v>
      </c>
      <c r="G265">
        <f>INDEX(tbl_fert_all[2017],MATCH(B265,tbl_fert_all[Country Code],0))</f>
        <v>3.7069999999999999</v>
      </c>
      <c r="H265">
        <f t="shared" si="4"/>
        <v>91.405479452054792</v>
      </c>
      <c r="L265">
        <v>2017</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268"/>
  <sheetViews>
    <sheetView topLeftCell="AY1" workbookViewId="0">
      <selection activeCell="A9" sqref="A5:BL268"/>
    </sheetView>
  </sheetViews>
  <sheetFormatPr defaultRowHeight="17.7" x14ac:dyDescent="0.85"/>
  <cols>
    <col min="1" max="1" width="44.046875" bestFit="1" customWidth="1"/>
    <col min="2" max="2" width="25.6640625" bestFit="1" customWidth="1"/>
    <col min="3" max="3" width="49.9492187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B2">
        <f t="shared" ref="BB2:BH2" si="0">COUNTA(BB3:BB300)</f>
        <v>241</v>
      </c>
      <c r="BC2">
        <f t="shared" si="0"/>
        <v>241</v>
      </c>
      <c r="BD2">
        <f t="shared" si="0"/>
        <v>241</v>
      </c>
      <c r="BE2">
        <f t="shared" si="0"/>
        <v>241</v>
      </c>
      <c r="BF2">
        <f t="shared" si="0"/>
        <v>241</v>
      </c>
      <c r="BG2">
        <f t="shared" si="0"/>
        <v>241</v>
      </c>
      <c r="BH2">
        <f t="shared" si="0"/>
        <v>241</v>
      </c>
      <c r="BI2">
        <f>COUNTA(BI3:BI300)</f>
        <v>241</v>
      </c>
      <c r="BJ2">
        <f>COUNTA(BJ3:BJ300)</f>
        <v>241</v>
      </c>
      <c r="BK2">
        <f>COUNTA(BK3:BK300)</f>
        <v>197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691</v>
      </c>
      <c r="D5" t="s">
        <v>659</v>
      </c>
      <c r="E5">
        <v>106.2062</v>
      </c>
      <c r="F5">
        <v>102.8116</v>
      </c>
      <c r="G5">
        <v>99.417000000000002</v>
      </c>
      <c r="H5">
        <v>94.4542</v>
      </c>
      <c r="I5">
        <v>89.491399999999999</v>
      </c>
      <c r="J5">
        <v>84.528599999999997</v>
      </c>
      <c r="K5">
        <v>79.565799999999996</v>
      </c>
      <c r="L5">
        <v>74.602999999999994</v>
      </c>
      <c r="M5">
        <v>71.665000000000006</v>
      </c>
      <c r="N5">
        <v>68.727000000000004</v>
      </c>
      <c r="O5">
        <v>65.789000000000001</v>
      </c>
      <c r="P5">
        <v>62.850999999999999</v>
      </c>
      <c r="Q5">
        <v>59.912999999999997</v>
      </c>
      <c r="R5">
        <v>59.004399999999997</v>
      </c>
      <c r="S5">
        <v>58.095799999999997</v>
      </c>
      <c r="T5">
        <v>57.187199999999997</v>
      </c>
      <c r="U5">
        <v>56.278599999999997</v>
      </c>
      <c r="V5">
        <v>55.37</v>
      </c>
      <c r="W5">
        <v>54.9542</v>
      </c>
      <c r="X5">
        <v>54.538400000000003</v>
      </c>
      <c r="Y5">
        <v>54.122599999999998</v>
      </c>
      <c r="Z5">
        <v>53.706800000000001</v>
      </c>
      <c r="AA5">
        <v>53.290999999999997</v>
      </c>
      <c r="AB5">
        <v>53.028799999999997</v>
      </c>
      <c r="AC5">
        <v>52.766599999999997</v>
      </c>
      <c r="AD5">
        <v>52.504399999999997</v>
      </c>
      <c r="AE5">
        <v>52.242199999999997</v>
      </c>
      <c r="AF5">
        <v>51.98</v>
      </c>
      <c r="AG5">
        <v>51.41</v>
      </c>
      <c r="AH5">
        <v>50.84</v>
      </c>
      <c r="AI5">
        <v>50.27</v>
      </c>
      <c r="AJ5">
        <v>49.7</v>
      </c>
      <c r="AK5">
        <v>49.13</v>
      </c>
      <c r="AL5">
        <v>48.764800000000001</v>
      </c>
      <c r="AM5">
        <v>48.3996</v>
      </c>
      <c r="AN5">
        <v>48.034399999999998</v>
      </c>
      <c r="AO5">
        <v>47.669199999999996</v>
      </c>
      <c r="AP5">
        <v>47.304000000000002</v>
      </c>
      <c r="AQ5">
        <v>46.067</v>
      </c>
      <c r="AR5">
        <v>44.83</v>
      </c>
      <c r="AS5">
        <v>43.593000000000004</v>
      </c>
      <c r="AT5">
        <v>42.356000000000002</v>
      </c>
      <c r="AU5">
        <v>41.119</v>
      </c>
      <c r="AV5">
        <v>39.6676</v>
      </c>
      <c r="AW5">
        <v>38.216200000000001</v>
      </c>
      <c r="AX5">
        <v>36.764800000000001</v>
      </c>
      <c r="AY5">
        <v>35.313400000000001</v>
      </c>
      <c r="AZ5">
        <v>33.862000000000002</v>
      </c>
      <c r="BA5">
        <v>32.792000000000002</v>
      </c>
      <c r="BB5">
        <v>31.722000000000001</v>
      </c>
      <c r="BC5">
        <v>30.652000000000001</v>
      </c>
      <c r="BD5">
        <v>29.582000000000001</v>
      </c>
      <c r="BE5">
        <v>28.512</v>
      </c>
      <c r="BF5">
        <v>27.3444</v>
      </c>
      <c r="BG5">
        <v>26.1768</v>
      </c>
      <c r="BH5">
        <v>25.0092</v>
      </c>
      <c r="BI5">
        <v>23.8416</v>
      </c>
      <c r="BJ5">
        <v>22.673999999999999</v>
      </c>
      <c r="BK5">
        <v>21.1736</v>
      </c>
    </row>
    <row r="6" spans="1:64" x14ac:dyDescent="0.85">
      <c r="A6" t="s">
        <v>311</v>
      </c>
      <c r="B6" t="s">
        <v>591</v>
      </c>
      <c r="C6" t="s">
        <v>691</v>
      </c>
      <c r="D6" t="s">
        <v>659</v>
      </c>
      <c r="E6">
        <v>145.245</v>
      </c>
      <c r="F6">
        <v>145.245</v>
      </c>
      <c r="G6">
        <v>145.245</v>
      </c>
      <c r="H6">
        <v>145.245</v>
      </c>
      <c r="I6">
        <v>145.245</v>
      </c>
      <c r="J6">
        <v>145.245</v>
      </c>
      <c r="K6">
        <v>145.245</v>
      </c>
      <c r="L6">
        <v>145.245</v>
      </c>
      <c r="M6">
        <v>145.245</v>
      </c>
      <c r="N6">
        <v>145.245</v>
      </c>
      <c r="O6">
        <v>145.245</v>
      </c>
      <c r="P6">
        <v>145.245</v>
      </c>
      <c r="Q6">
        <v>145.245</v>
      </c>
      <c r="R6">
        <v>146.21360000000001</v>
      </c>
      <c r="S6">
        <v>147.18219999999999</v>
      </c>
      <c r="T6">
        <v>148.1508</v>
      </c>
      <c r="U6">
        <v>149.11940000000001</v>
      </c>
      <c r="V6">
        <v>150.08799999999999</v>
      </c>
      <c r="W6">
        <v>151.19659999999999</v>
      </c>
      <c r="X6">
        <v>152.30520000000001</v>
      </c>
      <c r="Y6">
        <v>153.41380000000001</v>
      </c>
      <c r="Z6">
        <v>154.5224</v>
      </c>
      <c r="AA6">
        <v>155.631</v>
      </c>
      <c r="AB6">
        <v>156.74379999999999</v>
      </c>
      <c r="AC6">
        <v>157.85659999999999</v>
      </c>
      <c r="AD6">
        <v>158.96940000000001</v>
      </c>
      <c r="AE6">
        <v>160.0822</v>
      </c>
      <c r="AF6">
        <v>161.19499999999999</v>
      </c>
      <c r="AG6">
        <v>161.74180000000001</v>
      </c>
      <c r="AH6">
        <v>162.2886</v>
      </c>
      <c r="AI6">
        <v>162.83539999999999</v>
      </c>
      <c r="AJ6">
        <v>163.38220000000001</v>
      </c>
      <c r="AK6">
        <v>163.929</v>
      </c>
      <c r="AL6">
        <v>164.18879999999999</v>
      </c>
      <c r="AM6">
        <v>164.4486</v>
      </c>
      <c r="AN6">
        <v>164.70840000000001</v>
      </c>
      <c r="AO6">
        <v>164.9682</v>
      </c>
      <c r="AP6">
        <v>165.22800000000001</v>
      </c>
      <c r="AQ6">
        <v>161.46899999999999</v>
      </c>
      <c r="AR6">
        <v>157.71</v>
      </c>
      <c r="AS6">
        <v>153.95099999999999</v>
      </c>
      <c r="AT6">
        <v>150.19200000000001</v>
      </c>
      <c r="AU6">
        <v>146.43299999999999</v>
      </c>
      <c r="AV6">
        <v>143.76480000000001</v>
      </c>
      <c r="AW6">
        <v>141.0966</v>
      </c>
      <c r="AX6">
        <v>138.42840000000001</v>
      </c>
      <c r="AY6">
        <v>135.7602</v>
      </c>
      <c r="AZ6">
        <v>133.09200000000001</v>
      </c>
      <c r="BA6">
        <v>126.633</v>
      </c>
      <c r="BB6">
        <v>120.17400000000001</v>
      </c>
      <c r="BC6">
        <v>113.715</v>
      </c>
      <c r="BD6">
        <v>107.256</v>
      </c>
      <c r="BE6">
        <v>100.797</v>
      </c>
      <c r="BF6">
        <v>94.429000000000002</v>
      </c>
      <c r="BG6">
        <v>88.061000000000007</v>
      </c>
      <c r="BH6">
        <v>81.692999999999998</v>
      </c>
      <c r="BI6">
        <v>75.325000000000003</v>
      </c>
      <c r="BJ6">
        <v>68.956999999999994</v>
      </c>
      <c r="BK6">
        <v>65.141000000000005</v>
      </c>
    </row>
    <row r="7" spans="1:64" x14ac:dyDescent="0.85">
      <c r="A7" t="s">
        <v>301</v>
      </c>
      <c r="B7" t="s">
        <v>18</v>
      </c>
      <c r="C7" t="s">
        <v>691</v>
      </c>
      <c r="D7" t="s">
        <v>659</v>
      </c>
      <c r="E7">
        <v>202.2</v>
      </c>
      <c r="F7">
        <v>204.6</v>
      </c>
      <c r="G7">
        <v>207</v>
      </c>
      <c r="H7">
        <v>209.4</v>
      </c>
      <c r="I7">
        <v>211.8</v>
      </c>
      <c r="J7">
        <v>214.2</v>
      </c>
      <c r="K7">
        <v>216.6</v>
      </c>
      <c r="L7">
        <v>219</v>
      </c>
      <c r="M7">
        <v>220.2</v>
      </c>
      <c r="N7">
        <v>221.4</v>
      </c>
      <c r="O7">
        <v>222.6</v>
      </c>
      <c r="P7">
        <v>223.8</v>
      </c>
      <c r="Q7">
        <v>225</v>
      </c>
      <c r="R7">
        <v>224.73599999999999</v>
      </c>
      <c r="S7">
        <v>224.47200000000001</v>
      </c>
      <c r="T7">
        <v>224.208</v>
      </c>
      <c r="U7">
        <v>223.94399999999999</v>
      </c>
      <c r="V7">
        <v>223.68</v>
      </c>
      <c r="W7">
        <v>223.68</v>
      </c>
      <c r="X7">
        <v>223.68</v>
      </c>
      <c r="Y7">
        <v>223.68</v>
      </c>
      <c r="Z7">
        <v>223.68</v>
      </c>
      <c r="AA7">
        <v>223.68</v>
      </c>
      <c r="AB7">
        <v>223.34399999999999</v>
      </c>
      <c r="AC7">
        <v>223.00800000000001</v>
      </c>
      <c r="AD7">
        <v>222.672</v>
      </c>
      <c r="AE7">
        <v>222.33600000000001</v>
      </c>
      <c r="AF7">
        <v>222</v>
      </c>
      <c r="AG7">
        <v>220.2</v>
      </c>
      <c r="AH7">
        <v>218.4</v>
      </c>
      <c r="AI7">
        <v>216.6</v>
      </c>
      <c r="AJ7">
        <v>214.8</v>
      </c>
      <c r="AK7">
        <v>213</v>
      </c>
      <c r="AL7">
        <v>210.9</v>
      </c>
      <c r="AM7">
        <v>208.8</v>
      </c>
      <c r="AN7">
        <v>206.7</v>
      </c>
      <c r="AO7">
        <v>204.6</v>
      </c>
      <c r="AP7">
        <v>202.5</v>
      </c>
      <c r="AQ7">
        <v>200.56639999999999</v>
      </c>
      <c r="AR7">
        <v>198.6328</v>
      </c>
      <c r="AS7">
        <v>196.69919999999999</v>
      </c>
      <c r="AT7">
        <v>194.76560000000001</v>
      </c>
      <c r="AU7">
        <v>192.83199999999999</v>
      </c>
      <c r="AV7">
        <v>190.51140000000001</v>
      </c>
      <c r="AW7">
        <v>188.1908</v>
      </c>
      <c r="AX7">
        <v>185.87020000000001</v>
      </c>
      <c r="AY7">
        <v>183.5496</v>
      </c>
      <c r="AZ7">
        <v>181.22900000000001</v>
      </c>
      <c r="BA7">
        <v>178.4632</v>
      </c>
      <c r="BB7">
        <v>175.69739999999999</v>
      </c>
      <c r="BC7">
        <v>172.9316</v>
      </c>
      <c r="BD7">
        <v>170.16579999999999</v>
      </c>
      <c r="BE7">
        <v>167.4</v>
      </c>
      <c r="BF7">
        <v>164.02520000000001</v>
      </c>
      <c r="BG7">
        <v>160.65039999999999</v>
      </c>
      <c r="BH7">
        <v>157.2756</v>
      </c>
      <c r="BI7">
        <v>153.9008</v>
      </c>
      <c r="BJ7">
        <v>150.52600000000001</v>
      </c>
      <c r="BK7">
        <v>147.958</v>
      </c>
    </row>
    <row r="8" spans="1:64" x14ac:dyDescent="0.85">
      <c r="A8" t="s">
        <v>189</v>
      </c>
      <c r="B8" t="s">
        <v>429</v>
      </c>
      <c r="C8" t="s">
        <v>691</v>
      </c>
      <c r="D8" t="s">
        <v>659</v>
      </c>
      <c r="E8">
        <v>54.440800000000003</v>
      </c>
      <c r="F8">
        <v>56.165399999999998</v>
      </c>
      <c r="G8">
        <v>57.89</v>
      </c>
      <c r="H8">
        <v>55.368000000000002</v>
      </c>
      <c r="I8">
        <v>52.845999999999997</v>
      </c>
      <c r="J8">
        <v>50.323999999999998</v>
      </c>
      <c r="K8">
        <v>47.802</v>
      </c>
      <c r="L8">
        <v>45.28</v>
      </c>
      <c r="M8">
        <v>42.117600000000003</v>
      </c>
      <c r="N8">
        <v>38.955199999999998</v>
      </c>
      <c r="O8">
        <v>35.7928</v>
      </c>
      <c r="P8">
        <v>32.630400000000002</v>
      </c>
      <c r="Q8">
        <v>29.468</v>
      </c>
      <c r="R8">
        <v>28.6554</v>
      </c>
      <c r="S8">
        <v>27.8428</v>
      </c>
      <c r="T8">
        <v>27.030200000000001</v>
      </c>
      <c r="U8">
        <v>26.217600000000001</v>
      </c>
      <c r="V8">
        <v>25.405000000000001</v>
      </c>
      <c r="W8">
        <v>23.6676</v>
      </c>
      <c r="X8">
        <v>21.930199999999999</v>
      </c>
      <c r="Y8">
        <v>20.192799999999998</v>
      </c>
      <c r="Z8">
        <v>18.455400000000001</v>
      </c>
      <c r="AA8">
        <v>16.718</v>
      </c>
      <c r="AB8">
        <v>16.642800000000001</v>
      </c>
      <c r="AC8">
        <v>16.567599999999999</v>
      </c>
      <c r="AD8">
        <v>16.4924</v>
      </c>
      <c r="AE8">
        <v>16.417200000000001</v>
      </c>
      <c r="AF8">
        <v>16.341999999999999</v>
      </c>
      <c r="AG8">
        <v>16.8202</v>
      </c>
      <c r="AH8">
        <v>17.298400000000001</v>
      </c>
      <c r="AI8">
        <v>17.776599999999998</v>
      </c>
      <c r="AJ8">
        <v>18.254799999999999</v>
      </c>
      <c r="AK8">
        <v>18.733000000000001</v>
      </c>
      <c r="AL8">
        <v>18.852399999999999</v>
      </c>
      <c r="AM8">
        <v>18.971800000000002</v>
      </c>
      <c r="AN8">
        <v>19.091200000000001</v>
      </c>
      <c r="AO8">
        <v>19.210599999999999</v>
      </c>
      <c r="AP8">
        <v>19.329999999999998</v>
      </c>
      <c r="AQ8">
        <v>19.232399999999998</v>
      </c>
      <c r="AR8">
        <v>19.134799999999998</v>
      </c>
      <c r="AS8">
        <v>19.037199999999999</v>
      </c>
      <c r="AT8">
        <v>18.939599999999999</v>
      </c>
      <c r="AU8">
        <v>18.841999999999999</v>
      </c>
      <c r="AV8">
        <v>18.765000000000001</v>
      </c>
      <c r="AW8">
        <v>18.687999999999999</v>
      </c>
      <c r="AX8">
        <v>18.611000000000001</v>
      </c>
      <c r="AY8">
        <v>18.533999999999999</v>
      </c>
      <c r="AZ8">
        <v>18.457000000000001</v>
      </c>
      <c r="BA8">
        <v>18.9116</v>
      </c>
      <c r="BB8">
        <v>19.366199999999999</v>
      </c>
      <c r="BC8">
        <v>19.820799999999998</v>
      </c>
      <c r="BD8">
        <v>20.275400000000001</v>
      </c>
      <c r="BE8">
        <v>20.73</v>
      </c>
      <c r="BF8">
        <v>20.5124</v>
      </c>
      <c r="BG8">
        <v>20.294799999999999</v>
      </c>
      <c r="BH8">
        <v>20.077200000000001</v>
      </c>
      <c r="BI8">
        <v>19.8596</v>
      </c>
      <c r="BJ8">
        <v>19.641999999999999</v>
      </c>
      <c r="BK8">
        <v>19.572399999999998</v>
      </c>
    </row>
    <row r="9" spans="1:64" x14ac:dyDescent="0.85">
      <c r="A9" t="s">
        <v>325</v>
      </c>
      <c r="B9" t="s">
        <v>689</v>
      </c>
      <c r="C9" t="s">
        <v>691</v>
      </c>
      <c r="D9" t="s">
        <v>659</v>
      </c>
    </row>
    <row r="10" spans="1:64" x14ac:dyDescent="0.85">
      <c r="A10" t="s">
        <v>105</v>
      </c>
      <c r="B10" t="s">
        <v>582</v>
      </c>
      <c r="C10" t="s">
        <v>691</v>
      </c>
      <c r="D10" t="s">
        <v>659</v>
      </c>
      <c r="E10">
        <v>134.77234054707699</v>
      </c>
      <c r="F10">
        <v>135.34385906343505</v>
      </c>
      <c r="G10">
        <v>136.03021384734791</v>
      </c>
      <c r="H10">
        <v>135.89802549696185</v>
      </c>
      <c r="I10">
        <v>135.72182580349573</v>
      </c>
      <c r="J10">
        <v>135.38756320866196</v>
      </c>
      <c r="K10">
        <v>134.66121369247958</v>
      </c>
      <c r="L10">
        <v>133.77900236267493</v>
      </c>
      <c r="M10">
        <v>131.29870798717661</v>
      </c>
      <c r="N10">
        <v>128.85221005881547</v>
      </c>
      <c r="O10">
        <v>126.53380220977645</v>
      </c>
      <c r="P10">
        <v>124.31830561574851</v>
      </c>
      <c r="Q10">
        <v>122.27111055200024</v>
      </c>
      <c r="R10">
        <v>120.01210884003287</v>
      </c>
      <c r="S10">
        <v>117.73478140266305</v>
      </c>
      <c r="T10">
        <v>115.3772304361771</v>
      </c>
      <c r="U10">
        <v>112.9284215962447</v>
      </c>
      <c r="V10">
        <v>110.41137278633165</v>
      </c>
      <c r="W10">
        <v>106.54570919544567</v>
      </c>
      <c r="X10">
        <v>102.73396091986373</v>
      </c>
      <c r="Y10">
        <v>99.004779914850261</v>
      </c>
      <c r="Z10">
        <v>95.38260116704744</v>
      </c>
      <c r="AA10">
        <v>91.803229893836132</v>
      </c>
      <c r="AB10">
        <v>88.880106383843113</v>
      </c>
      <c r="AC10">
        <v>85.938672052568919</v>
      </c>
      <c r="AD10">
        <v>82.975239470358346</v>
      </c>
      <c r="AE10">
        <v>79.94495237525453</v>
      </c>
      <c r="AF10">
        <v>76.911033522047944</v>
      </c>
      <c r="AG10">
        <v>74.849409780646226</v>
      </c>
      <c r="AH10">
        <v>72.819382525469081</v>
      </c>
      <c r="AI10">
        <v>71.139648558833727</v>
      </c>
      <c r="AJ10">
        <v>69.06829198077493</v>
      </c>
      <c r="AK10">
        <v>67.332380815135465</v>
      </c>
      <c r="AL10">
        <v>65.348865679716042</v>
      </c>
      <c r="AM10">
        <v>63.373094309134608</v>
      </c>
      <c r="AN10">
        <v>61.239881111079249</v>
      </c>
      <c r="AO10">
        <v>59.260890129239854</v>
      </c>
      <c r="AP10">
        <v>57.26914795265737</v>
      </c>
      <c r="AQ10">
        <v>56.254277779535322</v>
      </c>
      <c r="AR10">
        <v>55.281520780045014</v>
      </c>
      <c r="AS10">
        <v>54.346047710758832</v>
      </c>
      <c r="AT10">
        <v>53.309407391825268</v>
      </c>
      <c r="AU10">
        <v>52.297742700623331</v>
      </c>
      <c r="AV10">
        <v>51.897824335432674</v>
      </c>
      <c r="AW10">
        <v>51.538384494501898</v>
      </c>
      <c r="AX10">
        <v>51.21296301027602</v>
      </c>
      <c r="AY10">
        <v>50.839601301003881</v>
      </c>
      <c r="AZ10">
        <v>50.519539472366716</v>
      </c>
      <c r="BA10">
        <v>50.305286603767726</v>
      </c>
      <c r="BB10">
        <v>50.119205435222916</v>
      </c>
      <c r="BC10">
        <v>49.966896527857436</v>
      </c>
      <c r="BD10">
        <v>49.866890930672682</v>
      </c>
      <c r="BE10">
        <v>49.790825620411375</v>
      </c>
      <c r="BF10">
        <v>49.344963252567112</v>
      </c>
      <c r="BG10">
        <v>48.85366464843144</v>
      </c>
      <c r="BH10">
        <v>48.279737008563679</v>
      </c>
      <c r="BI10">
        <v>47.505489131939584</v>
      </c>
      <c r="BJ10">
        <v>46.688851456362421</v>
      </c>
    </row>
    <row r="11" spans="1:64" x14ac:dyDescent="0.85">
      <c r="A11" t="s">
        <v>41</v>
      </c>
      <c r="B11" t="s">
        <v>197</v>
      </c>
      <c r="C11" t="s">
        <v>691</v>
      </c>
      <c r="D11" t="s">
        <v>659</v>
      </c>
      <c r="E11">
        <v>176.95339999999999</v>
      </c>
      <c r="F11">
        <v>176.44120000000001</v>
      </c>
      <c r="G11">
        <v>175.929</v>
      </c>
      <c r="H11">
        <v>175.41679999999999</v>
      </c>
      <c r="I11">
        <v>174.90459999999999</v>
      </c>
      <c r="J11">
        <v>174.39240000000001</v>
      </c>
      <c r="K11">
        <v>173.8802</v>
      </c>
      <c r="L11">
        <v>173.36799999999999</v>
      </c>
      <c r="M11">
        <v>171.72900000000001</v>
      </c>
      <c r="N11">
        <v>170.09</v>
      </c>
      <c r="O11">
        <v>168.45099999999999</v>
      </c>
      <c r="P11">
        <v>166.81200000000001</v>
      </c>
      <c r="Q11">
        <v>165.173</v>
      </c>
      <c r="R11">
        <v>161.58779999999999</v>
      </c>
      <c r="S11">
        <v>158.0026</v>
      </c>
      <c r="T11">
        <v>154.41739999999999</v>
      </c>
      <c r="U11">
        <v>150.8322</v>
      </c>
      <c r="V11">
        <v>147.24700000000001</v>
      </c>
      <c r="W11">
        <v>141.47579999999999</v>
      </c>
      <c r="X11">
        <v>135.7046</v>
      </c>
      <c r="Y11">
        <v>129.93340000000001</v>
      </c>
      <c r="Z11">
        <v>124.1622</v>
      </c>
      <c r="AA11">
        <v>118.39100000000001</v>
      </c>
      <c r="AB11">
        <v>109.7458</v>
      </c>
      <c r="AC11">
        <v>101.1006</v>
      </c>
      <c r="AD11">
        <v>92.455399999999997</v>
      </c>
      <c r="AE11">
        <v>83.810199999999995</v>
      </c>
      <c r="AF11">
        <v>75.165000000000006</v>
      </c>
      <c r="AG11">
        <v>68.586399999999998</v>
      </c>
      <c r="AH11">
        <v>62.007800000000003</v>
      </c>
      <c r="AI11">
        <v>55.429200000000002</v>
      </c>
      <c r="AJ11">
        <v>48.8506</v>
      </c>
      <c r="AK11">
        <v>42.271999999999998</v>
      </c>
      <c r="AL11">
        <v>39.335799999999999</v>
      </c>
      <c r="AM11">
        <v>36.3996</v>
      </c>
      <c r="AN11">
        <v>33.4634</v>
      </c>
      <c r="AO11">
        <v>30.527200000000001</v>
      </c>
      <c r="AP11">
        <v>27.591000000000001</v>
      </c>
      <c r="AQ11">
        <v>27.1906</v>
      </c>
      <c r="AR11">
        <v>26.790199999999999</v>
      </c>
      <c r="AS11">
        <v>26.389800000000001</v>
      </c>
      <c r="AT11">
        <v>25.9894</v>
      </c>
      <c r="AU11">
        <v>25.588999999999999</v>
      </c>
      <c r="AV11">
        <v>26.450600000000001</v>
      </c>
      <c r="AW11">
        <v>27.312200000000001</v>
      </c>
      <c r="AX11">
        <v>28.1738</v>
      </c>
      <c r="AY11">
        <v>29.035399999999999</v>
      </c>
      <c r="AZ11">
        <v>29.896999999999998</v>
      </c>
      <c r="BA11">
        <v>27.271599999999999</v>
      </c>
      <c r="BB11">
        <v>24.6462</v>
      </c>
      <c r="BC11">
        <v>22.020800000000001</v>
      </c>
      <c r="BD11">
        <v>19.395399999999999</v>
      </c>
      <c r="BE11">
        <v>16.77</v>
      </c>
      <c r="BF11">
        <v>14.725199999999999</v>
      </c>
      <c r="BG11">
        <v>12.680400000000001</v>
      </c>
      <c r="BH11">
        <v>10.6356</v>
      </c>
      <c r="BI11">
        <v>8.5907999999999998</v>
      </c>
      <c r="BJ11">
        <v>6.5460000000000003</v>
      </c>
      <c r="BK11">
        <v>5.8868</v>
      </c>
    </row>
    <row r="12" spans="1:64" x14ac:dyDescent="0.85">
      <c r="A12" t="s">
        <v>293</v>
      </c>
      <c r="B12" t="s">
        <v>465</v>
      </c>
      <c r="C12" t="s">
        <v>691</v>
      </c>
      <c r="D12" t="s">
        <v>659</v>
      </c>
      <c r="E12">
        <v>61.387999999999998</v>
      </c>
      <c r="F12">
        <v>61.247999999999998</v>
      </c>
      <c r="G12">
        <v>61.107999999999997</v>
      </c>
      <c r="H12">
        <v>60.970199999999998</v>
      </c>
      <c r="I12">
        <v>60.8324</v>
      </c>
      <c r="J12">
        <v>60.694600000000001</v>
      </c>
      <c r="K12">
        <v>60.556800000000003</v>
      </c>
      <c r="L12">
        <v>60.418999999999997</v>
      </c>
      <c r="M12">
        <v>62.0152</v>
      </c>
      <c r="N12">
        <v>63.611400000000003</v>
      </c>
      <c r="O12">
        <v>65.207599999999999</v>
      </c>
      <c r="P12">
        <v>66.803799999999995</v>
      </c>
      <c r="Q12">
        <v>68.400000000000006</v>
      </c>
      <c r="R12">
        <v>71.324200000000005</v>
      </c>
      <c r="S12">
        <v>74.248400000000004</v>
      </c>
      <c r="T12">
        <v>77.172600000000003</v>
      </c>
      <c r="U12">
        <v>80.096800000000002</v>
      </c>
      <c r="V12">
        <v>83.021000000000001</v>
      </c>
      <c r="W12">
        <v>81.257000000000005</v>
      </c>
      <c r="X12">
        <v>79.492999999999995</v>
      </c>
      <c r="Y12">
        <v>77.728999999999999</v>
      </c>
      <c r="Z12">
        <v>75.965000000000003</v>
      </c>
      <c r="AA12">
        <v>74.200999999999993</v>
      </c>
      <c r="AB12">
        <v>74.040800000000004</v>
      </c>
      <c r="AC12">
        <v>73.880600000000001</v>
      </c>
      <c r="AD12">
        <v>73.720399999999998</v>
      </c>
      <c r="AE12">
        <v>73.560199999999995</v>
      </c>
      <c r="AF12">
        <v>73.400000000000006</v>
      </c>
      <c r="AG12">
        <v>73.430999999999997</v>
      </c>
      <c r="AH12">
        <v>73.462000000000003</v>
      </c>
      <c r="AI12">
        <v>73.492999999999995</v>
      </c>
      <c r="AJ12">
        <v>73.524000000000001</v>
      </c>
      <c r="AK12">
        <v>73.555000000000007</v>
      </c>
      <c r="AL12">
        <v>72.804199999999994</v>
      </c>
      <c r="AM12">
        <v>72.053399999999996</v>
      </c>
      <c r="AN12">
        <v>71.302599999999998</v>
      </c>
      <c r="AO12">
        <v>70.5518</v>
      </c>
      <c r="AP12">
        <v>69.801000000000002</v>
      </c>
      <c r="AQ12">
        <v>68.6524</v>
      </c>
      <c r="AR12">
        <v>67.503799999999998</v>
      </c>
      <c r="AS12">
        <v>66.355199999999996</v>
      </c>
      <c r="AT12">
        <v>65.206599999999995</v>
      </c>
      <c r="AU12">
        <v>64.058000000000007</v>
      </c>
      <c r="AV12">
        <v>63.834000000000003</v>
      </c>
      <c r="AW12">
        <v>63.61</v>
      </c>
      <c r="AX12">
        <v>63.386000000000003</v>
      </c>
      <c r="AY12">
        <v>63.161999999999999</v>
      </c>
      <c r="AZ12">
        <v>62.938000000000002</v>
      </c>
      <c r="BA12">
        <v>63.063800000000001</v>
      </c>
      <c r="BB12">
        <v>63.189599999999999</v>
      </c>
      <c r="BC12">
        <v>63.315399999999997</v>
      </c>
      <c r="BD12">
        <v>63.441200000000002</v>
      </c>
      <c r="BE12">
        <v>63.567</v>
      </c>
      <c r="BF12">
        <v>63.41</v>
      </c>
      <c r="BG12">
        <v>63.253</v>
      </c>
      <c r="BH12">
        <v>63.095999999999997</v>
      </c>
      <c r="BI12">
        <v>62.939</v>
      </c>
      <c r="BJ12">
        <v>62.781999999999996</v>
      </c>
      <c r="BK12">
        <v>62.565399999999997</v>
      </c>
    </row>
    <row r="13" spans="1:64" x14ac:dyDescent="0.85">
      <c r="A13" t="s">
        <v>81</v>
      </c>
      <c r="B13" t="s">
        <v>266</v>
      </c>
      <c r="C13" t="s">
        <v>691</v>
      </c>
      <c r="D13" t="s">
        <v>659</v>
      </c>
      <c r="E13">
        <v>44.218000000000004</v>
      </c>
      <c r="F13">
        <v>44.94</v>
      </c>
      <c r="G13">
        <v>45.661999999999999</v>
      </c>
      <c r="H13">
        <v>44.904400000000003</v>
      </c>
      <c r="I13">
        <v>44.146799999999999</v>
      </c>
      <c r="J13">
        <v>43.389200000000002</v>
      </c>
      <c r="K13">
        <v>42.631599999999999</v>
      </c>
      <c r="L13">
        <v>41.874000000000002</v>
      </c>
      <c r="M13">
        <v>41.699199999999998</v>
      </c>
      <c r="N13">
        <v>41.5244</v>
      </c>
      <c r="O13">
        <v>41.349600000000002</v>
      </c>
      <c r="P13">
        <v>41.174799999999998</v>
      </c>
      <c r="Q13">
        <v>41</v>
      </c>
      <c r="R13">
        <v>40.959800000000001</v>
      </c>
      <c r="S13">
        <v>40.919600000000003</v>
      </c>
      <c r="T13">
        <v>40.879399999999997</v>
      </c>
      <c r="U13">
        <v>40.839199999999998</v>
      </c>
      <c r="V13">
        <v>40.798999999999999</v>
      </c>
      <c r="W13">
        <v>42.219200000000001</v>
      </c>
      <c r="X13">
        <v>43.639400000000002</v>
      </c>
      <c r="Y13">
        <v>45.059600000000003</v>
      </c>
      <c r="Z13">
        <v>46.479799999999997</v>
      </c>
      <c r="AA13">
        <v>47.9</v>
      </c>
      <c r="AB13">
        <v>51.448</v>
      </c>
      <c r="AC13">
        <v>54.996000000000002</v>
      </c>
      <c r="AD13">
        <v>58.543999999999997</v>
      </c>
      <c r="AE13">
        <v>62.091999999999999</v>
      </c>
      <c r="AF13">
        <v>65.64</v>
      </c>
      <c r="AG13">
        <v>68.525400000000005</v>
      </c>
      <c r="AH13">
        <v>71.410799999999995</v>
      </c>
      <c r="AI13">
        <v>74.296199999999999</v>
      </c>
      <c r="AJ13">
        <v>77.181600000000003</v>
      </c>
      <c r="AK13">
        <v>80.066999999999993</v>
      </c>
      <c r="AL13">
        <v>74.031999999999996</v>
      </c>
      <c r="AM13">
        <v>67.997</v>
      </c>
      <c r="AN13">
        <v>61.962000000000003</v>
      </c>
      <c r="AO13">
        <v>55.927</v>
      </c>
      <c r="AP13">
        <v>49.892000000000003</v>
      </c>
      <c r="AQ13">
        <v>46.392200000000003</v>
      </c>
      <c r="AR13">
        <v>42.892400000000002</v>
      </c>
      <c r="AS13">
        <v>39.392600000000002</v>
      </c>
      <c r="AT13">
        <v>35.892800000000001</v>
      </c>
      <c r="AU13">
        <v>32.393000000000001</v>
      </c>
      <c r="AV13">
        <v>31.471399999999999</v>
      </c>
      <c r="AW13">
        <v>30.549800000000001</v>
      </c>
      <c r="AX13">
        <v>29.6282</v>
      </c>
      <c r="AY13">
        <v>28.706600000000002</v>
      </c>
      <c r="AZ13">
        <v>27.785</v>
      </c>
      <c r="BA13">
        <v>27.196400000000001</v>
      </c>
      <c r="BB13">
        <v>26.607800000000001</v>
      </c>
      <c r="BC13">
        <v>26.019200000000001</v>
      </c>
      <c r="BD13">
        <v>25.430599999999998</v>
      </c>
      <c r="BE13">
        <v>24.841999999999999</v>
      </c>
      <c r="BF13">
        <v>24.171600000000002</v>
      </c>
      <c r="BG13">
        <v>23.501200000000001</v>
      </c>
      <c r="BH13">
        <v>22.8308</v>
      </c>
      <c r="BI13">
        <v>22.160399999999999</v>
      </c>
      <c r="BJ13">
        <v>21.49</v>
      </c>
      <c r="BK13">
        <v>20.885999999999999</v>
      </c>
    </row>
    <row r="14" spans="1:64" x14ac:dyDescent="0.85">
      <c r="A14" t="s">
        <v>103</v>
      </c>
      <c r="B14" t="s">
        <v>333</v>
      </c>
      <c r="C14" t="s">
        <v>691</v>
      </c>
      <c r="D14" t="s">
        <v>659</v>
      </c>
    </row>
    <row r="15" spans="1:64" x14ac:dyDescent="0.85">
      <c r="A15" t="s">
        <v>386</v>
      </c>
      <c r="B15" t="s">
        <v>464</v>
      </c>
      <c r="C15" t="s">
        <v>691</v>
      </c>
      <c r="D15" t="s">
        <v>659</v>
      </c>
      <c r="E15">
        <v>179.91300000000001</v>
      </c>
      <c r="F15">
        <v>178.27</v>
      </c>
      <c r="G15">
        <v>176.62700000000001</v>
      </c>
      <c r="H15">
        <v>174.16239999999999</v>
      </c>
      <c r="I15">
        <v>171.6978</v>
      </c>
      <c r="J15">
        <v>169.23320000000001</v>
      </c>
      <c r="K15">
        <v>166.76859999999999</v>
      </c>
      <c r="L15">
        <v>164.304</v>
      </c>
      <c r="M15">
        <v>158.22479999999999</v>
      </c>
      <c r="N15">
        <v>152.1456</v>
      </c>
      <c r="O15">
        <v>146.06639999999999</v>
      </c>
      <c r="P15">
        <v>139.9872</v>
      </c>
      <c r="Q15">
        <v>133.90799999999999</v>
      </c>
      <c r="R15">
        <v>127.7816</v>
      </c>
      <c r="S15">
        <v>121.65519999999999</v>
      </c>
      <c r="T15">
        <v>115.5288</v>
      </c>
      <c r="U15">
        <v>109.4024</v>
      </c>
      <c r="V15">
        <v>103.276</v>
      </c>
      <c r="W15">
        <v>102.36960000000001</v>
      </c>
      <c r="X15">
        <v>101.4632</v>
      </c>
      <c r="Y15">
        <v>100.5568</v>
      </c>
      <c r="Z15">
        <v>99.650400000000005</v>
      </c>
      <c r="AA15">
        <v>98.744</v>
      </c>
      <c r="AB15">
        <v>95.656800000000004</v>
      </c>
      <c r="AC15">
        <v>92.569599999999994</v>
      </c>
      <c r="AD15">
        <v>89.482399999999998</v>
      </c>
      <c r="AE15">
        <v>86.395200000000003</v>
      </c>
      <c r="AF15">
        <v>83.308000000000007</v>
      </c>
      <c r="AG15">
        <v>81.004599999999996</v>
      </c>
      <c r="AH15">
        <v>78.7012</v>
      </c>
      <c r="AI15">
        <v>76.397800000000004</v>
      </c>
      <c r="AJ15">
        <v>74.094399999999993</v>
      </c>
      <c r="AK15">
        <v>71.790999999999997</v>
      </c>
      <c r="AL15">
        <v>70.509600000000006</v>
      </c>
      <c r="AM15">
        <v>69.228200000000001</v>
      </c>
      <c r="AN15">
        <v>67.946799999999996</v>
      </c>
      <c r="AO15">
        <v>66.665400000000005</v>
      </c>
      <c r="AP15">
        <v>65.384</v>
      </c>
      <c r="AQ15">
        <v>64.247600000000006</v>
      </c>
      <c r="AR15">
        <v>63.111199999999997</v>
      </c>
      <c r="AS15">
        <v>61.974800000000002</v>
      </c>
      <c r="AT15">
        <v>60.8384</v>
      </c>
      <c r="AU15">
        <v>59.701999999999998</v>
      </c>
      <c r="AV15">
        <v>57.993600000000001</v>
      </c>
      <c r="AW15">
        <v>56.285200000000003</v>
      </c>
      <c r="AX15">
        <v>54.576799999999999</v>
      </c>
      <c r="AY15">
        <v>52.868400000000001</v>
      </c>
      <c r="AZ15">
        <v>51.16</v>
      </c>
      <c r="BA15">
        <v>50.328000000000003</v>
      </c>
      <c r="BB15">
        <v>49.496000000000002</v>
      </c>
      <c r="BC15">
        <v>48.664000000000001</v>
      </c>
      <c r="BD15">
        <v>47.832000000000001</v>
      </c>
      <c r="BE15">
        <v>47</v>
      </c>
      <c r="BF15">
        <v>46.156399999999998</v>
      </c>
      <c r="BG15">
        <v>45.312800000000003</v>
      </c>
      <c r="BH15">
        <v>44.469200000000001</v>
      </c>
      <c r="BI15">
        <v>43.625599999999999</v>
      </c>
      <c r="BJ15">
        <v>42.781999999999996</v>
      </c>
      <c r="BK15">
        <v>41.831000000000003</v>
      </c>
    </row>
    <row r="16" spans="1:64" x14ac:dyDescent="0.85">
      <c r="A16" t="s">
        <v>408</v>
      </c>
      <c r="B16" t="s">
        <v>283</v>
      </c>
      <c r="C16" t="s">
        <v>691</v>
      </c>
      <c r="D16" t="s">
        <v>659</v>
      </c>
      <c r="E16">
        <v>44.828600000000002</v>
      </c>
      <c r="F16">
        <v>45.066800000000001</v>
      </c>
      <c r="G16">
        <v>45.305</v>
      </c>
      <c r="H16">
        <v>45.976399999999998</v>
      </c>
      <c r="I16">
        <v>46.647799999999997</v>
      </c>
      <c r="J16">
        <v>47.319200000000002</v>
      </c>
      <c r="K16">
        <v>47.990600000000001</v>
      </c>
      <c r="L16">
        <v>48.661999999999999</v>
      </c>
      <c r="M16">
        <v>48.629600000000003</v>
      </c>
      <c r="N16">
        <v>48.597200000000001</v>
      </c>
      <c r="O16">
        <v>48.564799999999998</v>
      </c>
      <c r="P16">
        <v>48.532400000000003</v>
      </c>
      <c r="Q16">
        <v>48.5</v>
      </c>
      <c r="R16">
        <v>45.167200000000001</v>
      </c>
      <c r="S16">
        <v>41.834400000000002</v>
      </c>
      <c r="T16">
        <v>38.501600000000003</v>
      </c>
      <c r="U16">
        <v>35.168799999999997</v>
      </c>
      <c r="V16">
        <v>31.835999999999999</v>
      </c>
      <c r="W16">
        <v>30.687000000000001</v>
      </c>
      <c r="X16">
        <v>29.538</v>
      </c>
      <c r="Y16">
        <v>28.388999999999999</v>
      </c>
      <c r="Z16">
        <v>27.24</v>
      </c>
      <c r="AA16">
        <v>26.091000000000001</v>
      </c>
      <c r="AB16">
        <v>25.0928</v>
      </c>
      <c r="AC16">
        <v>24.0946</v>
      </c>
      <c r="AD16">
        <v>23.096399999999999</v>
      </c>
      <c r="AE16">
        <v>22.098199999999999</v>
      </c>
      <c r="AF16">
        <v>21.1</v>
      </c>
      <c r="AG16">
        <v>21.055</v>
      </c>
      <c r="AH16">
        <v>21.01</v>
      </c>
      <c r="AI16">
        <v>20.965</v>
      </c>
      <c r="AJ16">
        <v>20.92</v>
      </c>
      <c r="AK16">
        <v>20.875</v>
      </c>
      <c r="AL16">
        <v>20.590599999999998</v>
      </c>
      <c r="AM16">
        <v>20.3062</v>
      </c>
      <c r="AN16">
        <v>20.021799999999999</v>
      </c>
      <c r="AO16">
        <v>19.737400000000001</v>
      </c>
      <c r="AP16">
        <v>19.452999999999999</v>
      </c>
      <c r="AQ16">
        <v>18.946200000000001</v>
      </c>
      <c r="AR16">
        <v>18.439399999999999</v>
      </c>
      <c r="AS16">
        <v>17.932600000000001</v>
      </c>
      <c r="AT16">
        <v>17.425799999999999</v>
      </c>
      <c r="AU16">
        <v>16.919</v>
      </c>
      <c r="AV16">
        <v>16.955200000000001</v>
      </c>
      <c r="AW16">
        <v>16.991399999999999</v>
      </c>
      <c r="AX16">
        <v>17.0276</v>
      </c>
      <c r="AY16">
        <v>17.063800000000001</v>
      </c>
      <c r="AZ16">
        <v>17.100000000000001</v>
      </c>
      <c r="BA16">
        <v>16.1404</v>
      </c>
      <c r="BB16">
        <v>15.1808</v>
      </c>
      <c r="BC16">
        <v>14.2212</v>
      </c>
      <c r="BD16">
        <v>13.2616</v>
      </c>
      <c r="BE16">
        <v>12.302</v>
      </c>
      <c r="BF16">
        <v>12.1846</v>
      </c>
      <c r="BG16">
        <v>12.0672</v>
      </c>
      <c r="BH16">
        <v>11.9498</v>
      </c>
      <c r="BI16">
        <v>11.8324</v>
      </c>
      <c r="BJ16">
        <v>11.715</v>
      </c>
      <c r="BK16">
        <v>11.325799999999999</v>
      </c>
    </row>
    <row r="17" spans="1:63" x14ac:dyDescent="0.85">
      <c r="A17" t="s">
        <v>56</v>
      </c>
      <c r="B17" t="s">
        <v>334</v>
      </c>
      <c r="C17" t="s">
        <v>691</v>
      </c>
      <c r="D17" t="s">
        <v>659</v>
      </c>
      <c r="E17">
        <v>48.391399999999997</v>
      </c>
      <c r="F17">
        <v>50.892200000000003</v>
      </c>
      <c r="G17">
        <v>53.393000000000001</v>
      </c>
      <c r="H17">
        <v>54.849800000000002</v>
      </c>
      <c r="I17">
        <v>56.306600000000003</v>
      </c>
      <c r="J17">
        <v>57.763399999999997</v>
      </c>
      <c r="K17">
        <v>59.220199999999998</v>
      </c>
      <c r="L17">
        <v>60.677</v>
      </c>
      <c r="M17">
        <v>59.564599999999999</v>
      </c>
      <c r="N17">
        <v>58.452199999999998</v>
      </c>
      <c r="O17">
        <v>57.339799999999997</v>
      </c>
      <c r="P17">
        <v>56.227400000000003</v>
      </c>
      <c r="Q17">
        <v>55.115000000000002</v>
      </c>
      <c r="R17">
        <v>51.738799999999998</v>
      </c>
      <c r="S17">
        <v>48.3626</v>
      </c>
      <c r="T17">
        <v>44.986400000000003</v>
      </c>
      <c r="U17">
        <v>41.610199999999999</v>
      </c>
      <c r="V17">
        <v>38.234000000000002</v>
      </c>
      <c r="W17">
        <v>36.6126</v>
      </c>
      <c r="X17">
        <v>34.991199999999999</v>
      </c>
      <c r="Y17">
        <v>33.369799999999998</v>
      </c>
      <c r="Z17">
        <v>31.7484</v>
      </c>
      <c r="AA17">
        <v>30.126999999999999</v>
      </c>
      <c r="AB17">
        <v>28.378399999999999</v>
      </c>
      <c r="AC17">
        <v>26.629799999999999</v>
      </c>
      <c r="AD17">
        <v>24.8812</v>
      </c>
      <c r="AE17">
        <v>23.1326</v>
      </c>
      <c r="AF17">
        <v>21.384</v>
      </c>
      <c r="AG17">
        <v>21.184999999999999</v>
      </c>
      <c r="AH17">
        <v>20.986000000000001</v>
      </c>
      <c r="AI17">
        <v>20.786999999999999</v>
      </c>
      <c r="AJ17">
        <v>20.588000000000001</v>
      </c>
      <c r="AK17">
        <v>20.388999999999999</v>
      </c>
      <c r="AL17">
        <v>19.268999999999998</v>
      </c>
      <c r="AM17">
        <v>18.149000000000001</v>
      </c>
      <c r="AN17">
        <v>17.029</v>
      </c>
      <c r="AO17">
        <v>15.909000000000001</v>
      </c>
      <c r="AP17">
        <v>14.789</v>
      </c>
      <c r="AQ17">
        <v>14.500400000000001</v>
      </c>
      <c r="AR17">
        <v>14.2118</v>
      </c>
      <c r="AS17">
        <v>13.9232</v>
      </c>
      <c r="AT17">
        <v>13.634600000000001</v>
      </c>
      <c r="AU17">
        <v>13.346</v>
      </c>
      <c r="AV17">
        <v>12.902200000000001</v>
      </c>
      <c r="AW17">
        <v>12.458399999999999</v>
      </c>
      <c r="AX17">
        <v>12.0146</v>
      </c>
      <c r="AY17">
        <v>11.5708</v>
      </c>
      <c r="AZ17">
        <v>11.127000000000001</v>
      </c>
      <c r="BA17">
        <v>10.5944</v>
      </c>
      <c r="BB17">
        <v>10.0618</v>
      </c>
      <c r="BC17">
        <v>9.5291999999999994</v>
      </c>
      <c r="BD17">
        <v>8.9966000000000008</v>
      </c>
      <c r="BE17">
        <v>8.4640000000000004</v>
      </c>
      <c r="BF17">
        <v>8.2392000000000003</v>
      </c>
      <c r="BG17">
        <v>8.0144000000000002</v>
      </c>
      <c r="BH17">
        <v>7.7896000000000001</v>
      </c>
      <c r="BI17">
        <v>7.5648</v>
      </c>
      <c r="BJ17">
        <v>7.34</v>
      </c>
      <c r="BK17">
        <v>7.0444000000000004</v>
      </c>
    </row>
    <row r="18" spans="1:63" x14ac:dyDescent="0.85">
      <c r="A18" t="s">
        <v>501</v>
      </c>
      <c r="B18" t="s">
        <v>492</v>
      </c>
      <c r="C18" t="s">
        <v>691</v>
      </c>
      <c r="D18" t="s">
        <v>659</v>
      </c>
      <c r="E18">
        <v>45.471200000000003</v>
      </c>
      <c r="F18">
        <v>44.929600000000001</v>
      </c>
      <c r="G18">
        <v>44.387999999999998</v>
      </c>
      <c r="H18">
        <v>45.185000000000002</v>
      </c>
      <c r="I18">
        <v>45.981999999999999</v>
      </c>
      <c r="J18">
        <v>46.779000000000003</v>
      </c>
      <c r="K18">
        <v>47.576000000000001</v>
      </c>
      <c r="L18">
        <v>48.372999999999998</v>
      </c>
      <c r="M18">
        <v>44.919600000000003</v>
      </c>
      <c r="N18">
        <v>41.466200000000001</v>
      </c>
      <c r="O18">
        <v>38.012799999999999</v>
      </c>
      <c r="P18">
        <v>34.559399999999997</v>
      </c>
      <c r="Q18">
        <v>31.106000000000002</v>
      </c>
      <c r="R18">
        <v>28.7776</v>
      </c>
      <c r="S18">
        <v>26.449200000000001</v>
      </c>
      <c r="T18">
        <v>24.120799999999999</v>
      </c>
      <c r="U18">
        <v>21.792400000000001</v>
      </c>
      <c r="V18">
        <v>19.463999999999999</v>
      </c>
      <c r="W18">
        <v>19.425599999999999</v>
      </c>
      <c r="X18">
        <v>19.3872</v>
      </c>
      <c r="Y18">
        <v>19.348800000000001</v>
      </c>
      <c r="Z18">
        <v>19.310400000000001</v>
      </c>
      <c r="AA18">
        <v>19.271999999999998</v>
      </c>
      <c r="AB18">
        <v>20.554200000000002</v>
      </c>
      <c r="AC18">
        <v>21.836400000000001</v>
      </c>
      <c r="AD18">
        <v>23.118600000000001</v>
      </c>
      <c r="AE18">
        <v>24.4008</v>
      </c>
      <c r="AF18">
        <v>25.683</v>
      </c>
      <c r="AG18">
        <v>28.052800000000001</v>
      </c>
      <c r="AH18">
        <v>30.422599999999999</v>
      </c>
      <c r="AI18">
        <v>32.792400000000001</v>
      </c>
      <c r="AJ18">
        <v>35.162199999999999</v>
      </c>
      <c r="AK18">
        <v>37.531999999999996</v>
      </c>
      <c r="AL18">
        <v>38.491999999999997</v>
      </c>
      <c r="AM18">
        <v>39.451999999999998</v>
      </c>
      <c r="AN18">
        <v>40.411999999999999</v>
      </c>
      <c r="AO18">
        <v>41.372</v>
      </c>
      <c r="AP18">
        <v>42.332000000000001</v>
      </c>
      <c r="AQ18">
        <v>40.3902</v>
      </c>
      <c r="AR18">
        <v>38.448399999999999</v>
      </c>
      <c r="AS18">
        <v>36.506599999999999</v>
      </c>
      <c r="AT18">
        <v>34.564799999999998</v>
      </c>
      <c r="AU18">
        <v>32.622999999999998</v>
      </c>
      <c r="AV18">
        <v>33.795400000000001</v>
      </c>
      <c r="AW18">
        <v>34.967799999999997</v>
      </c>
      <c r="AX18">
        <v>36.1402</v>
      </c>
      <c r="AY18">
        <v>37.312600000000003</v>
      </c>
      <c r="AZ18">
        <v>38.484999999999999</v>
      </c>
      <c r="BA18">
        <v>40.636000000000003</v>
      </c>
      <c r="BB18">
        <v>42.786999999999999</v>
      </c>
      <c r="BC18">
        <v>44.938000000000002</v>
      </c>
      <c r="BD18">
        <v>47.088999999999999</v>
      </c>
      <c r="BE18">
        <v>49.24</v>
      </c>
      <c r="BF18">
        <v>50.559600000000003</v>
      </c>
      <c r="BG18">
        <v>51.879199999999997</v>
      </c>
      <c r="BH18">
        <v>53.198799999999999</v>
      </c>
      <c r="BI18">
        <v>54.5184</v>
      </c>
      <c r="BJ18">
        <v>55.838000000000001</v>
      </c>
      <c r="BK18">
        <v>56.497599999999998</v>
      </c>
    </row>
    <row r="19" spans="1:63" x14ac:dyDescent="0.85">
      <c r="A19" t="s">
        <v>444</v>
      </c>
      <c r="B19" t="s">
        <v>513</v>
      </c>
      <c r="C19" t="s">
        <v>691</v>
      </c>
      <c r="D19" t="s">
        <v>659</v>
      </c>
      <c r="E19">
        <v>91.194800000000001</v>
      </c>
      <c r="F19">
        <v>91.422399999999996</v>
      </c>
      <c r="G19">
        <v>91.65</v>
      </c>
      <c r="H19">
        <v>91.828800000000001</v>
      </c>
      <c r="I19">
        <v>92.007599999999996</v>
      </c>
      <c r="J19">
        <v>92.186400000000006</v>
      </c>
      <c r="K19">
        <v>92.365200000000002</v>
      </c>
      <c r="L19">
        <v>92.543999999999997</v>
      </c>
      <c r="M19">
        <v>92.330399999999997</v>
      </c>
      <c r="N19">
        <v>92.116799999999998</v>
      </c>
      <c r="O19">
        <v>91.903199999999998</v>
      </c>
      <c r="P19">
        <v>91.689599999999999</v>
      </c>
      <c r="Q19">
        <v>91.475999999999999</v>
      </c>
      <c r="R19">
        <v>91.236800000000002</v>
      </c>
      <c r="S19">
        <v>90.997600000000006</v>
      </c>
      <c r="T19">
        <v>90.758399999999995</v>
      </c>
      <c r="U19">
        <v>90.519199999999998</v>
      </c>
      <c r="V19">
        <v>90.28</v>
      </c>
      <c r="W19">
        <v>89.640799999999999</v>
      </c>
      <c r="X19">
        <v>89.001599999999996</v>
      </c>
      <c r="Y19">
        <v>88.362399999999994</v>
      </c>
      <c r="Z19">
        <v>87.723200000000006</v>
      </c>
      <c r="AA19">
        <v>87.084000000000003</v>
      </c>
      <c r="AB19">
        <v>86.0792</v>
      </c>
      <c r="AC19">
        <v>85.074399999999997</v>
      </c>
      <c r="AD19">
        <v>84.069599999999994</v>
      </c>
      <c r="AE19">
        <v>83.064800000000005</v>
      </c>
      <c r="AF19">
        <v>82.06</v>
      </c>
      <c r="AG19">
        <v>82.600999999999999</v>
      </c>
      <c r="AH19">
        <v>83.141999999999996</v>
      </c>
      <c r="AI19">
        <v>83.683000000000007</v>
      </c>
      <c r="AJ19">
        <v>84.224000000000004</v>
      </c>
      <c r="AK19">
        <v>84.765000000000001</v>
      </c>
      <c r="AL19">
        <v>83.603999999999999</v>
      </c>
      <c r="AM19">
        <v>82.442999999999998</v>
      </c>
      <c r="AN19">
        <v>81.281999999999996</v>
      </c>
      <c r="AO19">
        <v>80.120999999999995</v>
      </c>
      <c r="AP19">
        <v>78.959999999999994</v>
      </c>
      <c r="AQ19">
        <v>78.061999999999998</v>
      </c>
      <c r="AR19">
        <v>77.164000000000001</v>
      </c>
      <c r="AS19">
        <v>76.266000000000005</v>
      </c>
      <c r="AT19">
        <v>75.367999999999995</v>
      </c>
      <c r="AU19">
        <v>74.47</v>
      </c>
      <c r="AV19">
        <v>72.611599999999996</v>
      </c>
      <c r="AW19">
        <v>70.753200000000007</v>
      </c>
      <c r="AX19">
        <v>68.894800000000004</v>
      </c>
      <c r="AY19">
        <v>67.0364</v>
      </c>
      <c r="AZ19">
        <v>65.177999999999997</v>
      </c>
      <c r="BA19">
        <v>64.2804</v>
      </c>
      <c r="BB19">
        <v>63.382800000000003</v>
      </c>
      <c r="BC19">
        <v>62.485199999999999</v>
      </c>
      <c r="BD19">
        <v>61.587600000000002</v>
      </c>
      <c r="BE19">
        <v>60.69</v>
      </c>
      <c r="BF19">
        <v>59.67</v>
      </c>
      <c r="BG19">
        <v>58.65</v>
      </c>
      <c r="BH19">
        <v>57.63</v>
      </c>
      <c r="BI19">
        <v>56.61</v>
      </c>
      <c r="BJ19">
        <v>55.59</v>
      </c>
      <c r="BK19">
        <v>54.751600000000003</v>
      </c>
    </row>
    <row r="20" spans="1:63" x14ac:dyDescent="0.85">
      <c r="A20" t="s">
        <v>604</v>
      </c>
      <c r="B20" t="s">
        <v>43</v>
      </c>
      <c r="C20" t="s">
        <v>691</v>
      </c>
      <c r="D20" t="s">
        <v>659</v>
      </c>
      <c r="E20">
        <v>27.114599999999999</v>
      </c>
      <c r="F20">
        <v>28.2988</v>
      </c>
      <c r="G20">
        <v>29.483000000000001</v>
      </c>
      <c r="H20">
        <v>29.719000000000001</v>
      </c>
      <c r="I20">
        <v>29.954999999999998</v>
      </c>
      <c r="J20">
        <v>30.190999999999999</v>
      </c>
      <c r="K20">
        <v>30.427</v>
      </c>
      <c r="L20">
        <v>30.663</v>
      </c>
      <c r="M20">
        <v>30.798999999999999</v>
      </c>
      <c r="N20">
        <v>30.934999999999999</v>
      </c>
      <c r="O20">
        <v>31.071000000000002</v>
      </c>
      <c r="P20">
        <v>31.207000000000001</v>
      </c>
      <c r="Q20">
        <v>31.343</v>
      </c>
      <c r="R20">
        <v>29.925999999999998</v>
      </c>
      <c r="S20">
        <v>28.509</v>
      </c>
      <c r="T20">
        <v>27.091999999999999</v>
      </c>
      <c r="U20">
        <v>25.675000000000001</v>
      </c>
      <c r="V20">
        <v>24.257999999999999</v>
      </c>
      <c r="W20">
        <v>22.637799999999999</v>
      </c>
      <c r="X20">
        <v>21.017600000000002</v>
      </c>
      <c r="Y20">
        <v>19.397400000000001</v>
      </c>
      <c r="Z20">
        <v>17.777200000000001</v>
      </c>
      <c r="AA20">
        <v>16.157</v>
      </c>
      <c r="AB20">
        <v>15.2026</v>
      </c>
      <c r="AC20">
        <v>14.248200000000001</v>
      </c>
      <c r="AD20">
        <v>13.293799999999999</v>
      </c>
      <c r="AE20">
        <v>12.339399999999999</v>
      </c>
      <c r="AF20">
        <v>11.385</v>
      </c>
      <c r="AG20">
        <v>11.271800000000001</v>
      </c>
      <c r="AH20">
        <v>11.1586</v>
      </c>
      <c r="AI20">
        <v>11.045400000000001</v>
      </c>
      <c r="AJ20">
        <v>10.9322</v>
      </c>
      <c r="AK20">
        <v>10.819000000000001</v>
      </c>
      <c r="AL20">
        <v>10.6906</v>
      </c>
      <c r="AM20">
        <v>10.562200000000001</v>
      </c>
      <c r="AN20">
        <v>10.4338</v>
      </c>
      <c r="AO20">
        <v>10.305400000000001</v>
      </c>
      <c r="AP20">
        <v>10.177</v>
      </c>
      <c r="AQ20">
        <v>10.3316</v>
      </c>
      <c r="AR20">
        <v>10.4862</v>
      </c>
      <c r="AS20">
        <v>10.6408</v>
      </c>
      <c r="AT20">
        <v>10.795400000000001</v>
      </c>
      <c r="AU20">
        <v>10.95</v>
      </c>
      <c r="AV20">
        <v>10.766</v>
      </c>
      <c r="AW20">
        <v>10.582000000000001</v>
      </c>
      <c r="AX20">
        <v>10.398</v>
      </c>
      <c r="AY20">
        <v>10.214</v>
      </c>
      <c r="AZ20">
        <v>10.029999999999999</v>
      </c>
      <c r="BA20">
        <v>9.2297999999999991</v>
      </c>
      <c r="BB20">
        <v>8.4296000000000006</v>
      </c>
      <c r="BC20">
        <v>7.6294000000000004</v>
      </c>
      <c r="BD20">
        <v>6.8292000000000002</v>
      </c>
      <c r="BE20">
        <v>6.0289999999999999</v>
      </c>
      <c r="BF20">
        <v>5.7534000000000001</v>
      </c>
      <c r="BG20">
        <v>5.4778000000000002</v>
      </c>
      <c r="BH20">
        <v>5.2022000000000004</v>
      </c>
      <c r="BI20">
        <v>4.9265999999999996</v>
      </c>
      <c r="BJ20">
        <v>4.6509999999999998</v>
      </c>
      <c r="BK20">
        <v>4.5704000000000002</v>
      </c>
    </row>
    <row r="21" spans="1:63" x14ac:dyDescent="0.85">
      <c r="A21" t="s">
        <v>592</v>
      </c>
      <c r="B21" t="s">
        <v>317</v>
      </c>
      <c r="C21" t="s">
        <v>691</v>
      </c>
      <c r="D21" t="s">
        <v>659</v>
      </c>
      <c r="E21">
        <v>85.762799999999999</v>
      </c>
      <c r="F21">
        <v>86.685400000000001</v>
      </c>
      <c r="G21">
        <v>87.608000000000004</v>
      </c>
      <c r="H21">
        <v>88.057599999999994</v>
      </c>
      <c r="I21">
        <v>88.507199999999997</v>
      </c>
      <c r="J21">
        <v>88.956800000000001</v>
      </c>
      <c r="K21">
        <v>89.406400000000005</v>
      </c>
      <c r="L21">
        <v>89.855999999999995</v>
      </c>
      <c r="M21">
        <v>90.437399999999997</v>
      </c>
      <c r="N21">
        <v>91.018799999999999</v>
      </c>
      <c r="O21">
        <v>91.600200000000001</v>
      </c>
      <c r="P21">
        <v>92.181600000000003</v>
      </c>
      <c r="Q21">
        <v>92.763000000000005</v>
      </c>
      <c r="R21">
        <v>94.306399999999996</v>
      </c>
      <c r="S21">
        <v>95.849800000000002</v>
      </c>
      <c r="T21">
        <v>97.393199999999993</v>
      </c>
      <c r="U21">
        <v>98.936599999999999</v>
      </c>
      <c r="V21">
        <v>100.48</v>
      </c>
      <c r="W21">
        <v>102.795</v>
      </c>
      <c r="X21">
        <v>105.11</v>
      </c>
      <c r="Y21">
        <v>107.425</v>
      </c>
      <c r="Z21">
        <v>109.74</v>
      </c>
      <c r="AA21">
        <v>112.05500000000001</v>
      </c>
      <c r="AB21">
        <v>114.264</v>
      </c>
      <c r="AC21">
        <v>116.473</v>
      </c>
      <c r="AD21">
        <v>118.682</v>
      </c>
      <c r="AE21">
        <v>120.89100000000001</v>
      </c>
      <c r="AF21">
        <v>123.1</v>
      </c>
      <c r="AG21">
        <v>123.83320000000001</v>
      </c>
      <c r="AH21">
        <v>124.5664</v>
      </c>
      <c r="AI21">
        <v>125.2996</v>
      </c>
      <c r="AJ21">
        <v>126.03279999999999</v>
      </c>
      <c r="AK21">
        <v>126.76600000000001</v>
      </c>
      <c r="AL21">
        <v>125.9774</v>
      </c>
      <c r="AM21">
        <v>125.1888</v>
      </c>
      <c r="AN21">
        <v>124.4002</v>
      </c>
      <c r="AO21">
        <v>123.6116</v>
      </c>
      <c r="AP21">
        <v>122.82299999999999</v>
      </c>
      <c r="AQ21">
        <v>121.39019999999999</v>
      </c>
      <c r="AR21">
        <v>119.95740000000001</v>
      </c>
      <c r="AS21">
        <v>118.52460000000001</v>
      </c>
      <c r="AT21">
        <v>117.09180000000001</v>
      </c>
      <c r="AU21">
        <v>115.65900000000001</v>
      </c>
      <c r="AV21">
        <v>114.26300000000001</v>
      </c>
      <c r="AW21">
        <v>112.867</v>
      </c>
      <c r="AX21">
        <v>111.471</v>
      </c>
      <c r="AY21">
        <v>110.075</v>
      </c>
      <c r="AZ21">
        <v>108.679</v>
      </c>
      <c r="BA21">
        <v>106.2162</v>
      </c>
      <c r="BB21">
        <v>103.7534</v>
      </c>
      <c r="BC21">
        <v>101.2906</v>
      </c>
      <c r="BD21">
        <v>98.827799999999996</v>
      </c>
      <c r="BE21">
        <v>96.364999999999995</v>
      </c>
      <c r="BF21">
        <v>94.311199999999999</v>
      </c>
      <c r="BG21">
        <v>92.257400000000004</v>
      </c>
      <c r="BH21">
        <v>90.203599999999994</v>
      </c>
      <c r="BI21">
        <v>88.149799999999999</v>
      </c>
      <c r="BJ21">
        <v>86.096000000000004</v>
      </c>
      <c r="BK21">
        <v>84.0364</v>
      </c>
    </row>
    <row r="22" spans="1:63" x14ac:dyDescent="0.85">
      <c r="A22" t="s">
        <v>110</v>
      </c>
      <c r="B22" t="s">
        <v>430</v>
      </c>
      <c r="C22" t="s">
        <v>691</v>
      </c>
      <c r="D22" t="s">
        <v>659</v>
      </c>
      <c r="E22">
        <v>184.64660000000001</v>
      </c>
      <c r="F22">
        <v>182.82980000000001</v>
      </c>
      <c r="G22">
        <v>181.01300000000001</v>
      </c>
      <c r="H22">
        <v>180</v>
      </c>
      <c r="I22">
        <v>178.98699999999999</v>
      </c>
      <c r="J22">
        <v>177.97399999999999</v>
      </c>
      <c r="K22">
        <v>176.96100000000001</v>
      </c>
      <c r="L22">
        <v>175.94800000000001</v>
      </c>
      <c r="M22">
        <v>174.58260000000001</v>
      </c>
      <c r="N22">
        <v>173.21719999999999</v>
      </c>
      <c r="O22">
        <v>171.8518</v>
      </c>
      <c r="P22">
        <v>170.4864</v>
      </c>
      <c r="Q22">
        <v>169.12100000000001</v>
      </c>
      <c r="R22">
        <v>168.6388</v>
      </c>
      <c r="S22">
        <v>168.1566</v>
      </c>
      <c r="T22">
        <v>167.67439999999999</v>
      </c>
      <c r="U22">
        <v>167.19220000000001</v>
      </c>
      <c r="V22">
        <v>166.71</v>
      </c>
      <c r="W22">
        <v>165.45359999999999</v>
      </c>
      <c r="X22">
        <v>164.19720000000001</v>
      </c>
      <c r="Y22">
        <v>162.9408</v>
      </c>
      <c r="Z22">
        <v>161.68440000000001</v>
      </c>
      <c r="AA22">
        <v>160.428</v>
      </c>
      <c r="AB22">
        <v>158.37780000000001</v>
      </c>
      <c r="AC22">
        <v>156.32759999999999</v>
      </c>
      <c r="AD22">
        <v>154.2774</v>
      </c>
      <c r="AE22">
        <v>152.22720000000001</v>
      </c>
      <c r="AF22">
        <v>150.17699999999999</v>
      </c>
      <c r="AG22">
        <v>149.10599999999999</v>
      </c>
      <c r="AH22">
        <v>148.035</v>
      </c>
      <c r="AI22">
        <v>146.964</v>
      </c>
      <c r="AJ22">
        <v>145.893</v>
      </c>
      <c r="AK22">
        <v>144.822</v>
      </c>
      <c r="AL22">
        <v>144.37899999999999</v>
      </c>
      <c r="AM22">
        <v>143.93600000000001</v>
      </c>
      <c r="AN22">
        <v>143.49299999999999</v>
      </c>
      <c r="AO22">
        <v>143.05000000000001</v>
      </c>
      <c r="AP22">
        <v>142.607</v>
      </c>
      <c r="AQ22">
        <v>141.506</v>
      </c>
      <c r="AR22">
        <v>140.405</v>
      </c>
      <c r="AS22">
        <v>139.304</v>
      </c>
      <c r="AT22">
        <v>138.203</v>
      </c>
      <c r="AU22">
        <v>137.102</v>
      </c>
      <c r="AV22">
        <v>135.61179999999999</v>
      </c>
      <c r="AW22">
        <v>134.1216</v>
      </c>
      <c r="AX22">
        <v>132.63140000000001</v>
      </c>
      <c r="AY22">
        <v>131.1412</v>
      </c>
      <c r="AZ22">
        <v>129.65100000000001</v>
      </c>
      <c r="BA22">
        <v>126.80240000000001</v>
      </c>
      <c r="BB22">
        <v>123.9538</v>
      </c>
      <c r="BC22">
        <v>121.1052</v>
      </c>
      <c r="BD22">
        <v>118.25660000000001</v>
      </c>
      <c r="BE22">
        <v>115.408</v>
      </c>
      <c r="BF22">
        <v>113.1922</v>
      </c>
      <c r="BG22">
        <v>110.9764</v>
      </c>
      <c r="BH22">
        <v>108.7606</v>
      </c>
      <c r="BI22">
        <v>106.5448</v>
      </c>
      <c r="BJ22">
        <v>104.32899999999999</v>
      </c>
      <c r="BK22">
        <v>102.0658</v>
      </c>
    </row>
    <row r="23" spans="1:63" x14ac:dyDescent="0.85">
      <c r="A23" t="s">
        <v>34</v>
      </c>
      <c r="B23" t="s">
        <v>140</v>
      </c>
      <c r="C23" t="s">
        <v>691</v>
      </c>
      <c r="D23" t="s">
        <v>659</v>
      </c>
      <c r="E23">
        <v>204.0016</v>
      </c>
      <c r="F23">
        <v>205.1018</v>
      </c>
      <c r="G23">
        <v>206.202</v>
      </c>
      <c r="H23">
        <v>206.90880000000001</v>
      </c>
      <c r="I23">
        <v>207.6156</v>
      </c>
      <c r="J23">
        <v>208.32239999999999</v>
      </c>
      <c r="K23">
        <v>209.0292</v>
      </c>
      <c r="L23">
        <v>209.73599999999999</v>
      </c>
      <c r="M23">
        <v>208.5898</v>
      </c>
      <c r="N23">
        <v>207.4436</v>
      </c>
      <c r="O23">
        <v>206.29740000000001</v>
      </c>
      <c r="P23">
        <v>205.15119999999999</v>
      </c>
      <c r="Q23">
        <v>204.005</v>
      </c>
      <c r="R23">
        <v>202.8922</v>
      </c>
      <c r="S23">
        <v>201.77940000000001</v>
      </c>
      <c r="T23">
        <v>200.66659999999999</v>
      </c>
      <c r="U23">
        <v>199.5538</v>
      </c>
      <c r="V23">
        <v>198.441</v>
      </c>
      <c r="W23">
        <v>196.4624</v>
      </c>
      <c r="X23">
        <v>194.4838</v>
      </c>
      <c r="Y23">
        <v>192.5052</v>
      </c>
      <c r="Z23">
        <v>190.5266</v>
      </c>
      <c r="AA23">
        <v>188.548</v>
      </c>
      <c r="AB23">
        <v>184.779</v>
      </c>
      <c r="AC23">
        <v>181.01</v>
      </c>
      <c r="AD23">
        <v>177.24100000000001</v>
      </c>
      <c r="AE23">
        <v>173.47200000000001</v>
      </c>
      <c r="AF23">
        <v>169.703</v>
      </c>
      <c r="AG23">
        <v>164.45580000000001</v>
      </c>
      <c r="AH23">
        <v>159.20859999999999</v>
      </c>
      <c r="AI23">
        <v>153.9614</v>
      </c>
      <c r="AJ23">
        <v>148.71420000000001</v>
      </c>
      <c r="AK23">
        <v>143.46700000000001</v>
      </c>
      <c r="AL23">
        <v>139.09540000000001</v>
      </c>
      <c r="AM23">
        <v>134.72380000000001</v>
      </c>
      <c r="AN23">
        <v>130.35220000000001</v>
      </c>
      <c r="AO23">
        <v>125.9806</v>
      </c>
      <c r="AP23">
        <v>121.60899999999999</v>
      </c>
      <c r="AQ23">
        <v>118.4906</v>
      </c>
      <c r="AR23">
        <v>115.37220000000001</v>
      </c>
      <c r="AS23">
        <v>112.2538</v>
      </c>
      <c r="AT23">
        <v>109.1354</v>
      </c>
      <c r="AU23">
        <v>106.017</v>
      </c>
      <c r="AV23">
        <v>103.63379999999999</v>
      </c>
      <c r="AW23">
        <v>101.25060000000001</v>
      </c>
      <c r="AX23">
        <v>98.867400000000004</v>
      </c>
      <c r="AY23">
        <v>96.484200000000001</v>
      </c>
      <c r="AZ23">
        <v>94.100999999999999</v>
      </c>
      <c r="BA23">
        <v>93.001800000000003</v>
      </c>
      <c r="BB23">
        <v>91.902600000000007</v>
      </c>
      <c r="BC23">
        <v>90.803399999999996</v>
      </c>
      <c r="BD23">
        <v>89.7042</v>
      </c>
      <c r="BE23">
        <v>88.605000000000004</v>
      </c>
      <c r="BF23">
        <v>87.476399999999998</v>
      </c>
      <c r="BG23">
        <v>86.347800000000007</v>
      </c>
      <c r="BH23">
        <v>85.219200000000001</v>
      </c>
      <c r="BI23">
        <v>84.090599999999995</v>
      </c>
      <c r="BJ23">
        <v>82.962000000000003</v>
      </c>
      <c r="BK23">
        <v>82.312799999999996</v>
      </c>
    </row>
    <row r="24" spans="1:63" x14ac:dyDescent="0.85">
      <c r="A24" t="s">
        <v>573</v>
      </c>
      <c r="B24" t="s">
        <v>141</v>
      </c>
      <c r="C24" t="s">
        <v>691</v>
      </c>
      <c r="D24" t="s">
        <v>659</v>
      </c>
      <c r="E24">
        <v>67.662999999999997</v>
      </c>
      <c r="F24">
        <v>68.918999999999997</v>
      </c>
      <c r="G24">
        <v>70.174999999999997</v>
      </c>
      <c r="H24">
        <v>70.0762</v>
      </c>
      <c r="I24">
        <v>69.977400000000003</v>
      </c>
      <c r="J24">
        <v>69.878600000000006</v>
      </c>
      <c r="K24">
        <v>69.779799999999994</v>
      </c>
      <c r="L24">
        <v>69.680999999999997</v>
      </c>
      <c r="M24">
        <v>70.001199999999997</v>
      </c>
      <c r="N24">
        <v>70.321399999999997</v>
      </c>
      <c r="O24">
        <v>70.641599999999997</v>
      </c>
      <c r="P24">
        <v>70.961799999999997</v>
      </c>
      <c r="Q24">
        <v>71.281999999999996</v>
      </c>
      <c r="R24">
        <v>72.511399999999995</v>
      </c>
      <c r="S24">
        <v>73.740799999999993</v>
      </c>
      <c r="T24">
        <v>74.970200000000006</v>
      </c>
      <c r="U24">
        <v>76.199600000000004</v>
      </c>
      <c r="V24">
        <v>77.429000000000002</v>
      </c>
      <c r="W24">
        <v>77.910799999999995</v>
      </c>
      <c r="X24">
        <v>78.392600000000002</v>
      </c>
      <c r="Y24">
        <v>78.874399999999994</v>
      </c>
      <c r="Z24">
        <v>79.356200000000001</v>
      </c>
      <c r="AA24">
        <v>79.837999999999994</v>
      </c>
      <c r="AB24">
        <v>79.021000000000001</v>
      </c>
      <c r="AC24">
        <v>78.203999999999994</v>
      </c>
      <c r="AD24">
        <v>77.387</v>
      </c>
      <c r="AE24">
        <v>76.569999999999993</v>
      </c>
      <c r="AF24">
        <v>75.753</v>
      </c>
      <c r="AG24">
        <v>73.9452</v>
      </c>
      <c r="AH24">
        <v>72.1374</v>
      </c>
      <c r="AI24">
        <v>70.329599999999999</v>
      </c>
      <c r="AJ24">
        <v>68.521799999999999</v>
      </c>
      <c r="AK24">
        <v>66.713999999999999</v>
      </c>
      <c r="AL24">
        <v>63.021000000000001</v>
      </c>
      <c r="AM24">
        <v>59.328000000000003</v>
      </c>
      <c r="AN24">
        <v>55.634999999999998</v>
      </c>
      <c r="AO24">
        <v>51.942</v>
      </c>
      <c r="AP24">
        <v>48.249000000000002</v>
      </c>
      <c r="AQ24">
        <v>47.101999999999997</v>
      </c>
      <c r="AR24">
        <v>45.954999999999998</v>
      </c>
      <c r="AS24">
        <v>44.808</v>
      </c>
      <c r="AT24">
        <v>43.661000000000001</v>
      </c>
      <c r="AU24">
        <v>42.514000000000003</v>
      </c>
      <c r="AV24">
        <v>43.252800000000001</v>
      </c>
      <c r="AW24">
        <v>43.991599999999998</v>
      </c>
      <c r="AX24">
        <v>44.730400000000003</v>
      </c>
      <c r="AY24">
        <v>45.469200000000001</v>
      </c>
      <c r="AZ24">
        <v>46.207999999999998</v>
      </c>
      <c r="BA24">
        <v>45.717599999999997</v>
      </c>
      <c r="BB24">
        <v>45.227200000000003</v>
      </c>
      <c r="BC24">
        <v>44.736800000000002</v>
      </c>
      <c r="BD24">
        <v>44.246400000000001</v>
      </c>
      <c r="BE24">
        <v>43.756</v>
      </c>
      <c r="BF24">
        <v>42.976799999999997</v>
      </c>
      <c r="BG24">
        <v>42.197600000000001</v>
      </c>
      <c r="BH24">
        <v>41.418399999999998</v>
      </c>
      <c r="BI24">
        <v>40.639200000000002</v>
      </c>
      <c r="BJ24">
        <v>39.86</v>
      </c>
      <c r="BK24">
        <v>39.326599999999999</v>
      </c>
    </row>
    <row r="25" spans="1:63" x14ac:dyDescent="0.85">
      <c r="A25" t="s">
        <v>344</v>
      </c>
      <c r="B25" t="s">
        <v>64</v>
      </c>
      <c r="C25" t="s">
        <v>691</v>
      </c>
      <c r="D25" t="s">
        <v>659</v>
      </c>
      <c r="E25">
        <v>88.454999999999998</v>
      </c>
      <c r="F25">
        <v>88.953999999999994</v>
      </c>
      <c r="G25">
        <v>89.453000000000003</v>
      </c>
      <c r="H25">
        <v>88.953999999999994</v>
      </c>
      <c r="I25">
        <v>88.454999999999998</v>
      </c>
      <c r="J25">
        <v>87.956000000000003</v>
      </c>
      <c r="K25">
        <v>87.456999999999994</v>
      </c>
      <c r="L25">
        <v>86.957999999999998</v>
      </c>
      <c r="M25">
        <v>84.412800000000004</v>
      </c>
      <c r="N25">
        <v>81.867599999999996</v>
      </c>
      <c r="O25">
        <v>79.322400000000002</v>
      </c>
      <c r="P25">
        <v>76.777199999999993</v>
      </c>
      <c r="Q25">
        <v>74.231999999999999</v>
      </c>
      <c r="R25">
        <v>72.435400000000001</v>
      </c>
      <c r="S25">
        <v>70.638800000000003</v>
      </c>
      <c r="T25">
        <v>68.842200000000005</v>
      </c>
      <c r="U25">
        <v>67.045599999999993</v>
      </c>
      <c r="V25">
        <v>65.248999999999995</v>
      </c>
      <c r="W25">
        <v>62.522199999999998</v>
      </c>
      <c r="X25">
        <v>59.795400000000001</v>
      </c>
      <c r="Y25">
        <v>57.068600000000004</v>
      </c>
      <c r="Z25">
        <v>54.341799999999999</v>
      </c>
      <c r="AA25">
        <v>51.615000000000002</v>
      </c>
      <c r="AB25">
        <v>47.800400000000003</v>
      </c>
      <c r="AC25">
        <v>43.985799999999998</v>
      </c>
      <c r="AD25">
        <v>40.171199999999999</v>
      </c>
      <c r="AE25">
        <v>36.3566</v>
      </c>
      <c r="AF25">
        <v>32.542000000000002</v>
      </c>
      <c r="AG25">
        <v>30.495799999999999</v>
      </c>
      <c r="AH25">
        <v>28.4496</v>
      </c>
      <c r="AI25">
        <v>26.403400000000001</v>
      </c>
      <c r="AJ25">
        <v>24.357199999999999</v>
      </c>
      <c r="AK25">
        <v>22.311</v>
      </c>
      <c r="AL25">
        <v>21.604800000000001</v>
      </c>
      <c r="AM25">
        <v>20.898599999999998</v>
      </c>
      <c r="AN25">
        <v>20.192399999999999</v>
      </c>
      <c r="AO25">
        <v>19.4862</v>
      </c>
      <c r="AP25">
        <v>18.78</v>
      </c>
      <c r="AQ25">
        <v>18.381</v>
      </c>
      <c r="AR25">
        <v>17.981999999999999</v>
      </c>
      <c r="AS25">
        <v>17.582999999999998</v>
      </c>
      <c r="AT25">
        <v>17.184000000000001</v>
      </c>
      <c r="AU25">
        <v>16.785</v>
      </c>
      <c r="AV25">
        <v>16.385400000000001</v>
      </c>
      <c r="AW25">
        <v>15.985799999999999</v>
      </c>
      <c r="AX25">
        <v>15.5862</v>
      </c>
      <c r="AY25">
        <v>15.1866</v>
      </c>
      <c r="AZ25">
        <v>14.787000000000001</v>
      </c>
      <c r="BA25">
        <v>14.6282</v>
      </c>
      <c r="BB25">
        <v>14.4694</v>
      </c>
      <c r="BC25">
        <v>14.310600000000001</v>
      </c>
      <c r="BD25">
        <v>14.1518</v>
      </c>
      <c r="BE25">
        <v>13.993</v>
      </c>
      <c r="BF25">
        <v>13.868</v>
      </c>
      <c r="BG25">
        <v>13.743</v>
      </c>
      <c r="BH25">
        <v>13.618</v>
      </c>
      <c r="BI25">
        <v>13.493</v>
      </c>
      <c r="BJ25">
        <v>13.368</v>
      </c>
      <c r="BK25">
        <v>13.239000000000001</v>
      </c>
    </row>
    <row r="26" spans="1:63" x14ac:dyDescent="0.85">
      <c r="A26" t="s">
        <v>155</v>
      </c>
      <c r="B26" t="s">
        <v>276</v>
      </c>
      <c r="C26" t="s">
        <v>691</v>
      </c>
      <c r="D26" t="s">
        <v>659</v>
      </c>
      <c r="E26">
        <v>91.842399999999998</v>
      </c>
      <c r="F26">
        <v>92.631200000000007</v>
      </c>
      <c r="G26">
        <v>93.42</v>
      </c>
      <c r="H26">
        <v>89.600200000000001</v>
      </c>
      <c r="I26">
        <v>85.7804</v>
      </c>
      <c r="J26">
        <v>81.960599999999999</v>
      </c>
      <c r="K26">
        <v>78.140799999999999</v>
      </c>
      <c r="L26">
        <v>74.320999999999998</v>
      </c>
      <c r="M26">
        <v>76.409199999999998</v>
      </c>
      <c r="N26">
        <v>78.497399999999999</v>
      </c>
      <c r="O26">
        <v>80.585599999999999</v>
      </c>
      <c r="P26">
        <v>82.6738</v>
      </c>
      <c r="Q26">
        <v>84.762</v>
      </c>
      <c r="R26">
        <v>86.072400000000002</v>
      </c>
      <c r="S26">
        <v>87.382800000000003</v>
      </c>
      <c r="T26">
        <v>88.693200000000004</v>
      </c>
      <c r="U26">
        <v>90.003600000000006</v>
      </c>
      <c r="V26">
        <v>91.313999999999993</v>
      </c>
      <c r="W26">
        <v>90.178799999999995</v>
      </c>
      <c r="X26">
        <v>89.043599999999998</v>
      </c>
      <c r="Y26">
        <v>87.9084</v>
      </c>
      <c r="Z26">
        <v>86.773200000000003</v>
      </c>
      <c r="AA26">
        <v>85.638000000000005</v>
      </c>
      <c r="AB26">
        <v>82.4696</v>
      </c>
      <c r="AC26">
        <v>79.301199999999994</v>
      </c>
      <c r="AD26">
        <v>76.132800000000003</v>
      </c>
      <c r="AE26">
        <v>72.964399999999998</v>
      </c>
      <c r="AF26">
        <v>69.796000000000006</v>
      </c>
      <c r="AG26">
        <v>69.7654</v>
      </c>
      <c r="AH26">
        <v>69.734800000000007</v>
      </c>
      <c r="AI26">
        <v>69.7042</v>
      </c>
      <c r="AJ26">
        <v>69.673599999999993</v>
      </c>
      <c r="AK26">
        <v>69.643000000000001</v>
      </c>
      <c r="AL26">
        <v>68.094800000000006</v>
      </c>
      <c r="AM26">
        <v>66.546599999999998</v>
      </c>
      <c r="AN26">
        <v>64.998400000000004</v>
      </c>
      <c r="AO26">
        <v>63.450200000000002</v>
      </c>
      <c r="AP26">
        <v>61.902000000000001</v>
      </c>
      <c r="AQ26">
        <v>58.341999999999999</v>
      </c>
      <c r="AR26">
        <v>54.781999999999996</v>
      </c>
      <c r="AS26">
        <v>51.222000000000001</v>
      </c>
      <c r="AT26">
        <v>47.661999999999999</v>
      </c>
      <c r="AU26">
        <v>44.101999999999997</v>
      </c>
      <c r="AV26">
        <v>43.174399999999999</v>
      </c>
      <c r="AW26">
        <v>42.2468</v>
      </c>
      <c r="AX26">
        <v>41.319200000000002</v>
      </c>
      <c r="AY26">
        <v>40.391599999999997</v>
      </c>
      <c r="AZ26">
        <v>39.463999999999999</v>
      </c>
      <c r="BA26">
        <v>38.130600000000001</v>
      </c>
      <c r="BB26">
        <v>36.797199999999997</v>
      </c>
      <c r="BC26">
        <v>35.463799999999999</v>
      </c>
      <c r="BD26">
        <v>34.130400000000002</v>
      </c>
      <c r="BE26">
        <v>32.796999999999997</v>
      </c>
      <c r="BF26">
        <v>32.2378</v>
      </c>
      <c r="BG26">
        <v>31.678599999999999</v>
      </c>
      <c r="BH26">
        <v>31.119399999999999</v>
      </c>
      <c r="BI26">
        <v>30.560199999999998</v>
      </c>
      <c r="BJ26">
        <v>30.001000000000001</v>
      </c>
      <c r="BK26">
        <v>29.2254</v>
      </c>
    </row>
    <row r="27" spans="1:63" x14ac:dyDescent="0.85">
      <c r="A27" t="s">
        <v>369</v>
      </c>
      <c r="B27" t="s">
        <v>519</v>
      </c>
      <c r="C27" t="s">
        <v>691</v>
      </c>
      <c r="D27" t="s">
        <v>659</v>
      </c>
      <c r="E27">
        <v>42.981200000000001</v>
      </c>
      <c r="F27">
        <v>44.752600000000001</v>
      </c>
      <c r="G27">
        <v>46.524000000000001</v>
      </c>
      <c r="H27">
        <v>47.862000000000002</v>
      </c>
      <c r="I27">
        <v>49.2</v>
      </c>
      <c r="J27">
        <v>50.537999999999997</v>
      </c>
      <c r="K27">
        <v>51.875999999999998</v>
      </c>
      <c r="L27">
        <v>53.213999999999999</v>
      </c>
      <c r="M27">
        <v>52.776800000000001</v>
      </c>
      <c r="N27">
        <v>52.339599999999997</v>
      </c>
      <c r="O27">
        <v>51.9024</v>
      </c>
      <c r="P27">
        <v>51.465200000000003</v>
      </c>
      <c r="Q27">
        <v>51.027999999999999</v>
      </c>
      <c r="R27">
        <v>49.750799999999998</v>
      </c>
      <c r="S27">
        <v>48.473599999999998</v>
      </c>
      <c r="T27">
        <v>47.196399999999997</v>
      </c>
      <c r="U27">
        <v>45.919199999999996</v>
      </c>
      <c r="V27">
        <v>44.642000000000003</v>
      </c>
      <c r="W27">
        <v>43.009</v>
      </c>
      <c r="X27">
        <v>41.375999999999998</v>
      </c>
      <c r="Y27">
        <v>39.743000000000002</v>
      </c>
      <c r="Z27">
        <v>38.11</v>
      </c>
      <c r="AA27">
        <v>36.476999999999997</v>
      </c>
      <c r="AB27">
        <v>36.555599999999998</v>
      </c>
      <c r="AC27">
        <v>36.6342</v>
      </c>
      <c r="AD27">
        <v>36.712800000000001</v>
      </c>
      <c r="AE27">
        <v>36.791400000000003</v>
      </c>
      <c r="AF27">
        <v>36.869999999999997</v>
      </c>
      <c r="AG27">
        <v>34.613199999999999</v>
      </c>
      <c r="AH27">
        <v>32.356400000000001</v>
      </c>
      <c r="AI27">
        <v>30.099599999999999</v>
      </c>
      <c r="AJ27">
        <v>27.8428</v>
      </c>
      <c r="AK27">
        <v>25.585999999999999</v>
      </c>
      <c r="AL27">
        <v>25.5168</v>
      </c>
      <c r="AM27">
        <v>25.447600000000001</v>
      </c>
      <c r="AN27">
        <v>25.378399999999999</v>
      </c>
      <c r="AO27">
        <v>25.309200000000001</v>
      </c>
      <c r="AP27">
        <v>25.24</v>
      </c>
      <c r="AQ27">
        <v>23.965599999999998</v>
      </c>
      <c r="AR27">
        <v>22.691199999999998</v>
      </c>
      <c r="AS27">
        <v>21.416799999999999</v>
      </c>
      <c r="AT27">
        <v>20.142399999999999</v>
      </c>
      <c r="AU27">
        <v>18.867999999999999</v>
      </c>
      <c r="AV27">
        <v>18.3324</v>
      </c>
      <c r="AW27">
        <v>17.796800000000001</v>
      </c>
      <c r="AX27">
        <v>17.261199999999999</v>
      </c>
      <c r="AY27">
        <v>16.7256</v>
      </c>
      <c r="AZ27">
        <v>16.190000000000001</v>
      </c>
      <c r="BA27">
        <v>15.3634</v>
      </c>
      <c r="BB27">
        <v>14.536799999999999</v>
      </c>
      <c r="BC27">
        <v>13.7102</v>
      </c>
      <c r="BD27">
        <v>12.883599999999999</v>
      </c>
      <c r="BE27">
        <v>12.057</v>
      </c>
      <c r="BF27">
        <v>11.574</v>
      </c>
      <c r="BG27">
        <v>11.090999999999999</v>
      </c>
      <c r="BH27">
        <v>10.608000000000001</v>
      </c>
      <c r="BI27">
        <v>10.125</v>
      </c>
      <c r="BJ27">
        <v>9.6419999999999995</v>
      </c>
      <c r="BK27">
        <v>9.1489999999999991</v>
      </c>
    </row>
    <row r="28" spans="1:63" x14ac:dyDescent="0.85">
      <c r="A28" t="s">
        <v>556</v>
      </c>
      <c r="B28" t="s">
        <v>204</v>
      </c>
      <c r="C28" t="s">
        <v>691</v>
      </c>
      <c r="D28" t="s">
        <v>659</v>
      </c>
      <c r="E28">
        <v>16.57</v>
      </c>
      <c r="F28">
        <v>16.818999999999999</v>
      </c>
      <c r="G28">
        <v>17.068000000000001</v>
      </c>
      <c r="H28">
        <v>17.162800000000001</v>
      </c>
      <c r="I28">
        <v>17.2576</v>
      </c>
      <c r="J28">
        <v>17.352399999999999</v>
      </c>
      <c r="K28">
        <v>17.447199999999999</v>
      </c>
      <c r="L28">
        <v>17.542000000000002</v>
      </c>
      <c r="M28">
        <v>18.872</v>
      </c>
      <c r="N28">
        <v>20.202000000000002</v>
      </c>
      <c r="O28">
        <v>21.532</v>
      </c>
      <c r="P28">
        <v>22.861999999999998</v>
      </c>
      <c r="Q28">
        <v>24.192</v>
      </c>
      <c r="R28">
        <v>25.265000000000001</v>
      </c>
      <c r="S28">
        <v>26.338000000000001</v>
      </c>
      <c r="T28">
        <v>27.411000000000001</v>
      </c>
      <c r="U28">
        <v>28.484000000000002</v>
      </c>
      <c r="V28">
        <v>29.556999999999999</v>
      </c>
      <c r="W28">
        <v>30.223600000000001</v>
      </c>
      <c r="X28">
        <v>30.8902</v>
      </c>
      <c r="Y28">
        <v>31.556799999999999</v>
      </c>
      <c r="Z28">
        <v>32.223399999999998</v>
      </c>
      <c r="AA28">
        <v>32.89</v>
      </c>
      <c r="AB28">
        <v>33.869</v>
      </c>
      <c r="AC28">
        <v>34.847999999999999</v>
      </c>
      <c r="AD28">
        <v>35.826999999999998</v>
      </c>
      <c r="AE28">
        <v>36.805999999999997</v>
      </c>
      <c r="AF28">
        <v>37.784999999999997</v>
      </c>
      <c r="AG28">
        <v>39.075200000000002</v>
      </c>
      <c r="AH28">
        <v>40.365400000000001</v>
      </c>
      <c r="AI28">
        <v>41.6556</v>
      </c>
      <c r="AJ28">
        <v>42.945799999999998</v>
      </c>
      <c r="AK28">
        <v>44.235999999999997</v>
      </c>
      <c r="AL28">
        <v>41.993000000000002</v>
      </c>
      <c r="AM28">
        <v>39.75</v>
      </c>
      <c r="AN28">
        <v>37.506999999999998</v>
      </c>
      <c r="AO28">
        <v>35.264000000000003</v>
      </c>
      <c r="AP28">
        <v>33.021000000000001</v>
      </c>
      <c r="AQ28">
        <v>31.274999999999999</v>
      </c>
      <c r="AR28">
        <v>29.529</v>
      </c>
      <c r="AS28">
        <v>27.783000000000001</v>
      </c>
      <c r="AT28">
        <v>26.036999999999999</v>
      </c>
      <c r="AU28">
        <v>24.291</v>
      </c>
      <c r="AV28">
        <v>23.895800000000001</v>
      </c>
      <c r="AW28">
        <v>23.500599999999999</v>
      </c>
      <c r="AX28">
        <v>23.105399999999999</v>
      </c>
      <c r="AY28">
        <v>22.7102</v>
      </c>
      <c r="AZ28">
        <v>22.315000000000001</v>
      </c>
      <c r="BA28">
        <v>22.1266</v>
      </c>
      <c r="BB28">
        <v>21.938199999999998</v>
      </c>
      <c r="BC28">
        <v>21.7498</v>
      </c>
      <c r="BD28">
        <v>21.561399999999999</v>
      </c>
      <c r="BE28">
        <v>21.373000000000001</v>
      </c>
      <c r="BF28">
        <v>19.9998</v>
      </c>
      <c r="BG28">
        <v>18.6266</v>
      </c>
      <c r="BH28">
        <v>17.253399999999999</v>
      </c>
      <c r="BI28">
        <v>15.8802</v>
      </c>
      <c r="BJ28">
        <v>14.507</v>
      </c>
      <c r="BK28">
        <v>13.7516</v>
      </c>
    </row>
    <row r="29" spans="1:63" x14ac:dyDescent="0.85">
      <c r="A29" t="s">
        <v>298</v>
      </c>
      <c r="B29" t="s">
        <v>273</v>
      </c>
      <c r="C29" t="s">
        <v>691</v>
      </c>
      <c r="D29" t="s">
        <v>659</v>
      </c>
      <c r="E29">
        <v>181.72</v>
      </c>
      <c r="F29">
        <v>181.16</v>
      </c>
      <c r="G29">
        <v>180.6</v>
      </c>
      <c r="H29">
        <v>180.04</v>
      </c>
      <c r="I29">
        <v>179.48</v>
      </c>
      <c r="J29">
        <v>178.92</v>
      </c>
      <c r="K29">
        <v>178.36</v>
      </c>
      <c r="L29">
        <v>177.8</v>
      </c>
      <c r="M29">
        <v>177.24</v>
      </c>
      <c r="N29">
        <v>176.68</v>
      </c>
      <c r="O29">
        <v>176.12</v>
      </c>
      <c r="P29">
        <v>175.56</v>
      </c>
      <c r="Q29">
        <v>175</v>
      </c>
      <c r="R29">
        <v>174.72</v>
      </c>
      <c r="S29">
        <v>174.44</v>
      </c>
      <c r="T29">
        <v>174.16</v>
      </c>
      <c r="U29">
        <v>173.88</v>
      </c>
      <c r="V29">
        <v>173.6</v>
      </c>
      <c r="W29">
        <v>169.12</v>
      </c>
      <c r="X29">
        <v>164.64</v>
      </c>
      <c r="Y29">
        <v>160.16</v>
      </c>
      <c r="Z29">
        <v>155.68</v>
      </c>
      <c r="AA29">
        <v>151.19999999999999</v>
      </c>
      <c r="AB29">
        <v>147.28</v>
      </c>
      <c r="AC29">
        <v>143.36000000000001</v>
      </c>
      <c r="AD29">
        <v>139.44</v>
      </c>
      <c r="AE29">
        <v>135.52000000000001</v>
      </c>
      <c r="AF29">
        <v>131.6</v>
      </c>
      <c r="AG29">
        <v>129.6232</v>
      </c>
      <c r="AH29">
        <v>127.6464</v>
      </c>
      <c r="AI29">
        <v>125.6696</v>
      </c>
      <c r="AJ29">
        <v>123.69280000000001</v>
      </c>
      <c r="AK29">
        <v>121.71599999999999</v>
      </c>
      <c r="AL29">
        <v>118.62479999999999</v>
      </c>
      <c r="AM29">
        <v>115.53360000000001</v>
      </c>
      <c r="AN29">
        <v>112.44240000000001</v>
      </c>
      <c r="AO29">
        <v>109.35120000000001</v>
      </c>
      <c r="AP29">
        <v>106.26</v>
      </c>
      <c r="AQ29">
        <v>103.2454</v>
      </c>
      <c r="AR29">
        <v>100.2308</v>
      </c>
      <c r="AS29">
        <v>97.216200000000001</v>
      </c>
      <c r="AT29">
        <v>94.201599999999999</v>
      </c>
      <c r="AU29">
        <v>91.186999999999998</v>
      </c>
      <c r="AV29">
        <v>88.680800000000005</v>
      </c>
      <c r="AW29">
        <v>86.174599999999998</v>
      </c>
      <c r="AX29">
        <v>83.668400000000005</v>
      </c>
      <c r="AY29">
        <v>81.162199999999999</v>
      </c>
      <c r="AZ29">
        <v>78.656000000000006</v>
      </c>
      <c r="BA29">
        <v>77.460599999999999</v>
      </c>
      <c r="BB29">
        <v>76.265199999999993</v>
      </c>
      <c r="BC29">
        <v>75.069800000000001</v>
      </c>
      <c r="BD29">
        <v>73.874399999999994</v>
      </c>
      <c r="BE29">
        <v>72.679000000000002</v>
      </c>
      <c r="BF29">
        <v>71.840599999999995</v>
      </c>
      <c r="BG29">
        <v>71.002200000000002</v>
      </c>
      <c r="BH29">
        <v>70.163799999999995</v>
      </c>
      <c r="BI29">
        <v>69.325400000000002</v>
      </c>
      <c r="BJ29">
        <v>68.486999999999995</v>
      </c>
      <c r="BK29">
        <v>68.049000000000007</v>
      </c>
    </row>
    <row r="30" spans="1:63" x14ac:dyDescent="0.85">
      <c r="A30" t="s">
        <v>353</v>
      </c>
      <c r="B30" t="s">
        <v>601</v>
      </c>
      <c r="C30" t="s">
        <v>691</v>
      </c>
      <c r="D30" t="s">
        <v>659</v>
      </c>
    </row>
    <row r="31" spans="1:63" x14ac:dyDescent="0.85">
      <c r="A31" t="s">
        <v>50</v>
      </c>
      <c r="B31" t="s">
        <v>482</v>
      </c>
      <c r="C31" t="s">
        <v>691</v>
      </c>
      <c r="D31" t="s">
        <v>659</v>
      </c>
      <c r="E31">
        <v>102.937</v>
      </c>
      <c r="F31">
        <v>103.261</v>
      </c>
      <c r="G31">
        <v>103.58499999999999</v>
      </c>
      <c r="H31">
        <v>103.547</v>
      </c>
      <c r="I31">
        <v>103.509</v>
      </c>
      <c r="J31">
        <v>103.471</v>
      </c>
      <c r="K31">
        <v>103.43300000000001</v>
      </c>
      <c r="L31">
        <v>103.395</v>
      </c>
      <c r="M31">
        <v>103.3186</v>
      </c>
      <c r="N31">
        <v>103.2422</v>
      </c>
      <c r="O31">
        <v>103.1658</v>
      </c>
      <c r="P31">
        <v>103.0894</v>
      </c>
      <c r="Q31">
        <v>103.01300000000001</v>
      </c>
      <c r="R31">
        <v>102.71420000000001</v>
      </c>
      <c r="S31">
        <v>102.41540000000001</v>
      </c>
      <c r="T31">
        <v>102.11660000000001</v>
      </c>
      <c r="U31">
        <v>101.81780000000001</v>
      </c>
      <c r="V31">
        <v>101.51900000000001</v>
      </c>
      <c r="W31">
        <v>100.8018</v>
      </c>
      <c r="X31">
        <v>100.08459999999999</v>
      </c>
      <c r="Y31">
        <v>99.367400000000004</v>
      </c>
      <c r="Z31">
        <v>98.650199999999998</v>
      </c>
      <c r="AA31">
        <v>97.933000000000007</v>
      </c>
      <c r="AB31">
        <v>97.618600000000001</v>
      </c>
      <c r="AC31">
        <v>97.304199999999994</v>
      </c>
      <c r="AD31">
        <v>96.989800000000002</v>
      </c>
      <c r="AE31">
        <v>96.675399999999996</v>
      </c>
      <c r="AF31">
        <v>96.361000000000004</v>
      </c>
      <c r="AG31">
        <v>95.514799999999994</v>
      </c>
      <c r="AH31">
        <v>94.668599999999998</v>
      </c>
      <c r="AI31">
        <v>93.822400000000002</v>
      </c>
      <c r="AJ31">
        <v>92.976200000000006</v>
      </c>
      <c r="AK31">
        <v>92.13</v>
      </c>
      <c r="AL31">
        <v>91.254800000000003</v>
      </c>
      <c r="AM31">
        <v>90.379599999999996</v>
      </c>
      <c r="AN31">
        <v>89.504400000000004</v>
      </c>
      <c r="AO31">
        <v>88.629199999999997</v>
      </c>
      <c r="AP31">
        <v>87.754000000000005</v>
      </c>
      <c r="AQ31">
        <v>87.345200000000006</v>
      </c>
      <c r="AR31">
        <v>86.936400000000006</v>
      </c>
      <c r="AS31">
        <v>86.527600000000007</v>
      </c>
      <c r="AT31">
        <v>86.118799999999993</v>
      </c>
      <c r="AU31">
        <v>85.71</v>
      </c>
      <c r="AV31">
        <v>84.953199999999995</v>
      </c>
      <c r="AW31">
        <v>84.196399999999997</v>
      </c>
      <c r="AX31">
        <v>83.439599999999999</v>
      </c>
      <c r="AY31">
        <v>82.6828</v>
      </c>
      <c r="AZ31">
        <v>81.926000000000002</v>
      </c>
      <c r="BA31">
        <v>80.118600000000001</v>
      </c>
      <c r="BB31">
        <v>78.311199999999999</v>
      </c>
      <c r="BC31">
        <v>76.503799999999998</v>
      </c>
      <c r="BD31">
        <v>74.696399999999997</v>
      </c>
      <c r="BE31">
        <v>72.888999999999996</v>
      </c>
      <c r="BF31">
        <v>71.291200000000003</v>
      </c>
      <c r="BG31">
        <v>69.693399999999997</v>
      </c>
      <c r="BH31">
        <v>68.095600000000005</v>
      </c>
      <c r="BI31">
        <v>66.497799999999998</v>
      </c>
      <c r="BJ31">
        <v>64.900000000000006</v>
      </c>
      <c r="BK31">
        <v>63.904200000000003</v>
      </c>
    </row>
    <row r="32" spans="1:63" x14ac:dyDescent="0.85">
      <c r="A32" t="s">
        <v>558</v>
      </c>
      <c r="B32" t="s">
        <v>315</v>
      </c>
      <c r="C32" t="s">
        <v>691</v>
      </c>
      <c r="D32" t="s">
        <v>659</v>
      </c>
      <c r="E32">
        <v>89.881799999999998</v>
      </c>
      <c r="F32">
        <v>89.740399999999994</v>
      </c>
      <c r="G32">
        <v>89.599000000000004</v>
      </c>
      <c r="H32">
        <v>88.102000000000004</v>
      </c>
      <c r="I32">
        <v>86.605000000000004</v>
      </c>
      <c r="J32">
        <v>85.108000000000004</v>
      </c>
      <c r="K32">
        <v>83.611000000000004</v>
      </c>
      <c r="L32">
        <v>82.114000000000004</v>
      </c>
      <c r="M32">
        <v>80.448800000000006</v>
      </c>
      <c r="N32">
        <v>78.783600000000007</v>
      </c>
      <c r="O32">
        <v>77.118399999999994</v>
      </c>
      <c r="P32">
        <v>75.453199999999995</v>
      </c>
      <c r="Q32">
        <v>73.787999999999997</v>
      </c>
      <c r="R32">
        <v>73.808000000000007</v>
      </c>
      <c r="S32">
        <v>73.828000000000003</v>
      </c>
      <c r="T32">
        <v>73.847999999999999</v>
      </c>
      <c r="U32">
        <v>73.867999999999995</v>
      </c>
      <c r="V32">
        <v>73.888000000000005</v>
      </c>
      <c r="W32">
        <v>75.080200000000005</v>
      </c>
      <c r="X32">
        <v>76.272400000000005</v>
      </c>
      <c r="Y32">
        <v>77.464600000000004</v>
      </c>
      <c r="Z32">
        <v>78.656800000000004</v>
      </c>
      <c r="AA32">
        <v>79.849000000000004</v>
      </c>
      <c r="AB32">
        <v>80.231399999999994</v>
      </c>
      <c r="AC32">
        <v>80.613799999999998</v>
      </c>
      <c r="AD32">
        <v>80.996200000000002</v>
      </c>
      <c r="AE32">
        <v>81.378600000000006</v>
      </c>
      <c r="AF32">
        <v>81.760999999999996</v>
      </c>
      <c r="AG32">
        <v>82.154200000000003</v>
      </c>
      <c r="AH32">
        <v>82.547399999999996</v>
      </c>
      <c r="AI32">
        <v>82.940600000000003</v>
      </c>
      <c r="AJ32">
        <v>83.333799999999997</v>
      </c>
      <c r="AK32">
        <v>83.727000000000004</v>
      </c>
      <c r="AL32">
        <v>83.834000000000003</v>
      </c>
      <c r="AM32">
        <v>83.941000000000003</v>
      </c>
      <c r="AN32">
        <v>84.048000000000002</v>
      </c>
      <c r="AO32">
        <v>84.155000000000001</v>
      </c>
      <c r="AP32">
        <v>84.262</v>
      </c>
      <c r="AQ32">
        <v>83.578000000000003</v>
      </c>
      <c r="AR32">
        <v>82.894000000000005</v>
      </c>
      <c r="AS32">
        <v>82.21</v>
      </c>
      <c r="AT32">
        <v>81.525999999999996</v>
      </c>
      <c r="AU32">
        <v>80.841999999999999</v>
      </c>
      <c r="AV32">
        <v>78.903999999999996</v>
      </c>
      <c r="AW32">
        <v>76.965999999999994</v>
      </c>
      <c r="AX32">
        <v>75.028000000000006</v>
      </c>
      <c r="AY32">
        <v>73.09</v>
      </c>
      <c r="AZ32">
        <v>71.152000000000001</v>
      </c>
      <c r="BA32">
        <v>69.732200000000006</v>
      </c>
      <c r="BB32">
        <v>68.312399999999997</v>
      </c>
      <c r="BC32">
        <v>66.892600000000002</v>
      </c>
      <c r="BD32">
        <v>65.472800000000007</v>
      </c>
      <c r="BE32">
        <v>64.052999999999997</v>
      </c>
      <c r="BF32">
        <v>63.064599999999999</v>
      </c>
      <c r="BG32">
        <v>62.0762</v>
      </c>
      <c r="BH32">
        <v>61.087800000000001</v>
      </c>
      <c r="BI32">
        <v>60.099400000000003</v>
      </c>
      <c r="BJ32">
        <v>59.110999999999997</v>
      </c>
      <c r="BK32">
        <v>57.885800000000003</v>
      </c>
    </row>
    <row r="33" spans="1:63" x14ac:dyDescent="0.85">
      <c r="A33" t="s">
        <v>526</v>
      </c>
      <c r="B33" t="s">
        <v>366</v>
      </c>
      <c r="C33" t="s">
        <v>691</v>
      </c>
      <c r="D33" t="s">
        <v>659</v>
      </c>
      <c r="E33">
        <v>124.92700000000001</v>
      </c>
      <c r="F33">
        <v>121.55200000000001</v>
      </c>
      <c r="G33">
        <v>118.17700000000001</v>
      </c>
      <c r="H33">
        <v>114.5556</v>
      </c>
      <c r="I33">
        <v>110.9342</v>
      </c>
      <c r="J33">
        <v>107.3128</v>
      </c>
      <c r="K33">
        <v>103.6914</v>
      </c>
      <c r="L33">
        <v>100.07</v>
      </c>
      <c r="M33">
        <v>98.554000000000002</v>
      </c>
      <c r="N33">
        <v>97.037999999999997</v>
      </c>
      <c r="O33">
        <v>95.522000000000006</v>
      </c>
      <c r="P33">
        <v>94.006</v>
      </c>
      <c r="Q33">
        <v>92.49</v>
      </c>
      <c r="R33">
        <v>87.934200000000004</v>
      </c>
      <c r="S33">
        <v>83.378399999999999</v>
      </c>
      <c r="T33">
        <v>78.822599999999994</v>
      </c>
      <c r="U33">
        <v>74.266800000000003</v>
      </c>
      <c r="V33">
        <v>69.710999999999999</v>
      </c>
      <c r="W33">
        <v>69.922799999999995</v>
      </c>
      <c r="X33">
        <v>70.134600000000006</v>
      </c>
      <c r="Y33">
        <v>70.346400000000003</v>
      </c>
      <c r="Z33">
        <v>70.558199999999999</v>
      </c>
      <c r="AA33">
        <v>70.77</v>
      </c>
      <c r="AB33">
        <v>66.603800000000007</v>
      </c>
      <c r="AC33">
        <v>62.437600000000003</v>
      </c>
      <c r="AD33">
        <v>58.2714</v>
      </c>
      <c r="AE33">
        <v>54.105200000000004</v>
      </c>
      <c r="AF33">
        <v>49.939</v>
      </c>
      <c r="AG33">
        <v>51.532600000000002</v>
      </c>
      <c r="AH33">
        <v>53.126199999999997</v>
      </c>
      <c r="AI33">
        <v>54.719799999999999</v>
      </c>
      <c r="AJ33">
        <v>56.313400000000001</v>
      </c>
      <c r="AK33">
        <v>57.906999999999996</v>
      </c>
      <c r="AL33">
        <v>56.731400000000001</v>
      </c>
      <c r="AM33">
        <v>55.555799999999998</v>
      </c>
      <c r="AN33">
        <v>54.380200000000002</v>
      </c>
      <c r="AO33">
        <v>53.204599999999999</v>
      </c>
      <c r="AP33">
        <v>52.029000000000003</v>
      </c>
      <c r="AQ33">
        <v>51.726399999999998</v>
      </c>
      <c r="AR33">
        <v>51.4238</v>
      </c>
      <c r="AS33">
        <v>51.121200000000002</v>
      </c>
      <c r="AT33">
        <v>50.818600000000004</v>
      </c>
      <c r="AU33">
        <v>50.515999999999998</v>
      </c>
      <c r="AV33">
        <v>49.878799999999998</v>
      </c>
      <c r="AW33">
        <v>49.241599999999998</v>
      </c>
      <c r="AX33">
        <v>48.604399999999998</v>
      </c>
      <c r="AY33">
        <v>47.967199999999998</v>
      </c>
      <c r="AZ33">
        <v>47.33</v>
      </c>
      <c r="BA33">
        <v>46.405799999999999</v>
      </c>
      <c r="BB33">
        <v>45.4816</v>
      </c>
      <c r="BC33">
        <v>44.557400000000001</v>
      </c>
      <c r="BD33">
        <v>43.633200000000002</v>
      </c>
      <c r="BE33">
        <v>42.709000000000003</v>
      </c>
      <c r="BF33">
        <v>40.877200000000002</v>
      </c>
      <c r="BG33">
        <v>39.045400000000001</v>
      </c>
      <c r="BH33">
        <v>37.2136</v>
      </c>
      <c r="BI33">
        <v>35.381799999999998</v>
      </c>
      <c r="BJ33">
        <v>33.549999999999997</v>
      </c>
      <c r="BK33">
        <v>31.130199999999999</v>
      </c>
    </row>
    <row r="34" spans="1:63" x14ac:dyDescent="0.85">
      <c r="A34" t="s">
        <v>405</v>
      </c>
      <c r="B34" t="s">
        <v>117</v>
      </c>
      <c r="C34" t="s">
        <v>691</v>
      </c>
      <c r="D34" t="s">
        <v>659</v>
      </c>
      <c r="E34">
        <v>90.183999999999997</v>
      </c>
      <c r="F34">
        <v>89.575000000000003</v>
      </c>
      <c r="G34">
        <v>88.965999999999994</v>
      </c>
      <c r="H34">
        <v>86.924199999999999</v>
      </c>
      <c r="I34">
        <v>84.882400000000004</v>
      </c>
      <c r="J34">
        <v>82.840599999999995</v>
      </c>
      <c r="K34">
        <v>80.7988</v>
      </c>
      <c r="L34">
        <v>78.757000000000005</v>
      </c>
      <c r="M34">
        <v>77.734200000000001</v>
      </c>
      <c r="N34">
        <v>76.711399999999998</v>
      </c>
      <c r="O34">
        <v>75.688599999999994</v>
      </c>
      <c r="P34">
        <v>74.665800000000004</v>
      </c>
      <c r="Q34">
        <v>73.643000000000001</v>
      </c>
      <c r="R34">
        <v>70.887</v>
      </c>
      <c r="S34">
        <v>68.131</v>
      </c>
      <c r="T34">
        <v>65.375</v>
      </c>
      <c r="U34">
        <v>62.619</v>
      </c>
      <c r="V34">
        <v>59.863</v>
      </c>
      <c r="W34">
        <v>57.487400000000001</v>
      </c>
      <c r="X34">
        <v>55.111800000000002</v>
      </c>
      <c r="Y34">
        <v>52.736199999999997</v>
      </c>
      <c r="Z34">
        <v>50.360599999999998</v>
      </c>
      <c r="AA34">
        <v>47.984999999999999</v>
      </c>
      <c r="AB34">
        <v>46.669400000000003</v>
      </c>
      <c r="AC34">
        <v>45.3538</v>
      </c>
      <c r="AD34">
        <v>44.038200000000003</v>
      </c>
      <c r="AE34">
        <v>42.7226</v>
      </c>
      <c r="AF34">
        <v>41.406999999999996</v>
      </c>
      <c r="AG34">
        <v>40.780200000000001</v>
      </c>
      <c r="AH34">
        <v>40.153399999999998</v>
      </c>
      <c r="AI34">
        <v>39.526600000000002</v>
      </c>
      <c r="AJ34">
        <v>38.899799999999999</v>
      </c>
      <c r="AK34">
        <v>38.273000000000003</v>
      </c>
      <c r="AL34">
        <v>36.392000000000003</v>
      </c>
      <c r="AM34">
        <v>34.511000000000003</v>
      </c>
      <c r="AN34">
        <v>32.630000000000003</v>
      </c>
      <c r="AO34">
        <v>30.748999999999999</v>
      </c>
      <c r="AP34">
        <v>28.867999999999999</v>
      </c>
      <c r="AQ34">
        <v>28.4038</v>
      </c>
      <c r="AR34">
        <v>27.939599999999999</v>
      </c>
      <c r="AS34">
        <v>27.4754</v>
      </c>
      <c r="AT34">
        <v>27.011199999999999</v>
      </c>
      <c r="AU34">
        <v>26.547000000000001</v>
      </c>
      <c r="AV34">
        <v>24.849</v>
      </c>
      <c r="AW34">
        <v>23.151</v>
      </c>
      <c r="AX34">
        <v>21.452999999999999</v>
      </c>
      <c r="AY34">
        <v>19.754999999999999</v>
      </c>
      <c r="AZ34">
        <v>18.056999999999999</v>
      </c>
      <c r="BA34">
        <v>17.3338</v>
      </c>
      <c r="BB34">
        <v>16.610600000000002</v>
      </c>
      <c r="BC34">
        <v>15.8874</v>
      </c>
      <c r="BD34">
        <v>15.164199999999999</v>
      </c>
      <c r="BE34">
        <v>14.441000000000001</v>
      </c>
      <c r="BF34">
        <v>13.607200000000001</v>
      </c>
      <c r="BG34">
        <v>12.773400000000001</v>
      </c>
      <c r="BH34">
        <v>11.9396</v>
      </c>
      <c r="BI34">
        <v>11.1058</v>
      </c>
      <c r="BJ34">
        <v>10.272</v>
      </c>
      <c r="BK34">
        <v>9.7116000000000007</v>
      </c>
    </row>
    <row r="35" spans="1:63" x14ac:dyDescent="0.85">
      <c r="A35" t="s">
        <v>535</v>
      </c>
      <c r="B35" t="s">
        <v>111</v>
      </c>
      <c r="C35" t="s">
        <v>691</v>
      </c>
      <c r="D35" t="s">
        <v>659</v>
      </c>
      <c r="E35">
        <v>108.99039999999999</v>
      </c>
      <c r="F35">
        <v>108.7602</v>
      </c>
      <c r="G35">
        <v>108.53</v>
      </c>
      <c r="H35">
        <v>108.53</v>
      </c>
      <c r="I35">
        <v>108.53</v>
      </c>
      <c r="J35">
        <v>108.53</v>
      </c>
      <c r="K35">
        <v>108.53</v>
      </c>
      <c r="L35">
        <v>108.53</v>
      </c>
      <c r="M35">
        <v>108.53</v>
      </c>
      <c r="N35">
        <v>108.53</v>
      </c>
      <c r="O35">
        <v>108.53</v>
      </c>
      <c r="P35">
        <v>108.53</v>
      </c>
      <c r="Q35">
        <v>108.53</v>
      </c>
      <c r="R35">
        <v>108.53</v>
      </c>
      <c r="S35">
        <v>108.53</v>
      </c>
      <c r="T35">
        <v>108.53</v>
      </c>
      <c r="U35">
        <v>108.53</v>
      </c>
      <c r="V35">
        <v>108.53</v>
      </c>
      <c r="W35">
        <v>108.3352</v>
      </c>
      <c r="X35">
        <v>108.1404</v>
      </c>
      <c r="Y35">
        <v>107.9456</v>
      </c>
      <c r="Z35">
        <v>107.7508</v>
      </c>
      <c r="AA35">
        <v>107.556</v>
      </c>
      <c r="AB35">
        <v>107.5468</v>
      </c>
      <c r="AC35">
        <v>107.5376</v>
      </c>
      <c r="AD35">
        <v>107.5284</v>
      </c>
      <c r="AE35">
        <v>107.5192</v>
      </c>
      <c r="AF35">
        <v>107.51</v>
      </c>
      <c r="AG35">
        <v>106.19799999999999</v>
      </c>
      <c r="AH35">
        <v>104.886</v>
      </c>
      <c r="AI35">
        <v>103.574</v>
      </c>
      <c r="AJ35">
        <v>102.262</v>
      </c>
      <c r="AK35">
        <v>100.95</v>
      </c>
      <c r="AL35">
        <v>98.593599999999995</v>
      </c>
      <c r="AM35">
        <v>96.237200000000001</v>
      </c>
      <c r="AN35">
        <v>93.880799999999994</v>
      </c>
      <c r="AO35">
        <v>91.5244</v>
      </c>
      <c r="AP35">
        <v>89.168000000000006</v>
      </c>
      <c r="AQ35">
        <v>85.165400000000005</v>
      </c>
      <c r="AR35">
        <v>81.162800000000004</v>
      </c>
      <c r="AS35">
        <v>77.160200000000003</v>
      </c>
      <c r="AT35">
        <v>73.157600000000002</v>
      </c>
      <c r="AU35">
        <v>69.155000000000001</v>
      </c>
      <c r="AV35">
        <v>64.902799999999999</v>
      </c>
      <c r="AW35">
        <v>60.650599999999997</v>
      </c>
      <c r="AX35">
        <v>56.398400000000002</v>
      </c>
      <c r="AY35">
        <v>52.1462</v>
      </c>
      <c r="AZ35">
        <v>47.893999999999998</v>
      </c>
      <c r="BA35">
        <v>43.912999999999997</v>
      </c>
      <c r="BB35">
        <v>39.932000000000002</v>
      </c>
      <c r="BC35">
        <v>35.951000000000001</v>
      </c>
      <c r="BD35">
        <v>31.97</v>
      </c>
      <c r="BE35">
        <v>27.989000000000001</v>
      </c>
      <c r="BF35">
        <v>26.428000000000001</v>
      </c>
      <c r="BG35">
        <v>24.867000000000001</v>
      </c>
      <c r="BH35">
        <v>23.306000000000001</v>
      </c>
      <c r="BI35">
        <v>21.745000000000001</v>
      </c>
      <c r="BJ35">
        <v>20.184000000000001</v>
      </c>
      <c r="BK35">
        <v>18.895</v>
      </c>
    </row>
    <row r="36" spans="1:63" x14ac:dyDescent="0.85">
      <c r="A36" t="s">
        <v>45</v>
      </c>
      <c r="B36" t="s">
        <v>371</v>
      </c>
      <c r="C36" t="s">
        <v>691</v>
      </c>
      <c r="D36" t="s">
        <v>659</v>
      </c>
      <c r="E36">
        <v>161.14879999999999</v>
      </c>
      <c r="F36">
        <v>161.35839999999999</v>
      </c>
      <c r="G36">
        <v>161.56800000000001</v>
      </c>
      <c r="H36">
        <v>161.63720000000001</v>
      </c>
      <c r="I36">
        <v>161.7064</v>
      </c>
      <c r="J36">
        <v>161.7756</v>
      </c>
      <c r="K36">
        <v>161.84479999999999</v>
      </c>
      <c r="L36">
        <v>161.91399999999999</v>
      </c>
      <c r="M36">
        <v>160.7748</v>
      </c>
      <c r="N36">
        <v>159.63560000000001</v>
      </c>
      <c r="O36">
        <v>158.49639999999999</v>
      </c>
      <c r="P36">
        <v>157.35720000000001</v>
      </c>
      <c r="Q36">
        <v>156.21799999999999</v>
      </c>
      <c r="R36">
        <v>155.18</v>
      </c>
      <c r="S36">
        <v>154.142</v>
      </c>
      <c r="T36">
        <v>153.10400000000001</v>
      </c>
      <c r="U36">
        <v>152.066</v>
      </c>
      <c r="V36">
        <v>151.02799999999999</v>
      </c>
      <c r="W36">
        <v>149.56780000000001</v>
      </c>
      <c r="X36">
        <v>148.10759999999999</v>
      </c>
      <c r="Y36">
        <v>146.6474</v>
      </c>
      <c r="Z36">
        <v>145.18719999999999</v>
      </c>
      <c r="AA36">
        <v>143.727</v>
      </c>
      <c r="AB36">
        <v>139.40899999999999</v>
      </c>
      <c r="AC36">
        <v>135.09100000000001</v>
      </c>
      <c r="AD36">
        <v>130.773</v>
      </c>
      <c r="AE36">
        <v>126.455</v>
      </c>
      <c r="AF36">
        <v>122.137</v>
      </c>
      <c r="AG36">
        <v>116.7394</v>
      </c>
      <c r="AH36">
        <v>111.34180000000001</v>
      </c>
      <c r="AI36">
        <v>105.9442</v>
      </c>
      <c r="AJ36">
        <v>100.5466</v>
      </c>
      <c r="AK36">
        <v>95.149000000000001</v>
      </c>
      <c r="AL36">
        <v>90.185000000000002</v>
      </c>
      <c r="AM36">
        <v>85.221000000000004</v>
      </c>
      <c r="AN36">
        <v>80.257000000000005</v>
      </c>
      <c r="AO36">
        <v>75.293000000000006</v>
      </c>
      <c r="AP36">
        <v>70.328999999999994</v>
      </c>
      <c r="AQ36">
        <v>66.611400000000003</v>
      </c>
      <c r="AR36">
        <v>62.893799999999999</v>
      </c>
      <c r="AS36">
        <v>59.176200000000001</v>
      </c>
      <c r="AT36">
        <v>55.458599999999997</v>
      </c>
      <c r="AU36">
        <v>51.741</v>
      </c>
      <c r="AV36">
        <v>51.1248</v>
      </c>
      <c r="AW36">
        <v>50.508600000000001</v>
      </c>
      <c r="AX36">
        <v>49.892400000000002</v>
      </c>
      <c r="AY36">
        <v>49.276200000000003</v>
      </c>
      <c r="AZ36">
        <v>48.66</v>
      </c>
      <c r="BA36">
        <v>48.558</v>
      </c>
      <c r="BB36">
        <v>48.456000000000003</v>
      </c>
      <c r="BC36">
        <v>48.353999999999999</v>
      </c>
      <c r="BD36">
        <v>48.252000000000002</v>
      </c>
      <c r="BE36">
        <v>48.15</v>
      </c>
      <c r="BF36">
        <v>47.732199999999999</v>
      </c>
      <c r="BG36">
        <v>47.314399999999999</v>
      </c>
      <c r="BH36">
        <v>46.896599999999999</v>
      </c>
      <c r="BI36">
        <v>46.4788</v>
      </c>
      <c r="BJ36">
        <v>46.061</v>
      </c>
      <c r="BK36">
        <v>45.357999999999997</v>
      </c>
    </row>
    <row r="37" spans="1:63" x14ac:dyDescent="0.85">
      <c r="A37" t="s">
        <v>172</v>
      </c>
      <c r="B37" t="s">
        <v>457</v>
      </c>
      <c r="C37" t="s">
        <v>691</v>
      </c>
      <c r="D37" t="s">
        <v>659</v>
      </c>
      <c r="E37">
        <v>173.31559999999999</v>
      </c>
      <c r="F37">
        <v>174.20580000000001</v>
      </c>
      <c r="G37">
        <v>175.096</v>
      </c>
      <c r="H37">
        <v>175.39279999999999</v>
      </c>
      <c r="I37">
        <v>175.68960000000001</v>
      </c>
      <c r="J37">
        <v>175.9864</v>
      </c>
      <c r="K37">
        <v>176.28319999999999</v>
      </c>
      <c r="L37">
        <v>176.58</v>
      </c>
      <c r="M37">
        <v>176.58</v>
      </c>
      <c r="N37">
        <v>176.58</v>
      </c>
      <c r="O37">
        <v>176.58</v>
      </c>
      <c r="P37">
        <v>176.58</v>
      </c>
      <c r="Q37">
        <v>176.58</v>
      </c>
      <c r="R37">
        <v>175.62119999999999</v>
      </c>
      <c r="S37">
        <v>174.66239999999999</v>
      </c>
      <c r="T37">
        <v>173.70359999999999</v>
      </c>
      <c r="U37">
        <v>172.7448</v>
      </c>
      <c r="V37">
        <v>171.786</v>
      </c>
      <c r="W37">
        <v>170.62039999999999</v>
      </c>
      <c r="X37">
        <v>169.45480000000001</v>
      </c>
      <c r="Y37">
        <v>168.28919999999999</v>
      </c>
      <c r="Z37">
        <v>167.12360000000001</v>
      </c>
      <c r="AA37">
        <v>165.958</v>
      </c>
      <c r="AB37">
        <v>164.80340000000001</v>
      </c>
      <c r="AC37">
        <v>163.64879999999999</v>
      </c>
      <c r="AD37">
        <v>162.49420000000001</v>
      </c>
      <c r="AE37">
        <v>161.33959999999999</v>
      </c>
      <c r="AF37">
        <v>160.185</v>
      </c>
      <c r="AG37">
        <v>159.09899999999999</v>
      </c>
      <c r="AH37">
        <v>158.01300000000001</v>
      </c>
      <c r="AI37">
        <v>156.92699999999999</v>
      </c>
      <c r="AJ37">
        <v>155.84100000000001</v>
      </c>
      <c r="AK37">
        <v>154.755</v>
      </c>
      <c r="AL37">
        <v>153.94059999999999</v>
      </c>
      <c r="AM37">
        <v>153.12620000000001</v>
      </c>
      <c r="AN37">
        <v>152.31180000000001</v>
      </c>
      <c r="AO37">
        <v>151.4974</v>
      </c>
      <c r="AP37">
        <v>150.68299999999999</v>
      </c>
      <c r="AQ37">
        <v>150.13999999999999</v>
      </c>
      <c r="AR37">
        <v>149.59700000000001</v>
      </c>
      <c r="AS37">
        <v>149.054</v>
      </c>
      <c r="AT37">
        <v>148.511</v>
      </c>
      <c r="AU37">
        <v>147.96799999999999</v>
      </c>
      <c r="AV37">
        <v>147.1534</v>
      </c>
      <c r="AW37">
        <v>146.33879999999999</v>
      </c>
      <c r="AX37">
        <v>145.52420000000001</v>
      </c>
      <c r="AY37">
        <v>144.70959999999999</v>
      </c>
      <c r="AZ37">
        <v>143.89500000000001</v>
      </c>
      <c r="BA37">
        <v>142.809</v>
      </c>
      <c r="BB37">
        <v>141.72300000000001</v>
      </c>
      <c r="BC37">
        <v>140.637</v>
      </c>
      <c r="BD37">
        <v>139.55099999999999</v>
      </c>
      <c r="BE37">
        <v>138.465</v>
      </c>
      <c r="BF37">
        <v>136.58680000000001</v>
      </c>
      <c r="BG37">
        <v>134.70859999999999</v>
      </c>
      <c r="BH37">
        <v>132.8304</v>
      </c>
      <c r="BI37">
        <v>130.9522</v>
      </c>
      <c r="BJ37">
        <v>129.07400000000001</v>
      </c>
      <c r="BK37">
        <v>126.9636</v>
      </c>
    </row>
    <row r="38" spans="1:63" x14ac:dyDescent="0.85">
      <c r="A38" t="s">
        <v>186</v>
      </c>
      <c r="B38" t="s">
        <v>527</v>
      </c>
      <c r="C38" t="s">
        <v>691</v>
      </c>
      <c r="D38" t="s">
        <v>659</v>
      </c>
      <c r="E38">
        <v>55.6252</v>
      </c>
      <c r="F38">
        <v>54.860599999999998</v>
      </c>
      <c r="G38">
        <v>54.095999999999997</v>
      </c>
      <c r="H38">
        <v>52.2866</v>
      </c>
      <c r="I38">
        <v>50.477200000000003</v>
      </c>
      <c r="J38">
        <v>48.6678</v>
      </c>
      <c r="K38">
        <v>46.858400000000003</v>
      </c>
      <c r="L38">
        <v>45.048999999999999</v>
      </c>
      <c r="M38">
        <v>43.476799999999997</v>
      </c>
      <c r="N38">
        <v>41.904600000000002</v>
      </c>
      <c r="O38">
        <v>40.3324</v>
      </c>
      <c r="P38">
        <v>38.760199999999998</v>
      </c>
      <c r="Q38">
        <v>37.188000000000002</v>
      </c>
      <c r="R38">
        <v>35.792200000000001</v>
      </c>
      <c r="S38">
        <v>34.3964</v>
      </c>
      <c r="T38">
        <v>33.000599999999999</v>
      </c>
      <c r="U38">
        <v>31.604800000000001</v>
      </c>
      <c r="V38">
        <v>30.209</v>
      </c>
      <c r="W38">
        <v>29.147200000000002</v>
      </c>
      <c r="X38">
        <v>28.0854</v>
      </c>
      <c r="Y38">
        <v>27.023599999999998</v>
      </c>
      <c r="Z38">
        <v>25.9618</v>
      </c>
      <c r="AA38">
        <v>24.9</v>
      </c>
      <c r="AB38">
        <v>24.567599999999999</v>
      </c>
      <c r="AC38">
        <v>24.235199999999999</v>
      </c>
      <c r="AD38">
        <v>23.902799999999999</v>
      </c>
      <c r="AE38">
        <v>23.570399999999999</v>
      </c>
      <c r="AF38">
        <v>23.238</v>
      </c>
      <c r="AG38">
        <v>23.618600000000001</v>
      </c>
      <c r="AH38">
        <v>23.999199999999998</v>
      </c>
      <c r="AI38">
        <v>24.379799999999999</v>
      </c>
      <c r="AJ38">
        <v>24.760400000000001</v>
      </c>
      <c r="AK38">
        <v>25.140999999999998</v>
      </c>
      <c r="AL38">
        <v>24.136199999999999</v>
      </c>
      <c r="AM38">
        <v>23.131399999999999</v>
      </c>
      <c r="AN38">
        <v>22.1266</v>
      </c>
      <c r="AO38">
        <v>21.1218</v>
      </c>
      <c r="AP38">
        <v>20.117000000000001</v>
      </c>
      <c r="AQ38">
        <v>19.022600000000001</v>
      </c>
      <c r="AR38">
        <v>17.9282</v>
      </c>
      <c r="AS38">
        <v>16.8338</v>
      </c>
      <c r="AT38">
        <v>15.7394</v>
      </c>
      <c r="AU38">
        <v>14.645</v>
      </c>
      <c r="AV38">
        <v>14.4514</v>
      </c>
      <c r="AW38">
        <v>14.2578</v>
      </c>
      <c r="AX38">
        <v>14.0642</v>
      </c>
      <c r="AY38">
        <v>13.8706</v>
      </c>
      <c r="AZ38">
        <v>13.677</v>
      </c>
      <c r="BA38">
        <v>13.240399999999999</v>
      </c>
      <c r="BB38">
        <v>12.803800000000001</v>
      </c>
      <c r="BC38">
        <v>12.3672</v>
      </c>
      <c r="BD38">
        <v>11.9306</v>
      </c>
      <c r="BE38">
        <v>11.494</v>
      </c>
      <c r="BF38">
        <v>10.8726</v>
      </c>
      <c r="BG38">
        <v>10.251200000000001</v>
      </c>
      <c r="BH38">
        <v>9.6297999999999995</v>
      </c>
      <c r="BI38">
        <v>9.0084</v>
      </c>
      <c r="BJ38">
        <v>8.3870000000000005</v>
      </c>
      <c r="BK38">
        <v>8.0345999999999993</v>
      </c>
    </row>
    <row r="39" spans="1:63" x14ac:dyDescent="0.85">
      <c r="A39" t="s">
        <v>412</v>
      </c>
      <c r="B39" t="s">
        <v>216</v>
      </c>
      <c r="C39" t="s">
        <v>691</v>
      </c>
      <c r="D39" t="s">
        <v>659</v>
      </c>
      <c r="E39">
        <v>46.099010171087073</v>
      </c>
      <c r="F39">
        <v>45.421645863962183</v>
      </c>
      <c r="G39">
        <v>44.702129334738594</v>
      </c>
      <c r="H39">
        <v>44.963228821183108</v>
      </c>
      <c r="I39">
        <v>45.19053852529462</v>
      </c>
      <c r="J39">
        <v>45.410979518126162</v>
      </c>
      <c r="K39">
        <v>45.650028048194265</v>
      </c>
      <c r="L39">
        <v>45.904802212199357</v>
      </c>
      <c r="M39">
        <v>45.681397455304783</v>
      </c>
      <c r="N39">
        <v>45.429561819759158</v>
      </c>
      <c r="O39">
        <v>45.172158339148531</v>
      </c>
      <c r="P39">
        <v>44.843616340909136</v>
      </c>
      <c r="Q39">
        <v>44.470409497687903</v>
      </c>
      <c r="R39">
        <v>45.824911464440618</v>
      </c>
      <c r="S39">
        <v>47.189181712535664</v>
      </c>
      <c r="T39">
        <v>48.583329343184396</v>
      </c>
      <c r="U39">
        <v>50.012679723756868</v>
      </c>
      <c r="V39">
        <v>51.417238986539424</v>
      </c>
      <c r="W39">
        <v>50.641918155938235</v>
      </c>
      <c r="X39">
        <v>49.993662211058776</v>
      </c>
      <c r="Y39">
        <v>49.490996681960119</v>
      </c>
      <c r="Z39">
        <v>49.0640335367559</v>
      </c>
      <c r="AA39">
        <v>48.700773862089036</v>
      </c>
      <c r="AB39">
        <v>48.498835294858416</v>
      </c>
      <c r="AC39">
        <v>48.187711806951498</v>
      </c>
      <c r="AD39">
        <v>47.722432369938943</v>
      </c>
      <c r="AE39">
        <v>47.134271162353329</v>
      </c>
      <c r="AF39">
        <v>46.429979981592339</v>
      </c>
      <c r="AG39">
        <v>44.964486335127624</v>
      </c>
      <c r="AH39">
        <v>43.490489125534104</v>
      </c>
      <c r="AI39">
        <v>42.037012112549604</v>
      </c>
      <c r="AJ39">
        <v>40.591764310957167</v>
      </c>
      <c r="AK39">
        <v>39.18536979073432</v>
      </c>
      <c r="AL39">
        <v>36.689706266353348</v>
      </c>
      <c r="AM39">
        <v>34.194264241109437</v>
      </c>
      <c r="AN39">
        <v>31.688184782363471</v>
      </c>
      <c r="AO39">
        <v>29.17894982493975</v>
      </c>
      <c r="AP39">
        <v>26.64341615671454</v>
      </c>
      <c r="AQ39">
        <v>25.588562545173076</v>
      </c>
      <c r="AR39">
        <v>24.592473224816299</v>
      </c>
      <c r="AS39">
        <v>23.710768273039161</v>
      </c>
      <c r="AT39">
        <v>22.776791626284908</v>
      </c>
      <c r="AU39">
        <v>21.91032859170631</v>
      </c>
      <c r="AV39">
        <v>22.37301332534356</v>
      </c>
      <c r="AW39">
        <v>22.821449162071747</v>
      </c>
      <c r="AX39">
        <v>23.181360656859997</v>
      </c>
      <c r="AY39">
        <v>23.379981050237337</v>
      </c>
      <c r="AZ39">
        <v>23.415547718407655</v>
      </c>
      <c r="BA39">
        <v>22.657944767653845</v>
      </c>
      <c r="BB39">
        <v>21.999808643533452</v>
      </c>
      <c r="BC39">
        <v>21.486607402219747</v>
      </c>
      <c r="BD39">
        <v>21.0200779379411</v>
      </c>
      <c r="BE39">
        <v>20.628637729976823</v>
      </c>
      <c r="BF39">
        <v>20.427722239884421</v>
      </c>
      <c r="BG39">
        <v>20.249536775691482</v>
      </c>
      <c r="BH39">
        <v>20.06562045642243</v>
      </c>
      <c r="BI39">
        <v>19.868735665666698</v>
      </c>
      <c r="BJ39">
        <v>19.679083035829446</v>
      </c>
    </row>
    <row r="40" spans="1:63" x14ac:dyDescent="0.85">
      <c r="A40" t="s">
        <v>175</v>
      </c>
      <c r="B40" t="s">
        <v>609</v>
      </c>
      <c r="C40" t="s">
        <v>691</v>
      </c>
      <c r="D40" t="s">
        <v>659</v>
      </c>
      <c r="E40">
        <v>18.011800000000001</v>
      </c>
      <c r="F40">
        <v>18.770399999999999</v>
      </c>
      <c r="G40">
        <v>19.529</v>
      </c>
      <c r="H40">
        <v>20.032399999999999</v>
      </c>
      <c r="I40">
        <v>20.535799999999998</v>
      </c>
      <c r="J40">
        <v>21.039200000000001</v>
      </c>
      <c r="K40">
        <v>21.5426</v>
      </c>
      <c r="L40">
        <v>22.045999999999999</v>
      </c>
      <c r="M40">
        <v>21.553999999999998</v>
      </c>
      <c r="N40">
        <v>21.062000000000001</v>
      </c>
      <c r="O40">
        <v>20.57</v>
      </c>
      <c r="P40">
        <v>20.077999999999999</v>
      </c>
      <c r="Q40">
        <v>19.585999999999999</v>
      </c>
      <c r="R40">
        <v>17.944400000000002</v>
      </c>
      <c r="S40">
        <v>16.302800000000001</v>
      </c>
      <c r="T40">
        <v>14.661199999999999</v>
      </c>
      <c r="U40">
        <v>13.019600000000001</v>
      </c>
      <c r="V40">
        <v>11.378</v>
      </c>
      <c r="W40">
        <v>10.868600000000001</v>
      </c>
      <c r="X40">
        <v>10.3592</v>
      </c>
      <c r="Y40">
        <v>9.8498000000000001</v>
      </c>
      <c r="Z40">
        <v>9.3404000000000007</v>
      </c>
      <c r="AA40">
        <v>8.8309999999999995</v>
      </c>
      <c r="AB40">
        <v>8.3265999999999991</v>
      </c>
      <c r="AC40">
        <v>7.8221999999999996</v>
      </c>
      <c r="AD40">
        <v>7.3178000000000001</v>
      </c>
      <c r="AE40">
        <v>6.8133999999999997</v>
      </c>
      <c r="AF40">
        <v>6.3090000000000002</v>
      </c>
      <c r="AG40">
        <v>6.3566000000000003</v>
      </c>
      <c r="AH40">
        <v>6.4042000000000003</v>
      </c>
      <c r="AI40">
        <v>6.4518000000000004</v>
      </c>
      <c r="AJ40">
        <v>6.4993999999999996</v>
      </c>
      <c r="AK40">
        <v>6.5469999999999997</v>
      </c>
      <c r="AL40">
        <v>6.3756000000000004</v>
      </c>
      <c r="AM40">
        <v>6.2042000000000002</v>
      </c>
      <c r="AN40">
        <v>6.0327999999999999</v>
      </c>
      <c r="AO40">
        <v>5.8613999999999997</v>
      </c>
      <c r="AP40">
        <v>5.69</v>
      </c>
      <c r="AQ40">
        <v>5.6204000000000001</v>
      </c>
      <c r="AR40">
        <v>5.5507999999999997</v>
      </c>
      <c r="AS40">
        <v>5.4812000000000003</v>
      </c>
      <c r="AT40">
        <v>5.4116</v>
      </c>
      <c r="AU40">
        <v>5.3419999999999996</v>
      </c>
      <c r="AV40">
        <v>5.1734</v>
      </c>
      <c r="AW40">
        <v>5.0048000000000004</v>
      </c>
      <c r="AX40">
        <v>4.8361999999999998</v>
      </c>
      <c r="AY40">
        <v>4.6676000000000002</v>
      </c>
      <c r="AZ40">
        <v>4.4989999999999997</v>
      </c>
      <c r="BA40">
        <v>4.2998000000000003</v>
      </c>
      <c r="BB40">
        <v>4.1006</v>
      </c>
      <c r="BC40">
        <v>3.9014000000000002</v>
      </c>
      <c r="BD40">
        <v>3.7021999999999999</v>
      </c>
      <c r="BE40">
        <v>3.5030000000000001</v>
      </c>
      <c r="BF40">
        <v>3.355</v>
      </c>
      <c r="BG40">
        <v>3.2069999999999999</v>
      </c>
      <c r="BH40">
        <v>3.0590000000000002</v>
      </c>
      <c r="BI40">
        <v>2.911</v>
      </c>
      <c r="BJ40">
        <v>2.7629999999999999</v>
      </c>
      <c r="BK40">
        <v>2.6438000000000001</v>
      </c>
    </row>
    <row r="41" spans="1:63" x14ac:dyDescent="0.85">
      <c r="A41" t="s">
        <v>367</v>
      </c>
      <c r="B41" t="s">
        <v>296</v>
      </c>
      <c r="C41" t="s">
        <v>691</v>
      </c>
      <c r="D41" t="s">
        <v>659</v>
      </c>
      <c r="E41">
        <v>26.768599999999999</v>
      </c>
      <c r="F41">
        <v>27.518799999999999</v>
      </c>
      <c r="G41">
        <v>28.268999999999998</v>
      </c>
      <c r="H41">
        <v>27.8276</v>
      </c>
      <c r="I41">
        <v>27.386199999999999</v>
      </c>
      <c r="J41">
        <v>26.944800000000001</v>
      </c>
      <c r="K41">
        <v>26.503399999999999</v>
      </c>
      <c r="L41">
        <v>26.062000000000001</v>
      </c>
      <c r="M41">
        <v>24.9498</v>
      </c>
      <c r="N41">
        <v>23.837599999999998</v>
      </c>
      <c r="O41">
        <v>22.7254</v>
      </c>
      <c r="P41">
        <v>21.613199999999999</v>
      </c>
      <c r="Q41">
        <v>20.501000000000001</v>
      </c>
      <c r="R41">
        <v>19.761800000000001</v>
      </c>
      <c r="S41">
        <v>19.022600000000001</v>
      </c>
      <c r="T41">
        <v>18.2834</v>
      </c>
      <c r="U41">
        <v>17.5442</v>
      </c>
      <c r="V41">
        <v>16.805</v>
      </c>
      <c r="W41">
        <v>16.619599999999998</v>
      </c>
      <c r="X41">
        <v>16.434200000000001</v>
      </c>
      <c r="Y41">
        <v>16.248799999999999</v>
      </c>
      <c r="Z41">
        <v>16.063400000000001</v>
      </c>
      <c r="AA41">
        <v>15.878</v>
      </c>
      <c r="AB41">
        <v>16.114000000000001</v>
      </c>
      <c r="AC41">
        <v>16.350000000000001</v>
      </c>
      <c r="AD41">
        <v>16.585999999999999</v>
      </c>
      <c r="AE41">
        <v>16.821999999999999</v>
      </c>
      <c r="AF41">
        <v>17.058</v>
      </c>
      <c r="AG41">
        <v>17.1096</v>
      </c>
      <c r="AH41">
        <v>17.161200000000001</v>
      </c>
      <c r="AI41">
        <v>17.212800000000001</v>
      </c>
      <c r="AJ41">
        <v>17.264399999999998</v>
      </c>
      <c r="AK41">
        <v>17.315999999999999</v>
      </c>
      <c r="AL41">
        <v>16.971599999999999</v>
      </c>
      <c r="AM41">
        <v>16.627199999999998</v>
      </c>
      <c r="AN41">
        <v>16.282800000000002</v>
      </c>
      <c r="AO41">
        <v>15.9384</v>
      </c>
      <c r="AP41">
        <v>15.593999999999999</v>
      </c>
      <c r="AQ41">
        <v>14.948</v>
      </c>
      <c r="AR41">
        <v>14.302</v>
      </c>
      <c r="AS41">
        <v>13.656000000000001</v>
      </c>
      <c r="AT41">
        <v>13.01</v>
      </c>
      <c r="AU41">
        <v>12.364000000000001</v>
      </c>
      <c r="AV41">
        <v>12.074999999999999</v>
      </c>
      <c r="AW41">
        <v>11.786</v>
      </c>
      <c r="AX41">
        <v>11.497</v>
      </c>
      <c r="AY41">
        <v>11.208</v>
      </c>
      <c r="AZ41">
        <v>10.919</v>
      </c>
      <c r="BA41">
        <v>10.4878</v>
      </c>
      <c r="BB41">
        <v>10.0566</v>
      </c>
      <c r="BC41">
        <v>9.6254000000000008</v>
      </c>
      <c r="BD41">
        <v>9.1942000000000004</v>
      </c>
      <c r="BE41">
        <v>8.7629999999999999</v>
      </c>
      <c r="BF41">
        <v>8.3832000000000004</v>
      </c>
      <c r="BG41">
        <v>8.0033999999999992</v>
      </c>
      <c r="BH41">
        <v>7.6235999999999997</v>
      </c>
      <c r="BI41">
        <v>7.2438000000000002</v>
      </c>
      <c r="BJ41">
        <v>6.8639999999999999</v>
      </c>
      <c r="BK41">
        <v>6.6386000000000003</v>
      </c>
    </row>
    <row r="42" spans="1:63" x14ac:dyDescent="0.85">
      <c r="A42" t="s">
        <v>153</v>
      </c>
      <c r="B42" t="s">
        <v>616</v>
      </c>
      <c r="C42" t="s">
        <v>691</v>
      </c>
      <c r="D42" t="s">
        <v>659</v>
      </c>
      <c r="E42">
        <v>81.747600000000006</v>
      </c>
      <c r="F42">
        <v>82.244799999999998</v>
      </c>
      <c r="G42">
        <v>82.742000000000004</v>
      </c>
      <c r="H42">
        <v>83.123999999999995</v>
      </c>
      <c r="I42">
        <v>83.506</v>
      </c>
      <c r="J42">
        <v>83.888000000000005</v>
      </c>
      <c r="K42">
        <v>84.27</v>
      </c>
      <c r="L42">
        <v>84.652000000000001</v>
      </c>
      <c r="M42">
        <v>84.205399999999997</v>
      </c>
      <c r="N42">
        <v>83.758799999999994</v>
      </c>
      <c r="O42">
        <v>83.312200000000004</v>
      </c>
      <c r="P42">
        <v>82.865600000000001</v>
      </c>
      <c r="Q42">
        <v>82.418999999999997</v>
      </c>
      <c r="R42">
        <v>81.318399999999997</v>
      </c>
      <c r="S42">
        <v>80.217799999999997</v>
      </c>
      <c r="T42">
        <v>79.117199999999997</v>
      </c>
      <c r="U42">
        <v>78.016599999999997</v>
      </c>
      <c r="V42">
        <v>76.915999999999997</v>
      </c>
      <c r="W42">
        <v>74.024799999999999</v>
      </c>
      <c r="X42">
        <v>71.133600000000001</v>
      </c>
      <c r="Y42">
        <v>68.242400000000004</v>
      </c>
      <c r="Z42">
        <v>65.351200000000006</v>
      </c>
      <c r="AA42">
        <v>62.46</v>
      </c>
      <c r="AB42">
        <v>62.477800000000002</v>
      </c>
      <c r="AC42">
        <v>62.495600000000003</v>
      </c>
      <c r="AD42">
        <v>62.513399999999997</v>
      </c>
      <c r="AE42">
        <v>62.531199999999998</v>
      </c>
      <c r="AF42">
        <v>62.548999999999999</v>
      </c>
      <c r="AG42">
        <v>63.735999999999997</v>
      </c>
      <c r="AH42">
        <v>64.923000000000002</v>
      </c>
      <c r="AI42">
        <v>66.11</v>
      </c>
      <c r="AJ42">
        <v>67.296999999999997</v>
      </c>
      <c r="AK42">
        <v>68.483999999999995</v>
      </c>
      <c r="AL42">
        <v>67.859800000000007</v>
      </c>
      <c r="AM42">
        <v>67.235600000000005</v>
      </c>
      <c r="AN42">
        <v>66.611400000000003</v>
      </c>
      <c r="AO42">
        <v>65.987200000000001</v>
      </c>
      <c r="AP42">
        <v>65.363</v>
      </c>
      <c r="AQ42">
        <v>63.696399999999997</v>
      </c>
      <c r="AR42">
        <v>62.029800000000002</v>
      </c>
      <c r="AS42">
        <v>60.363199999999999</v>
      </c>
      <c r="AT42">
        <v>58.696599999999997</v>
      </c>
      <c r="AU42">
        <v>57.03</v>
      </c>
      <c r="AV42">
        <v>56.636800000000001</v>
      </c>
      <c r="AW42">
        <v>56.243600000000001</v>
      </c>
      <c r="AX42">
        <v>55.8504</v>
      </c>
      <c r="AY42">
        <v>55.4572</v>
      </c>
      <c r="AZ42">
        <v>55.064</v>
      </c>
      <c r="BA42">
        <v>54.811599999999999</v>
      </c>
      <c r="BB42">
        <v>54.559199999999997</v>
      </c>
      <c r="BC42">
        <v>54.306800000000003</v>
      </c>
      <c r="BD42">
        <v>54.054400000000001</v>
      </c>
      <c r="BE42">
        <v>53.802</v>
      </c>
      <c r="BF42">
        <v>51.252000000000002</v>
      </c>
      <c r="BG42">
        <v>48.701999999999998</v>
      </c>
      <c r="BH42">
        <v>46.152000000000001</v>
      </c>
      <c r="BI42">
        <v>43.601999999999997</v>
      </c>
      <c r="BJ42">
        <v>41.052</v>
      </c>
      <c r="BK42">
        <v>40.138399999999997</v>
      </c>
    </row>
    <row r="43" spans="1:63" x14ac:dyDescent="0.85">
      <c r="A43" t="s">
        <v>471</v>
      </c>
      <c r="B43" t="s">
        <v>173</v>
      </c>
      <c r="C43" t="s">
        <v>691</v>
      </c>
      <c r="D43" t="s">
        <v>659</v>
      </c>
      <c r="E43">
        <v>68.054400000000001</v>
      </c>
      <c r="F43">
        <v>66.616200000000006</v>
      </c>
      <c r="G43">
        <v>65.177999999999997</v>
      </c>
      <c r="H43">
        <v>62.479399999999998</v>
      </c>
      <c r="I43">
        <v>59.780799999999999</v>
      </c>
      <c r="J43">
        <v>57.0822</v>
      </c>
      <c r="K43">
        <v>54.383600000000001</v>
      </c>
      <c r="L43">
        <v>51.685000000000002</v>
      </c>
      <c r="M43">
        <v>47.352200000000003</v>
      </c>
      <c r="N43">
        <v>43.019399999999997</v>
      </c>
      <c r="O43">
        <v>38.686599999999999</v>
      </c>
      <c r="P43">
        <v>34.3538</v>
      </c>
      <c r="Q43">
        <v>30.021000000000001</v>
      </c>
      <c r="R43">
        <v>27.4542</v>
      </c>
      <c r="S43">
        <v>24.8874</v>
      </c>
      <c r="T43">
        <v>22.320599999999999</v>
      </c>
      <c r="U43">
        <v>19.753799999999998</v>
      </c>
      <c r="V43">
        <v>17.187000000000001</v>
      </c>
      <c r="W43">
        <v>17.409600000000001</v>
      </c>
      <c r="X43">
        <v>17.632200000000001</v>
      </c>
      <c r="Y43">
        <v>17.854800000000001</v>
      </c>
      <c r="Z43">
        <v>18.077400000000001</v>
      </c>
      <c r="AA43">
        <v>18.3</v>
      </c>
      <c r="AB43">
        <v>19.9864</v>
      </c>
      <c r="AC43">
        <v>21.672799999999999</v>
      </c>
      <c r="AD43">
        <v>23.359200000000001</v>
      </c>
      <c r="AE43">
        <v>25.0456</v>
      </c>
      <c r="AF43">
        <v>26.731999999999999</v>
      </c>
      <c r="AG43">
        <v>24.539200000000001</v>
      </c>
      <c r="AH43">
        <v>22.346399999999999</v>
      </c>
      <c r="AI43">
        <v>20.153600000000001</v>
      </c>
      <c r="AJ43">
        <v>17.960799999999999</v>
      </c>
      <c r="AK43">
        <v>15.768000000000001</v>
      </c>
      <c r="AL43">
        <v>14.9452</v>
      </c>
      <c r="AM43">
        <v>14.122400000000001</v>
      </c>
      <c r="AN43">
        <v>13.2996</v>
      </c>
      <c r="AO43">
        <v>12.476800000000001</v>
      </c>
      <c r="AP43">
        <v>11.654</v>
      </c>
      <c r="AQ43">
        <v>11.073</v>
      </c>
      <c r="AR43">
        <v>10.492000000000001</v>
      </c>
      <c r="AS43">
        <v>9.9109999999999996</v>
      </c>
      <c r="AT43">
        <v>9.33</v>
      </c>
      <c r="AU43">
        <v>8.7490000000000006</v>
      </c>
      <c r="AV43">
        <v>8.4572000000000003</v>
      </c>
      <c r="AW43">
        <v>8.1654</v>
      </c>
      <c r="AX43">
        <v>7.8735999999999997</v>
      </c>
      <c r="AY43">
        <v>7.5818000000000003</v>
      </c>
      <c r="AZ43">
        <v>7.29</v>
      </c>
      <c r="BA43">
        <v>7.3074000000000003</v>
      </c>
      <c r="BB43">
        <v>7.3247999999999998</v>
      </c>
      <c r="BC43">
        <v>7.3422000000000001</v>
      </c>
      <c r="BD43">
        <v>7.3596000000000004</v>
      </c>
      <c r="BE43">
        <v>7.3769999999999998</v>
      </c>
      <c r="BF43">
        <v>7.4286000000000003</v>
      </c>
      <c r="BG43">
        <v>7.4802</v>
      </c>
      <c r="BH43">
        <v>7.5317999999999996</v>
      </c>
      <c r="BI43">
        <v>7.5834000000000001</v>
      </c>
      <c r="BJ43">
        <v>7.6349999999999998</v>
      </c>
      <c r="BK43">
        <v>7.6429999999999998</v>
      </c>
    </row>
    <row r="44" spans="1:63" x14ac:dyDescent="0.85">
      <c r="A44" t="s">
        <v>648</v>
      </c>
      <c r="B44" t="s">
        <v>313</v>
      </c>
      <c r="C44" t="s">
        <v>691</v>
      </c>
      <c r="D44" t="s">
        <v>659</v>
      </c>
      <c r="E44">
        <v>232.4838</v>
      </c>
      <c r="F44">
        <v>229.12039999999999</v>
      </c>
      <c r="G44">
        <v>225.75700000000001</v>
      </c>
      <c r="H44">
        <v>224.15180000000001</v>
      </c>
      <c r="I44">
        <v>222.54660000000001</v>
      </c>
      <c r="J44">
        <v>220.94139999999999</v>
      </c>
      <c r="K44">
        <v>219.33619999999999</v>
      </c>
      <c r="L44">
        <v>217.73099999999999</v>
      </c>
      <c r="M44">
        <v>217.5026</v>
      </c>
      <c r="N44">
        <v>217.27420000000001</v>
      </c>
      <c r="O44">
        <v>217.04580000000001</v>
      </c>
      <c r="P44">
        <v>216.81739999999999</v>
      </c>
      <c r="Q44">
        <v>216.589</v>
      </c>
      <c r="R44">
        <v>216.20500000000001</v>
      </c>
      <c r="S44">
        <v>215.821</v>
      </c>
      <c r="T44">
        <v>215.43700000000001</v>
      </c>
      <c r="U44">
        <v>215.053</v>
      </c>
      <c r="V44">
        <v>214.66900000000001</v>
      </c>
      <c r="W44">
        <v>210.41579999999999</v>
      </c>
      <c r="X44">
        <v>206.1626</v>
      </c>
      <c r="Y44">
        <v>201.90940000000001</v>
      </c>
      <c r="Z44">
        <v>197.65620000000001</v>
      </c>
      <c r="AA44">
        <v>193.40299999999999</v>
      </c>
      <c r="AB44">
        <v>188.32839999999999</v>
      </c>
      <c r="AC44">
        <v>183.25380000000001</v>
      </c>
      <c r="AD44">
        <v>178.17920000000001</v>
      </c>
      <c r="AE44">
        <v>173.1046</v>
      </c>
      <c r="AF44">
        <v>168.03</v>
      </c>
      <c r="AG44">
        <v>164.036</v>
      </c>
      <c r="AH44">
        <v>160.042</v>
      </c>
      <c r="AI44">
        <v>156.048</v>
      </c>
      <c r="AJ44">
        <v>152.054</v>
      </c>
      <c r="AK44">
        <v>148.06</v>
      </c>
      <c r="AL44">
        <v>146.1112</v>
      </c>
      <c r="AM44">
        <v>144.16239999999999</v>
      </c>
      <c r="AN44">
        <v>142.21360000000001</v>
      </c>
      <c r="AO44">
        <v>140.26480000000001</v>
      </c>
      <c r="AP44">
        <v>138.316</v>
      </c>
      <c r="AQ44">
        <v>138.13300000000001</v>
      </c>
      <c r="AR44">
        <v>137.94999999999999</v>
      </c>
      <c r="AS44">
        <v>137.767</v>
      </c>
      <c r="AT44">
        <v>137.584</v>
      </c>
      <c r="AU44">
        <v>137.40100000000001</v>
      </c>
      <c r="AV44">
        <v>136.3116</v>
      </c>
      <c r="AW44">
        <v>135.22219999999999</v>
      </c>
      <c r="AX44">
        <v>134.1328</v>
      </c>
      <c r="AY44">
        <v>133.04339999999999</v>
      </c>
      <c r="AZ44">
        <v>131.95400000000001</v>
      </c>
      <c r="BA44">
        <v>130.44579999999999</v>
      </c>
      <c r="BB44">
        <v>128.9376</v>
      </c>
      <c r="BC44">
        <v>127.4294</v>
      </c>
      <c r="BD44">
        <v>125.9212</v>
      </c>
      <c r="BE44">
        <v>124.413</v>
      </c>
      <c r="BF44">
        <v>123.0558</v>
      </c>
      <c r="BG44">
        <v>121.6986</v>
      </c>
      <c r="BH44">
        <v>120.34139999999999</v>
      </c>
      <c r="BI44">
        <v>118.9842</v>
      </c>
      <c r="BJ44">
        <v>117.627</v>
      </c>
      <c r="BK44">
        <v>116.1584</v>
      </c>
    </row>
    <row r="45" spans="1:63" x14ac:dyDescent="0.85">
      <c r="A45" t="s">
        <v>694</v>
      </c>
      <c r="B45" t="s">
        <v>71</v>
      </c>
      <c r="C45" t="s">
        <v>691</v>
      </c>
      <c r="D45" t="s">
        <v>659</v>
      </c>
      <c r="E45">
        <v>171.3492</v>
      </c>
      <c r="F45">
        <v>173.02260000000001</v>
      </c>
      <c r="G45">
        <v>174.696</v>
      </c>
      <c r="H45">
        <v>176.38120000000001</v>
      </c>
      <c r="I45">
        <v>178.06639999999999</v>
      </c>
      <c r="J45">
        <v>179.7516</v>
      </c>
      <c r="K45">
        <v>181.43680000000001</v>
      </c>
      <c r="L45">
        <v>183.12200000000001</v>
      </c>
      <c r="M45">
        <v>184.45820000000001</v>
      </c>
      <c r="N45">
        <v>185.7944</v>
      </c>
      <c r="O45">
        <v>187.13059999999999</v>
      </c>
      <c r="P45">
        <v>188.46680000000001</v>
      </c>
      <c r="Q45">
        <v>189.803</v>
      </c>
      <c r="R45">
        <v>190.68639999999999</v>
      </c>
      <c r="S45">
        <v>191.56979999999999</v>
      </c>
      <c r="T45">
        <v>192.45320000000001</v>
      </c>
      <c r="U45">
        <v>193.3366</v>
      </c>
      <c r="V45">
        <v>194.22</v>
      </c>
      <c r="W45">
        <v>194.83340000000001</v>
      </c>
      <c r="X45">
        <v>195.4468</v>
      </c>
      <c r="Y45">
        <v>196.06020000000001</v>
      </c>
      <c r="Z45">
        <v>196.67359999999999</v>
      </c>
      <c r="AA45">
        <v>197.28700000000001</v>
      </c>
      <c r="AB45">
        <v>196.12440000000001</v>
      </c>
      <c r="AC45">
        <v>194.96180000000001</v>
      </c>
      <c r="AD45">
        <v>193.79920000000001</v>
      </c>
      <c r="AE45">
        <v>192.63659999999999</v>
      </c>
      <c r="AF45">
        <v>191.47399999999999</v>
      </c>
      <c r="AG45">
        <v>188.71559999999999</v>
      </c>
      <c r="AH45">
        <v>185.9572</v>
      </c>
      <c r="AI45">
        <v>183.19880000000001</v>
      </c>
      <c r="AJ45">
        <v>180.44040000000001</v>
      </c>
      <c r="AK45">
        <v>177.68199999999999</v>
      </c>
      <c r="AL45">
        <v>174.536</v>
      </c>
      <c r="AM45">
        <v>171.39</v>
      </c>
      <c r="AN45">
        <v>168.244</v>
      </c>
      <c r="AO45">
        <v>165.09800000000001</v>
      </c>
      <c r="AP45">
        <v>161.952</v>
      </c>
      <c r="AQ45">
        <v>159.55840000000001</v>
      </c>
      <c r="AR45">
        <v>157.16480000000001</v>
      </c>
      <c r="AS45">
        <v>154.77119999999999</v>
      </c>
      <c r="AT45">
        <v>152.3776</v>
      </c>
      <c r="AU45">
        <v>149.98400000000001</v>
      </c>
      <c r="AV45">
        <v>146.34219999999999</v>
      </c>
      <c r="AW45">
        <v>142.7004</v>
      </c>
      <c r="AX45">
        <v>139.05860000000001</v>
      </c>
      <c r="AY45">
        <v>135.41679999999999</v>
      </c>
      <c r="AZ45">
        <v>131.77500000000001</v>
      </c>
      <c r="BA45">
        <v>129.61179999999999</v>
      </c>
      <c r="BB45">
        <v>127.4486</v>
      </c>
      <c r="BC45">
        <v>125.2854</v>
      </c>
      <c r="BD45">
        <v>123.12220000000001</v>
      </c>
      <c r="BE45">
        <v>120.959</v>
      </c>
      <c r="BF45">
        <v>117.9272</v>
      </c>
      <c r="BG45">
        <v>114.8954</v>
      </c>
      <c r="BH45">
        <v>111.86360000000001</v>
      </c>
      <c r="BI45">
        <v>108.8318</v>
      </c>
      <c r="BJ45">
        <v>105.8</v>
      </c>
      <c r="BK45">
        <v>103.49379999999999</v>
      </c>
    </row>
    <row r="46" spans="1:63" x14ac:dyDescent="0.85">
      <c r="A46" t="s">
        <v>463</v>
      </c>
      <c r="B46" t="s">
        <v>208</v>
      </c>
      <c r="C46" t="s">
        <v>691</v>
      </c>
      <c r="D46" t="s">
        <v>659</v>
      </c>
      <c r="E46">
        <v>188.52180000000001</v>
      </c>
      <c r="F46">
        <v>188.24940000000001</v>
      </c>
      <c r="G46">
        <v>187.977</v>
      </c>
      <c r="H46">
        <v>185.66079999999999</v>
      </c>
      <c r="I46">
        <v>183.34460000000001</v>
      </c>
      <c r="J46">
        <v>181.0284</v>
      </c>
      <c r="K46">
        <v>178.7122</v>
      </c>
      <c r="L46">
        <v>176.39599999999999</v>
      </c>
      <c r="M46">
        <v>172.40119999999999</v>
      </c>
      <c r="N46">
        <v>168.40639999999999</v>
      </c>
      <c r="O46">
        <v>164.41159999999999</v>
      </c>
      <c r="P46">
        <v>160.41679999999999</v>
      </c>
      <c r="Q46">
        <v>156.422</v>
      </c>
      <c r="R46">
        <v>154.02539999999999</v>
      </c>
      <c r="S46">
        <v>151.62880000000001</v>
      </c>
      <c r="T46">
        <v>149.23220000000001</v>
      </c>
      <c r="U46">
        <v>146.8356</v>
      </c>
      <c r="V46">
        <v>144.43899999999999</v>
      </c>
      <c r="W46">
        <v>143.2526</v>
      </c>
      <c r="X46">
        <v>142.06620000000001</v>
      </c>
      <c r="Y46">
        <v>140.87979999999999</v>
      </c>
      <c r="Z46">
        <v>139.6934</v>
      </c>
      <c r="AA46">
        <v>138.50700000000001</v>
      </c>
      <c r="AB46">
        <v>137.37299999999999</v>
      </c>
      <c r="AC46">
        <v>136.239</v>
      </c>
      <c r="AD46">
        <v>135.10499999999999</v>
      </c>
      <c r="AE46">
        <v>133.971</v>
      </c>
      <c r="AF46">
        <v>132.83699999999999</v>
      </c>
      <c r="AG46">
        <v>131.69059999999999</v>
      </c>
      <c r="AH46">
        <v>130.54419999999999</v>
      </c>
      <c r="AI46">
        <v>129.39779999999999</v>
      </c>
      <c r="AJ46">
        <v>128.25139999999999</v>
      </c>
      <c r="AK46">
        <v>127.105</v>
      </c>
      <c r="AL46">
        <v>126.5052</v>
      </c>
      <c r="AM46">
        <v>125.9054</v>
      </c>
      <c r="AN46">
        <v>125.3056</v>
      </c>
      <c r="AO46">
        <v>124.7058</v>
      </c>
      <c r="AP46">
        <v>124.10599999999999</v>
      </c>
      <c r="AQ46">
        <v>124.5532</v>
      </c>
      <c r="AR46">
        <v>125.0004</v>
      </c>
      <c r="AS46">
        <v>125.44759999999999</v>
      </c>
      <c r="AT46">
        <v>125.8948</v>
      </c>
      <c r="AU46">
        <v>126.342</v>
      </c>
      <c r="AV46">
        <v>127.2276</v>
      </c>
      <c r="AW46">
        <v>128.11320000000001</v>
      </c>
      <c r="AX46">
        <v>128.99879999999999</v>
      </c>
      <c r="AY46">
        <v>129.8844</v>
      </c>
      <c r="AZ46">
        <v>130.77000000000001</v>
      </c>
      <c r="BA46">
        <v>130.48480000000001</v>
      </c>
      <c r="BB46">
        <v>130.1996</v>
      </c>
      <c r="BC46">
        <v>129.9144</v>
      </c>
      <c r="BD46">
        <v>129.6292</v>
      </c>
      <c r="BE46">
        <v>129.34399999999999</v>
      </c>
      <c r="BF46">
        <v>128.3192</v>
      </c>
      <c r="BG46">
        <v>127.2944</v>
      </c>
      <c r="BH46">
        <v>126.2696</v>
      </c>
      <c r="BI46">
        <v>125.2448</v>
      </c>
      <c r="BJ46">
        <v>124.22</v>
      </c>
      <c r="BK46">
        <v>122.6056</v>
      </c>
    </row>
    <row r="47" spans="1:63" x14ac:dyDescent="0.85">
      <c r="A47" t="s">
        <v>365</v>
      </c>
      <c r="B47" t="s">
        <v>380</v>
      </c>
      <c r="C47" t="s">
        <v>691</v>
      </c>
      <c r="D47" t="s">
        <v>659</v>
      </c>
      <c r="E47">
        <v>137.06100000000001</v>
      </c>
      <c r="F47">
        <v>138.00299999999999</v>
      </c>
      <c r="G47">
        <v>138.94499999999999</v>
      </c>
      <c r="H47">
        <v>139.88679999999999</v>
      </c>
      <c r="I47">
        <v>140.82859999999999</v>
      </c>
      <c r="J47">
        <v>141.7704</v>
      </c>
      <c r="K47">
        <v>142.7122</v>
      </c>
      <c r="L47">
        <v>143.654</v>
      </c>
      <c r="M47">
        <v>144.15520000000001</v>
      </c>
      <c r="N47">
        <v>144.65639999999999</v>
      </c>
      <c r="O47">
        <v>145.1576</v>
      </c>
      <c r="P47">
        <v>145.65880000000001</v>
      </c>
      <c r="Q47">
        <v>146.16</v>
      </c>
      <c r="R47">
        <v>145.928</v>
      </c>
      <c r="S47">
        <v>145.696</v>
      </c>
      <c r="T47">
        <v>145.464</v>
      </c>
      <c r="U47">
        <v>145.232</v>
      </c>
      <c r="V47">
        <v>145</v>
      </c>
      <c r="W47">
        <v>142.91200000000001</v>
      </c>
      <c r="X47">
        <v>140.82400000000001</v>
      </c>
      <c r="Y47">
        <v>138.73599999999999</v>
      </c>
      <c r="Z47">
        <v>136.648</v>
      </c>
      <c r="AA47">
        <v>134.56</v>
      </c>
      <c r="AB47">
        <v>134.19040000000001</v>
      </c>
      <c r="AC47">
        <v>133.82079999999999</v>
      </c>
      <c r="AD47">
        <v>133.4512</v>
      </c>
      <c r="AE47">
        <v>133.08160000000001</v>
      </c>
      <c r="AF47">
        <v>132.71199999999999</v>
      </c>
      <c r="AG47">
        <v>131.24959999999999</v>
      </c>
      <c r="AH47">
        <v>129.78720000000001</v>
      </c>
      <c r="AI47">
        <v>128.32480000000001</v>
      </c>
      <c r="AJ47">
        <v>126.86239999999999</v>
      </c>
      <c r="AK47">
        <v>125.4</v>
      </c>
      <c r="AL47">
        <v>124.8984</v>
      </c>
      <c r="AM47">
        <v>124.3968</v>
      </c>
      <c r="AN47">
        <v>123.8952</v>
      </c>
      <c r="AO47">
        <v>123.39360000000001</v>
      </c>
      <c r="AP47">
        <v>122.892</v>
      </c>
      <c r="AQ47">
        <v>122.6412</v>
      </c>
      <c r="AR47">
        <v>122.3904</v>
      </c>
      <c r="AS47">
        <v>122.1396</v>
      </c>
      <c r="AT47">
        <v>121.8888</v>
      </c>
      <c r="AU47">
        <v>121.63800000000001</v>
      </c>
      <c r="AV47">
        <v>121.4256</v>
      </c>
      <c r="AW47">
        <v>121.2132</v>
      </c>
      <c r="AX47">
        <v>121.0008</v>
      </c>
      <c r="AY47">
        <v>120.7884</v>
      </c>
      <c r="AZ47">
        <v>120.57599999999999</v>
      </c>
      <c r="BA47">
        <v>120.13</v>
      </c>
      <c r="BB47">
        <v>119.684</v>
      </c>
      <c r="BC47">
        <v>119.238</v>
      </c>
      <c r="BD47">
        <v>118.792</v>
      </c>
      <c r="BE47">
        <v>118.346</v>
      </c>
      <c r="BF47">
        <v>117.12260000000001</v>
      </c>
      <c r="BG47">
        <v>115.89919999999999</v>
      </c>
      <c r="BH47">
        <v>114.6758</v>
      </c>
      <c r="BI47">
        <v>113.4524</v>
      </c>
      <c r="BJ47">
        <v>112.229</v>
      </c>
      <c r="BK47">
        <v>110.93559999999999</v>
      </c>
    </row>
    <row r="48" spans="1:63" x14ac:dyDescent="0.85">
      <c r="A48" t="s">
        <v>522</v>
      </c>
      <c r="B48" t="s">
        <v>279</v>
      </c>
      <c r="C48" t="s">
        <v>691</v>
      </c>
      <c r="D48" t="s">
        <v>659</v>
      </c>
      <c r="E48">
        <v>136.691</v>
      </c>
      <c r="F48">
        <v>136.505</v>
      </c>
      <c r="G48">
        <v>136.31899999999999</v>
      </c>
      <c r="H48">
        <v>132.9478</v>
      </c>
      <c r="I48">
        <v>129.57660000000001</v>
      </c>
      <c r="J48">
        <v>126.2054</v>
      </c>
      <c r="K48">
        <v>122.8342</v>
      </c>
      <c r="L48">
        <v>119.46299999999999</v>
      </c>
      <c r="M48">
        <v>115.7684</v>
      </c>
      <c r="N48">
        <v>112.07380000000001</v>
      </c>
      <c r="O48">
        <v>108.3792</v>
      </c>
      <c r="P48">
        <v>104.6846</v>
      </c>
      <c r="Q48">
        <v>100.99</v>
      </c>
      <c r="R48">
        <v>99.578400000000002</v>
      </c>
      <c r="S48">
        <v>98.166799999999995</v>
      </c>
      <c r="T48">
        <v>96.755200000000002</v>
      </c>
      <c r="U48">
        <v>95.343599999999995</v>
      </c>
      <c r="V48">
        <v>93.932000000000002</v>
      </c>
      <c r="W48">
        <v>92.598600000000005</v>
      </c>
      <c r="X48">
        <v>91.265199999999993</v>
      </c>
      <c r="Y48">
        <v>89.931799999999996</v>
      </c>
      <c r="Z48">
        <v>88.598399999999998</v>
      </c>
      <c r="AA48">
        <v>87.265000000000001</v>
      </c>
      <c r="AB48">
        <v>88.056200000000004</v>
      </c>
      <c r="AC48">
        <v>88.847399999999993</v>
      </c>
      <c r="AD48">
        <v>89.638599999999997</v>
      </c>
      <c r="AE48">
        <v>90.4298</v>
      </c>
      <c r="AF48">
        <v>91.221000000000004</v>
      </c>
      <c r="AG48">
        <v>92.882400000000004</v>
      </c>
      <c r="AH48">
        <v>94.543800000000005</v>
      </c>
      <c r="AI48">
        <v>96.205200000000005</v>
      </c>
      <c r="AJ48">
        <v>97.866600000000005</v>
      </c>
      <c r="AK48">
        <v>99.528000000000006</v>
      </c>
      <c r="AL48">
        <v>99.806799999999996</v>
      </c>
      <c r="AM48">
        <v>100.0856</v>
      </c>
      <c r="AN48">
        <v>100.3644</v>
      </c>
      <c r="AO48">
        <v>100.64319999999999</v>
      </c>
      <c r="AP48">
        <v>100.922</v>
      </c>
      <c r="AQ48">
        <v>99.841800000000006</v>
      </c>
      <c r="AR48">
        <v>98.761600000000001</v>
      </c>
      <c r="AS48">
        <v>97.681399999999996</v>
      </c>
      <c r="AT48">
        <v>96.601200000000006</v>
      </c>
      <c r="AU48">
        <v>95.521000000000001</v>
      </c>
      <c r="AV48">
        <v>92.845600000000005</v>
      </c>
      <c r="AW48">
        <v>90.170199999999994</v>
      </c>
      <c r="AX48">
        <v>87.494799999999998</v>
      </c>
      <c r="AY48">
        <v>84.819400000000002</v>
      </c>
      <c r="AZ48">
        <v>82.144000000000005</v>
      </c>
      <c r="BA48">
        <v>80.378799999999998</v>
      </c>
      <c r="BB48">
        <v>78.613600000000005</v>
      </c>
      <c r="BC48">
        <v>76.848399999999998</v>
      </c>
      <c r="BD48">
        <v>75.083200000000005</v>
      </c>
      <c r="BE48">
        <v>73.317999999999998</v>
      </c>
      <c r="BF48">
        <v>71.9846</v>
      </c>
      <c r="BG48">
        <v>70.651200000000003</v>
      </c>
      <c r="BH48">
        <v>69.317800000000005</v>
      </c>
      <c r="BI48">
        <v>67.984399999999994</v>
      </c>
      <c r="BJ48">
        <v>66.650999999999996</v>
      </c>
      <c r="BK48">
        <v>65.481999999999999</v>
      </c>
    </row>
    <row r="49" spans="1:63" x14ac:dyDescent="0.85">
      <c r="A49" t="s">
        <v>335</v>
      </c>
      <c r="B49" t="s">
        <v>330</v>
      </c>
      <c r="C49" t="s">
        <v>691</v>
      </c>
      <c r="D49" t="s">
        <v>659</v>
      </c>
      <c r="E49">
        <v>120.36539999999999</v>
      </c>
      <c r="F49">
        <v>121.45820000000001</v>
      </c>
      <c r="G49">
        <v>122.551</v>
      </c>
      <c r="H49">
        <v>123.05119999999999</v>
      </c>
      <c r="I49">
        <v>123.5514</v>
      </c>
      <c r="J49">
        <v>124.05159999999999</v>
      </c>
      <c r="K49">
        <v>124.5518</v>
      </c>
      <c r="L49">
        <v>125.05200000000001</v>
      </c>
      <c r="M49">
        <v>125.05200000000001</v>
      </c>
      <c r="N49">
        <v>125.05200000000001</v>
      </c>
      <c r="O49">
        <v>125.05200000000001</v>
      </c>
      <c r="P49">
        <v>125.05200000000001</v>
      </c>
      <c r="Q49">
        <v>125.05200000000001</v>
      </c>
      <c r="R49">
        <v>125.05200000000001</v>
      </c>
      <c r="S49">
        <v>125.05200000000001</v>
      </c>
      <c r="T49">
        <v>125.05200000000001</v>
      </c>
      <c r="U49">
        <v>125.05200000000001</v>
      </c>
      <c r="V49">
        <v>125.05200000000001</v>
      </c>
      <c r="W49">
        <v>125.05200000000001</v>
      </c>
      <c r="X49">
        <v>125.05200000000001</v>
      </c>
      <c r="Y49">
        <v>125.05200000000001</v>
      </c>
      <c r="Z49">
        <v>125.05200000000001</v>
      </c>
      <c r="AA49">
        <v>125.05200000000001</v>
      </c>
      <c r="AB49">
        <v>123.81019999999999</v>
      </c>
      <c r="AC49">
        <v>122.5684</v>
      </c>
      <c r="AD49">
        <v>121.3266</v>
      </c>
      <c r="AE49">
        <v>120.0848</v>
      </c>
      <c r="AF49">
        <v>118.843</v>
      </c>
      <c r="AG49">
        <v>116.7146</v>
      </c>
      <c r="AH49">
        <v>114.58620000000001</v>
      </c>
      <c r="AI49">
        <v>112.45780000000001</v>
      </c>
      <c r="AJ49">
        <v>110.32940000000001</v>
      </c>
      <c r="AK49">
        <v>108.20099999999999</v>
      </c>
      <c r="AL49">
        <v>106.349</v>
      </c>
      <c r="AM49">
        <v>104.497</v>
      </c>
      <c r="AN49">
        <v>102.645</v>
      </c>
      <c r="AO49">
        <v>100.79300000000001</v>
      </c>
      <c r="AP49">
        <v>98.941000000000003</v>
      </c>
      <c r="AQ49">
        <v>97.591800000000006</v>
      </c>
      <c r="AR49">
        <v>96.242599999999996</v>
      </c>
      <c r="AS49">
        <v>94.8934</v>
      </c>
      <c r="AT49">
        <v>93.544200000000004</v>
      </c>
      <c r="AU49">
        <v>92.194999999999993</v>
      </c>
      <c r="AV49">
        <v>89.659400000000005</v>
      </c>
      <c r="AW49">
        <v>87.123800000000003</v>
      </c>
      <c r="AX49">
        <v>84.588200000000001</v>
      </c>
      <c r="AY49">
        <v>82.052599999999998</v>
      </c>
      <c r="AZ49">
        <v>79.516999999999996</v>
      </c>
      <c r="BA49">
        <v>78.502799999999993</v>
      </c>
      <c r="BB49">
        <v>77.488600000000005</v>
      </c>
      <c r="BC49">
        <v>76.474400000000003</v>
      </c>
      <c r="BD49">
        <v>75.4602</v>
      </c>
      <c r="BE49">
        <v>74.445999999999998</v>
      </c>
      <c r="BF49">
        <v>72.626999999999995</v>
      </c>
      <c r="BG49">
        <v>70.808000000000007</v>
      </c>
      <c r="BH49">
        <v>68.989000000000004</v>
      </c>
      <c r="BI49">
        <v>67.17</v>
      </c>
      <c r="BJ49">
        <v>65.350999999999999</v>
      </c>
      <c r="BK49">
        <v>64.060599999999994</v>
      </c>
    </row>
    <row r="50" spans="1:63" x14ac:dyDescent="0.85">
      <c r="A50" t="s">
        <v>461</v>
      </c>
      <c r="B50" t="s">
        <v>531</v>
      </c>
      <c r="C50" t="s">
        <v>691</v>
      </c>
      <c r="D50" t="s">
        <v>659</v>
      </c>
      <c r="E50">
        <v>116.637</v>
      </c>
      <c r="F50">
        <v>117.34399999999999</v>
      </c>
      <c r="G50">
        <v>118.051</v>
      </c>
      <c r="H50">
        <v>118.0258</v>
      </c>
      <c r="I50">
        <v>118.00060000000001</v>
      </c>
      <c r="J50">
        <v>117.97539999999999</v>
      </c>
      <c r="K50">
        <v>117.9502</v>
      </c>
      <c r="L50">
        <v>117.925</v>
      </c>
      <c r="M50">
        <v>117.5814</v>
      </c>
      <c r="N50">
        <v>117.23779999999999</v>
      </c>
      <c r="O50">
        <v>116.8942</v>
      </c>
      <c r="P50">
        <v>116.5506</v>
      </c>
      <c r="Q50">
        <v>116.20699999999999</v>
      </c>
      <c r="R50">
        <v>115.3642</v>
      </c>
      <c r="S50">
        <v>114.5214</v>
      </c>
      <c r="T50">
        <v>113.6786</v>
      </c>
      <c r="U50">
        <v>112.83580000000001</v>
      </c>
      <c r="V50">
        <v>111.99299999999999</v>
      </c>
      <c r="W50">
        <v>111.05200000000001</v>
      </c>
      <c r="X50">
        <v>110.111</v>
      </c>
      <c r="Y50">
        <v>109.17</v>
      </c>
      <c r="Z50">
        <v>108.229</v>
      </c>
      <c r="AA50">
        <v>107.288</v>
      </c>
      <c r="AB50">
        <v>107.633</v>
      </c>
      <c r="AC50">
        <v>107.97799999999999</v>
      </c>
      <c r="AD50">
        <v>108.32299999999999</v>
      </c>
      <c r="AE50">
        <v>108.66800000000001</v>
      </c>
      <c r="AF50">
        <v>109.01300000000001</v>
      </c>
      <c r="AG50">
        <v>109.5496</v>
      </c>
      <c r="AH50">
        <v>110.08620000000001</v>
      </c>
      <c r="AI50">
        <v>110.6228</v>
      </c>
      <c r="AJ50">
        <v>111.15940000000001</v>
      </c>
      <c r="AK50">
        <v>111.696</v>
      </c>
      <c r="AL50">
        <v>109.45659999999999</v>
      </c>
      <c r="AM50">
        <v>107.21720000000001</v>
      </c>
      <c r="AN50">
        <v>104.9778</v>
      </c>
      <c r="AO50">
        <v>102.7384</v>
      </c>
      <c r="AP50">
        <v>100.499</v>
      </c>
      <c r="AQ50">
        <v>99.17</v>
      </c>
      <c r="AR50">
        <v>97.840999999999994</v>
      </c>
      <c r="AS50">
        <v>96.512</v>
      </c>
      <c r="AT50">
        <v>95.183000000000007</v>
      </c>
      <c r="AU50">
        <v>93.853999999999999</v>
      </c>
      <c r="AV50">
        <v>92.796800000000005</v>
      </c>
      <c r="AW50">
        <v>91.739599999999996</v>
      </c>
      <c r="AX50">
        <v>90.682400000000001</v>
      </c>
      <c r="AY50">
        <v>89.625200000000007</v>
      </c>
      <c r="AZ50">
        <v>88.567999999999998</v>
      </c>
      <c r="BA50">
        <v>86.584599999999995</v>
      </c>
      <c r="BB50">
        <v>84.601200000000006</v>
      </c>
      <c r="BC50">
        <v>82.617800000000003</v>
      </c>
      <c r="BD50">
        <v>80.634399999999999</v>
      </c>
      <c r="BE50">
        <v>78.650999999999996</v>
      </c>
      <c r="BF50">
        <v>77.672600000000003</v>
      </c>
      <c r="BG50">
        <v>76.694199999999995</v>
      </c>
      <c r="BH50">
        <v>75.715800000000002</v>
      </c>
      <c r="BI50">
        <v>74.737399999999994</v>
      </c>
      <c r="BJ50">
        <v>73.759</v>
      </c>
      <c r="BK50">
        <v>72.694599999999994</v>
      </c>
    </row>
    <row r="51" spans="1:63" x14ac:dyDescent="0.85">
      <c r="A51" t="s">
        <v>320</v>
      </c>
      <c r="B51" t="s">
        <v>12</v>
      </c>
      <c r="C51" t="s">
        <v>691</v>
      </c>
      <c r="D51" t="s">
        <v>659</v>
      </c>
      <c r="E51">
        <v>123.32040000000001</v>
      </c>
      <c r="F51">
        <v>122.9342</v>
      </c>
      <c r="G51">
        <v>122.548</v>
      </c>
      <c r="H51">
        <v>119.5214</v>
      </c>
      <c r="I51">
        <v>116.4948</v>
      </c>
      <c r="J51">
        <v>113.4682</v>
      </c>
      <c r="K51">
        <v>110.44159999999999</v>
      </c>
      <c r="L51">
        <v>107.41500000000001</v>
      </c>
      <c r="M51">
        <v>105.25660000000001</v>
      </c>
      <c r="N51">
        <v>103.09820000000001</v>
      </c>
      <c r="O51">
        <v>100.93980000000001</v>
      </c>
      <c r="P51">
        <v>98.781400000000005</v>
      </c>
      <c r="Q51">
        <v>96.623000000000005</v>
      </c>
      <c r="R51">
        <v>97.043599999999998</v>
      </c>
      <c r="S51">
        <v>97.464200000000005</v>
      </c>
      <c r="T51">
        <v>97.884799999999998</v>
      </c>
      <c r="U51">
        <v>98.305400000000006</v>
      </c>
      <c r="V51">
        <v>98.725999999999999</v>
      </c>
      <c r="W51">
        <v>98.406599999999997</v>
      </c>
      <c r="X51">
        <v>98.087199999999996</v>
      </c>
      <c r="Y51">
        <v>97.767799999999994</v>
      </c>
      <c r="Z51">
        <v>97.448400000000007</v>
      </c>
      <c r="AA51">
        <v>97.129000000000005</v>
      </c>
      <c r="AB51">
        <v>97.335800000000006</v>
      </c>
      <c r="AC51">
        <v>97.542599999999993</v>
      </c>
      <c r="AD51">
        <v>97.749399999999994</v>
      </c>
      <c r="AE51">
        <v>97.956199999999995</v>
      </c>
      <c r="AF51">
        <v>98.162999999999997</v>
      </c>
      <c r="AG51">
        <v>97.247600000000006</v>
      </c>
      <c r="AH51">
        <v>96.3322</v>
      </c>
      <c r="AI51">
        <v>95.416799999999995</v>
      </c>
      <c r="AJ51">
        <v>94.501400000000004</v>
      </c>
      <c r="AK51">
        <v>93.585999999999999</v>
      </c>
      <c r="AL51">
        <v>91.503600000000006</v>
      </c>
      <c r="AM51">
        <v>89.421199999999999</v>
      </c>
      <c r="AN51">
        <v>87.338800000000006</v>
      </c>
      <c r="AO51">
        <v>85.256399999999999</v>
      </c>
      <c r="AP51">
        <v>83.174000000000007</v>
      </c>
      <c r="AQ51">
        <v>80.426400000000001</v>
      </c>
      <c r="AR51">
        <v>77.678799999999995</v>
      </c>
      <c r="AS51">
        <v>74.931200000000004</v>
      </c>
      <c r="AT51">
        <v>72.183599999999998</v>
      </c>
      <c r="AU51">
        <v>69.436000000000007</v>
      </c>
      <c r="AV51">
        <v>68.262799999999999</v>
      </c>
      <c r="AW51">
        <v>67.089600000000004</v>
      </c>
      <c r="AX51">
        <v>65.916399999999996</v>
      </c>
      <c r="AY51">
        <v>64.743200000000002</v>
      </c>
      <c r="AZ51">
        <v>63.57</v>
      </c>
      <c r="BA51">
        <v>62.809399999999997</v>
      </c>
      <c r="BB51">
        <v>62.0488</v>
      </c>
      <c r="BC51">
        <v>61.288200000000003</v>
      </c>
      <c r="BD51">
        <v>60.5276</v>
      </c>
      <c r="BE51">
        <v>59.767000000000003</v>
      </c>
      <c r="BF51">
        <v>58.505600000000001</v>
      </c>
      <c r="BG51">
        <v>57.244199999999999</v>
      </c>
      <c r="BH51">
        <v>55.982799999999997</v>
      </c>
      <c r="BI51">
        <v>54.721400000000003</v>
      </c>
      <c r="BJ51">
        <v>53.46</v>
      </c>
      <c r="BK51">
        <v>52.518599999999999</v>
      </c>
    </row>
    <row r="52" spans="1:63" x14ac:dyDescent="0.85">
      <c r="A52" t="s">
        <v>321</v>
      </c>
      <c r="B52" t="s">
        <v>274</v>
      </c>
      <c r="C52" t="s">
        <v>691</v>
      </c>
      <c r="D52" t="s">
        <v>659</v>
      </c>
      <c r="E52">
        <v>147.708598514318</v>
      </c>
      <c r="F52">
        <v>147.91642266534311</v>
      </c>
      <c r="G52">
        <v>148.14040165367436</v>
      </c>
      <c r="H52">
        <v>146.76392810795832</v>
      </c>
      <c r="I52">
        <v>145.50633555755797</v>
      </c>
      <c r="J52">
        <v>144.29341836490025</v>
      </c>
      <c r="K52">
        <v>142.47938849032818</v>
      </c>
      <c r="L52">
        <v>140.38893200484532</v>
      </c>
      <c r="M52">
        <v>137.4769235418637</v>
      </c>
      <c r="N52">
        <v>134.79964526798091</v>
      </c>
      <c r="O52">
        <v>132.43987809297957</v>
      </c>
      <c r="P52">
        <v>130.28384371851394</v>
      </c>
      <c r="Q52">
        <v>128.38308642860329</v>
      </c>
      <c r="R52">
        <v>125.61515651956864</v>
      </c>
      <c r="S52">
        <v>122.81024172425478</v>
      </c>
      <c r="T52">
        <v>119.89870547473394</v>
      </c>
      <c r="U52">
        <v>116.7121872049527</v>
      </c>
      <c r="V52">
        <v>113.41363228524317</v>
      </c>
      <c r="W52">
        <v>111.93054033110155</v>
      </c>
      <c r="X52">
        <v>110.4913870755225</v>
      </c>
      <c r="Y52">
        <v>109.13638276126994</v>
      </c>
      <c r="Z52">
        <v>107.94545281748586</v>
      </c>
      <c r="AA52">
        <v>106.82301451961362</v>
      </c>
      <c r="AB52">
        <v>104.08814500585895</v>
      </c>
      <c r="AC52">
        <v>101.30217604266599</v>
      </c>
      <c r="AD52">
        <v>98.41481786968032</v>
      </c>
      <c r="AE52">
        <v>95.418553511231224</v>
      </c>
      <c r="AF52">
        <v>92.323371646415069</v>
      </c>
      <c r="AG52">
        <v>91.03765136089541</v>
      </c>
      <c r="AH52">
        <v>89.704409467871002</v>
      </c>
      <c r="AI52">
        <v>88.352041750438161</v>
      </c>
      <c r="AJ52">
        <v>87.012711408541406</v>
      </c>
      <c r="AK52">
        <v>85.666332660768916</v>
      </c>
      <c r="AL52">
        <v>84.428298416096396</v>
      </c>
      <c r="AM52">
        <v>83.163258061294115</v>
      </c>
      <c r="AN52">
        <v>81.842574088301589</v>
      </c>
      <c r="AO52">
        <v>80.454347451803244</v>
      </c>
      <c r="AP52">
        <v>78.947524789246998</v>
      </c>
      <c r="AQ52">
        <v>77.211947197068326</v>
      </c>
      <c r="AR52">
        <v>75.475494138096252</v>
      </c>
      <c r="AS52">
        <v>73.80370756943806</v>
      </c>
      <c r="AT52">
        <v>72.269804626620811</v>
      </c>
      <c r="AU52">
        <v>70.844301931122473</v>
      </c>
      <c r="AV52">
        <v>69.626821842450468</v>
      </c>
      <c r="AW52">
        <v>68.482794091364369</v>
      </c>
      <c r="AX52">
        <v>67.401071166602748</v>
      </c>
      <c r="AY52">
        <v>66.458290088474428</v>
      </c>
      <c r="AZ52">
        <v>65.514719820882149</v>
      </c>
      <c r="BA52">
        <v>64.194810299123645</v>
      </c>
      <c r="BB52">
        <v>62.784628268698349</v>
      </c>
      <c r="BC52">
        <v>61.260066260874304</v>
      </c>
      <c r="BD52">
        <v>59.622887596714733</v>
      </c>
      <c r="BE52">
        <v>57.924362117972578</v>
      </c>
      <c r="BF52">
        <v>56.700229789081227</v>
      </c>
      <c r="BG52">
        <v>55.446734572665655</v>
      </c>
      <c r="BH52">
        <v>54.172126458384874</v>
      </c>
      <c r="BI52">
        <v>52.832054381956397</v>
      </c>
      <c r="BJ52">
        <v>51.47586514378014</v>
      </c>
    </row>
    <row r="53" spans="1:63" x14ac:dyDescent="0.85">
      <c r="A53" t="s">
        <v>92</v>
      </c>
      <c r="B53" t="s">
        <v>234</v>
      </c>
      <c r="C53" t="s">
        <v>691</v>
      </c>
      <c r="D53" t="s">
        <v>659</v>
      </c>
      <c r="E53">
        <v>103.0514</v>
      </c>
      <c r="F53">
        <v>111.5312</v>
      </c>
      <c r="G53">
        <v>120.011</v>
      </c>
      <c r="H53">
        <v>121.361</v>
      </c>
      <c r="I53">
        <v>122.711</v>
      </c>
      <c r="J53">
        <v>124.06100000000001</v>
      </c>
      <c r="K53">
        <v>125.411</v>
      </c>
      <c r="L53">
        <v>126.761</v>
      </c>
      <c r="M53">
        <v>129.57159999999999</v>
      </c>
      <c r="N53">
        <v>132.38220000000001</v>
      </c>
      <c r="O53">
        <v>135.19280000000001</v>
      </c>
      <c r="P53">
        <v>138.0034</v>
      </c>
      <c r="Q53">
        <v>140.81399999999999</v>
      </c>
      <c r="R53">
        <v>134.89099999999999</v>
      </c>
      <c r="S53">
        <v>128.96799999999999</v>
      </c>
      <c r="T53">
        <v>123.045</v>
      </c>
      <c r="U53">
        <v>117.122</v>
      </c>
      <c r="V53">
        <v>111.199</v>
      </c>
      <c r="W53">
        <v>106.1036</v>
      </c>
      <c r="X53">
        <v>101.0082</v>
      </c>
      <c r="Y53">
        <v>95.912800000000004</v>
      </c>
      <c r="Z53">
        <v>90.817400000000006</v>
      </c>
      <c r="AA53">
        <v>85.721999999999994</v>
      </c>
      <c r="AB53">
        <v>85.721999999999994</v>
      </c>
      <c r="AC53">
        <v>85.721999999999994</v>
      </c>
      <c r="AD53">
        <v>85.721999999999994</v>
      </c>
      <c r="AE53">
        <v>85.721999999999994</v>
      </c>
      <c r="AF53">
        <v>85.721999999999994</v>
      </c>
      <c r="AG53">
        <v>81.859800000000007</v>
      </c>
      <c r="AH53">
        <v>77.997600000000006</v>
      </c>
      <c r="AI53">
        <v>74.135400000000004</v>
      </c>
      <c r="AJ53">
        <v>70.273200000000003</v>
      </c>
      <c r="AK53">
        <v>66.411000000000001</v>
      </c>
      <c r="AL53">
        <v>64.862399999999994</v>
      </c>
      <c r="AM53">
        <v>63.313800000000001</v>
      </c>
      <c r="AN53">
        <v>61.7652</v>
      </c>
      <c r="AO53">
        <v>60.2166</v>
      </c>
      <c r="AP53">
        <v>58.667999999999999</v>
      </c>
      <c r="AQ53">
        <v>56.747399999999999</v>
      </c>
      <c r="AR53">
        <v>54.826799999999999</v>
      </c>
      <c r="AS53">
        <v>52.906199999999998</v>
      </c>
      <c r="AT53">
        <v>50.985599999999998</v>
      </c>
      <c r="AU53">
        <v>49.064999999999998</v>
      </c>
      <c r="AV53">
        <v>48.759399999999999</v>
      </c>
      <c r="AW53">
        <v>48.453800000000001</v>
      </c>
      <c r="AX53">
        <v>48.148200000000003</v>
      </c>
      <c r="AY53">
        <v>47.842599999999997</v>
      </c>
      <c r="AZ53">
        <v>47.536999999999999</v>
      </c>
      <c r="BA53">
        <v>48.780200000000001</v>
      </c>
      <c r="BB53">
        <v>50.023400000000002</v>
      </c>
      <c r="BC53">
        <v>51.266599999999997</v>
      </c>
      <c r="BD53">
        <v>52.509799999999998</v>
      </c>
      <c r="BE53">
        <v>53.753</v>
      </c>
      <c r="BF53">
        <v>53.320799999999998</v>
      </c>
      <c r="BG53">
        <v>52.888599999999997</v>
      </c>
      <c r="BH53">
        <v>52.456400000000002</v>
      </c>
      <c r="BI53">
        <v>52.0242</v>
      </c>
      <c r="BJ53">
        <v>51.591999999999999</v>
      </c>
      <c r="BK53">
        <v>51.515599999999999</v>
      </c>
    </row>
    <row r="54" spans="1:63" x14ac:dyDescent="0.85">
      <c r="A54" t="s">
        <v>348</v>
      </c>
      <c r="B54" t="s">
        <v>93</v>
      </c>
      <c r="C54" t="s">
        <v>691</v>
      </c>
      <c r="D54" t="s">
        <v>659</v>
      </c>
      <c r="E54">
        <v>105.7542</v>
      </c>
      <c r="F54">
        <v>102.5856</v>
      </c>
      <c r="G54">
        <v>99.417000000000002</v>
      </c>
      <c r="H54">
        <v>96.709599999999995</v>
      </c>
      <c r="I54">
        <v>94.002200000000002</v>
      </c>
      <c r="J54">
        <v>91.294799999999995</v>
      </c>
      <c r="K54">
        <v>88.587400000000002</v>
      </c>
      <c r="L54">
        <v>85.88</v>
      </c>
      <c r="M54">
        <v>81.676400000000001</v>
      </c>
      <c r="N54">
        <v>77.472800000000007</v>
      </c>
      <c r="O54">
        <v>73.269199999999998</v>
      </c>
      <c r="P54">
        <v>69.065600000000003</v>
      </c>
      <c r="Q54">
        <v>64.861999999999995</v>
      </c>
      <c r="R54">
        <v>62.9636</v>
      </c>
      <c r="S54">
        <v>61.065199999999997</v>
      </c>
      <c r="T54">
        <v>59.166800000000002</v>
      </c>
      <c r="U54">
        <v>57.2684</v>
      </c>
      <c r="V54">
        <v>55.37</v>
      </c>
      <c r="W54">
        <v>54.466000000000001</v>
      </c>
      <c r="X54">
        <v>53.561999999999998</v>
      </c>
      <c r="Y54">
        <v>52.658000000000001</v>
      </c>
      <c r="Z54">
        <v>51.753999999999998</v>
      </c>
      <c r="AA54">
        <v>50.85</v>
      </c>
      <c r="AB54">
        <v>51.076000000000001</v>
      </c>
      <c r="AC54">
        <v>51.302</v>
      </c>
      <c r="AD54">
        <v>51.527999999999999</v>
      </c>
      <c r="AE54">
        <v>51.753999999999998</v>
      </c>
      <c r="AF54">
        <v>51.98</v>
      </c>
      <c r="AG54">
        <v>51.889600000000002</v>
      </c>
      <c r="AH54">
        <v>51.799199999999999</v>
      </c>
      <c r="AI54">
        <v>51.708799999999997</v>
      </c>
      <c r="AJ54">
        <v>51.618400000000001</v>
      </c>
      <c r="AK54">
        <v>51.527999999999999</v>
      </c>
      <c r="AL54">
        <v>49.963999999999999</v>
      </c>
      <c r="AM54">
        <v>48.4</v>
      </c>
      <c r="AN54">
        <v>46.835999999999999</v>
      </c>
      <c r="AO54">
        <v>45.271999999999998</v>
      </c>
      <c r="AP54">
        <v>43.707999999999998</v>
      </c>
      <c r="AQ54">
        <v>42.894399999999997</v>
      </c>
      <c r="AR54">
        <v>42.080800000000004</v>
      </c>
      <c r="AS54">
        <v>41.267200000000003</v>
      </c>
      <c r="AT54">
        <v>40.453600000000002</v>
      </c>
      <c r="AU54">
        <v>39.64</v>
      </c>
      <c r="AV54">
        <v>39.143999999999998</v>
      </c>
      <c r="AW54">
        <v>38.648000000000003</v>
      </c>
      <c r="AX54">
        <v>38.152000000000001</v>
      </c>
      <c r="AY54">
        <v>37.655999999999999</v>
      </c>
      <c r="AZ54">
        <v>37.159999999999997</v>
      </c>
      <c r="BA54">
        <v>36.745199999999997</v>
      </c>
      <c r="BB54">
        <v>36.330399999999997</v>
      </c>
      <c r="BC54">
        <v>35.915599999999998</v>
      </c>
      <c r="BD54">
        <v>35.500799999999998</v>
      </c>
      <c r="BE54">
        <v>35.085999999999999</v>
      </c>
      <c r="BF54">
        <v>33.657200000000003</v>
      </c>
      <c r="BG54">
        <v>32.228400000000001</v>
      </c>
      <c r="BH54">
        <v>30.799600000000002</v>
      </c>
      <c r="BI54">
        <v>29.370799999999999</v>
      </c>
      <c r="BJ54">
        <v>27.942</v>
      </c>
      <c r="BK54">
        <v>27.6142</v>
      </c>
    </row>
    <row r="55" spans="1:63" x14ac:dyDescent="0.85">
      <c r="A55" t="s">
        <v>448</v>
      </c>
      <c r="B55" t="s">
        <v>612</v>
      </c>
      <c r="C55" t="s">
        <v>691</v>
      </c>
      <c r="D55" t="s">
        <v>659</v>
      </c>
    </row>
    <row r="56" spans="1:63" x14ac:dyDescent="0.85">
      <c r="A56" t="s">
        <v>416</v>
      </c>
      <c r="B56" t="s">
        <v>235</v>
      </c>
      <c r="C56" t="s">
        <v>691</v>
      </c>
      <c r="D56" t="s">
        <v>659</v>
      </c>
      <c r="E56">
        <v>31.066600000000001</v>
      </c>
      <c r="F56">
        <v>28.404800000000002</v>
      </c>
      <c r="G56">
        <v>25.742999999999999</v>
      </c>
      <c r="H56">
        <v>24.6996</v>
      </c>
      <c r="I56">
        <v>23.656199999999998</v>
      </c>
      <c r="J56">
        <v>22.6128</v>
      </c>
      <c r="K56">
        <v>21.569400000000002</v>
      </c>
      <c r="L56">
        <v>20.526</v>
      </c>
      <c r="M56">
        <v>20.608000000000001</v>
      </c>
      <c r="N56">
        <v>20.69</v>
      </c>
      <c r="O56">
        <v>20.771999999999998</v>
      </c>
      <c r="P56">
        <v>20.853999999999999</v>
      </c>
      <c r="Q56">
        <v>20.936</v>
      </c>
      <c r="R56">
        <v>22.684000000000001</v>
      </c>
      <c r="S56">
        <v>24.431999999999999</v>
      </c>
      <c r="T56">
        <v>26.18</v>
      </c>
      <c r="U56">
        <v>27.928000000000001</v>
      </c>
      <c r="V56">
        <v>29.675999999999998</v>
      </c>
      <c r="W56">
        <v>31.391400000000001</v>
      </c>
      <c r="X56">
        <v>33.1068</v>
      </c>
      <c r="Y56">
        <v>34.822200000000002</v>
      </c>
      <c r="Z56">
        <v>36.537599999999998</v>
      </c>
      <c r="AA56">
        <v>38.253</v>
      </c>
      <c r="AB56">
        <v>37.527200000000001</v>
      </c>
      <c r="AC56">
        <v>36.801400000000001</v>
      </c>
      <c r="AD56">
        <v>36.075600000000001</v>
      </c>
      <c r="AE56">
        <v>35.349800000000002</v>
      </c>
      <c r="AF56">
        <v>34.624000000000002</v>
      </c>
      <c r="AG56">
        <v>32.565600000000003</v>
      </c>
      <c r="AH56">
        <v>30.507200000000001</v>
      </c>
      <c r="AI56">
        <v>28.448799999999999</v>
      </c>
      <c r="AJ56">
        <v>26.3904</v>
      </c>
      <c r="AK56">
        <v>24.332000000000001</v>
      </c>
      <c r="AL56">
        <v>22.0764</v>
      </c>
      <c r="AM56">
        <v>19.820799999999998</v>
      </c>
      <c r="AN56">
        <v>17.565200000000001</v>
      </c>
      <c r="AO56">
        <v>15.3096</v>
      </c>
      <c r="AP56">
        <v>13.054</v>
      </c>
      <c r="AQ56">
        <v>11.888400000000001</v>
      </c>
      <c r="AR56">
        <v>10.722799999999999</v>
      </c>
      <c r="AS56">
        <v>9.5571999999999999</v>
      </c>
      <c r="AT56">
        <v>8.3916000000000004</v>
      </c>
      <c r="AU56">
        <v>7.226</v>
      </c>
      <c r="AV56">
        <v>7.0678000000000001</v>
      </c>
      <c r="AW56">
        <v>6.9096000000000002</v>
      </c>
      <c r="AX56">
        <v>6.7514000000000003</v>
      </c>
      <c r="AY56">
        <v>6.5932000000000004</v>
      </c>
      <c r="AZ56">
        <v>6.4349999999999996</v>
      </c>
      <c r="BA56">
        <v>6.1802000000000001</v>
      </c>
      <c r="BB56">
        <v>5.9253999999999998</v>
      </c>
      <c r="BC56">
        <v>5.6706000000000003</v>
      </c>
      <c r="BD56">
        <v>5.4157999999999999</v>
      </c>
      <c r="BE56">
        <v>5.1609999999999996</v>
      </c>
      <c r="BF56">
        <v>5.0452000000000004</v>
      </c>
      <c r="BG56">
        <v>4.9294000000000002</v>
      </c>
      <c r="BH56">
        <v>4.8136000000000001</v>
      </c>
      <c r="BI56">
        <v>4.6978</v>
      </c>
      <c r="BJ56">
        <v>4.5819999999999999</v>
      </c>
      <c r="BK56">
        <v>4.4585999999999997</v>
      </c>
    </row>
    <row r="57" spans="1:63" x14ac:dyDescent="0.85">
      <c r="A57" t="s">
        <v>163</v>
      </c>
      <c r="B57" t="s">
        <v>628</v>
      </c>
      <c r="C57" t="s">
        <v>691</v>
      </c>
      <c r="D57" t="s">
        <v>659</v>
      </c>
      <c r="E57">
        <v>47.9544</v>
      </c>
      <c r="F57">
        <v>47.923200000000001</v>
      </c>
      <c r="G57">
        <v>47.892000000000003</v>
      </c>
      <c r="H57">
        <v>47.653799999999997</v>
      </c>
      <c r="I57">
        <v>47.415599999999998</v>
      </c>
      <c r="J57">
        <v>47.177399999999999</v>
      </c>
      <c r="K57">
        <v>46.9392</v>
      </c>
      <c r="L57">
        <v>46.701000000000001</v>
      </c>
      <c r="M57">
        <v>47.440199999999997</v>
      </c>
      <c r="N57">
        <v>48.179400000000001</v>
      </c>
      <c r="O57">
        <v>48.918599999999998</v>
      </c>
      <c r="P57">
        <v>49.657800000000002</v>
      </c>
      <c r="Q57">
        <v>50.396999999999998</v>
      </c>
      <c r="R57">
        <v>52.138199999999998</v>
      </c>
      <c r="S57">
        <v>53.879399999999997</v>
      </c>
      <c r="T57">
        <v>55.620600000000003</v>
      </c>
      <c r="U57">
        <v>57.361800000000002</v>
      </c>
      <c r="V57">
        <v>59.103000000000002</v>
      </c>
      <c r="W57">
        <v>57.85</v>
      </c>
      <c r="X57">
        <v>56.597000000000001</v>
      </c>
      <c r="Y57">
        <v>55.344000000000001</v>
      </c>
      <c r="Z57">
        <v>54.091000000000001</v>
      </c>
      <c r="AA57">
        <v>52.838000000000001</v>
      </c>
      <c r="AB57">
        <v>52.370399999999997</v>
      </c>
      <c r="AC57">
        <v>51.902799999999999</v>
      </c>
      <c r="AD57">
        <v>51.435200000000002</v>
      </c>
      <c r="AE57">
        <v>50.967599999999997</v>
      </c>
      <c r="AF57">
        <v>50.5</v>
      </c>
      <c r="AG57">
        <v>48.617800000000003</v>
      </c>
      <c r="AH57">
        <v>46.735599999999998</v>
      </c>
      <c r="AI57">
        <v>44.853400000000001</v>
      </c>
      <c r="AJ57">
        <v>42.971200000000003</v>
      </c>
      <c r="AK57">
        <v>41.088999999999999</v>
      </c>
      <c r="AL57">
        <v>36.183999999999997</v>
      </c>
      <c r="AM57">
        <v>31.279</v>
      </c>
      <c r="AN57">
        <v>26.373999999999999</v>
      </c>
      <c r="AO57">
        <v>21.469000000000001</v>
      </c>
      <c r="AP57">
        <v>16.564</v>
      </c>
      <c r="AQ57">
        <v>15.523199999999999</v>
      </c>
      <c r="AR57">
        <v>14.4824</v>
      </c>
      <c r="AS57">
        <v>13.441599999999999</v>
      </c>
      <c r="AT57">
        <v>12.4008</v>
      </c>
      <c r="AU57">
        <v>11.36</v>
      </c>
      <c r="AV57">
        <v>11.311400000000001</v>
      </c>
      <c r="AW57">
        <v>11.2628</v>
      </c>
      <c r="AX57">
        <v>11.2142</v>
      </c>
      <c r="AY57">
        <v>11.1656</v>
      </c>
      <c r="AZ57">
        <v>11.117000000000001</v>
      </c>
      <c r="BA57">
        <v>11.044</v>
      </c>
      <c r="BB57">
        <v>10.971</v>
      </c>
      <c r="BC57">
        <v>10.898</v>
      </c>
      <c r="BD57">
        <v>10.824999999999999</v>
      </c>
      <c r="BE57">
        <v>10.752000000000001</v>
      </c>
      <c r="BF57">
        <v>10.996</v>
      </c>
      <c r="BG57">
        <v>11.24</v>
      </c>
      <c r="BH57">
        <v>11.484</v>
      </c>
      <c r="BI57">
        <v>11.728</v>
      </c>
      <c r="BJ57">
        <v>11.972</v>
      </c>
      <c r="BK57">
        <v>11.9314</v>
      </c>
    </row>
    <row r="58" spans="1:63" x14ac:dyDescent="0.85">
      <c r="A58" t="s">
        <v>450</v>
      </c>
      <c r="B58" t="s">
        <v>453</v>
      </c>
      <c r="C58" t="s">
        <v>691</v>
      </c>
      <c r="D58" t="s">
        <v>659</v>
      </c>
      <c r="E58">
        <v>37.870600000000003</v>
      </c>
      <c r="F58">
        <v>40.136800000000001</v>
      </c>
      <c r="G58">
        <v>42.402999999999999</v>
      </c>
      <c r="H58">
        <v>43.752400000000002</v>
      </c>
      <c r="I58">
        <v>45.101799999999997</v>
      </c>
      <c r="J58">
        <v>46.4512</v>
      </c>
      <c r="K58">
        <v>47.800600000000003</v>
      </c>
      <c r="L58">
        <v>49.15</v>
      </c>
      <c r="M58">
        <v>47.776000000000003</v>
      </c>
      <c r="N58">
        <v>46.402000000000001</v>
      </c>
      <c r="O58">
        <v>45.027999999999999</v>
      </c>
      <c r="P58">
        <v>43.654000000000003</v>
      </c>
      <c r="Q58">
        <v>42.28</v>
      </c>
      <c r="R58">
        <v>39.748600000000003</v>
      </c>
      <c r="S58">
        <v>37.217199999999998</v>
      </c>
      <c r="T58">
        <v>34.6858</v>
      </c>
      <c r="U58">
        <v>32.154400000000003</v>
      </c>
      <c r="V58">
        <v>29.623000000000001</v>
      </c>
      <c r="W58">
        <v>28.190200000000001</v>
      </c>
      <c r="X58">
        <v>26.757400000000001</v>
      </c>
      <c r="Y58">
        <v>25.3246</v>
      </c>
      <c r="Z58">
        <v>23.8918</v>
      </c>
      <c r="AA58">
        <v>22.459</v>
      </c>
      <c r="AB58">
        <v>21.3598</v>
      </c>
      <c r="AC58">
        <v>20.2606</v>
      </c>
      <c r="AD58">
        <v>19.1614</v>
      </c>
      <c r="AE58">
        <v>18.062200000000001</v>
      </c>
      <c r="AF58">
        <v>16.963000000000001</v>
      </c>
      <c r="AG58">
        <v>16.751999999999999</v>
      </c>
      <c r="AH58">
        <v>16.541</v>
      </c>
      <c r="AI58">
        <v>16.329999999999998</v>
      </c>
      <c r="AJ58">
        <v>16.119</v>
      </c>
      <c r="AK58">
        <v>15.907999999999999</v>
      </c>
      <c r="AL58">
        <v>15.3492</v>
      </c>
      <c r="AM58">
        <v>14.7904</v>
      </c>
      <c r="AN58">
        <v>14.2316</v>
      </c>
      <c r="AO58">
        <v>13.672800000000001</v>
      </c>
      <c r="AP58">
        <v>13.114000000000001</v>
      </c>
      <c r="AQ58">
        <v>12.965199999999999</v>
      </c>
      <c r="AR58">
        <v>12.8164</v>
      </c>
      <c r="AS58">
        <v>12.6676</v>
      </c>
      <c r="AT58">
        <v>12.518800000000001</v>
      </c>
      <c r="AU58">
        <v>12.37</v>
      </c>
      <c r="AV58">
        <v>11.850199999999999</v>
      </c>
      <c r="AW58">
        <v>11.330399999999999</v>
      </c>
      <c r="AX58">
        <v>10.810600000000001</v>
      </c>
      <c r="AY58">
        <v>10.290800000000001</v>
      </c>
      <c r="AZ58">
        <v>9.7710000000000008</v>
      </c>
      <c r="BA58">
        <v>9.4293999999999993</v>
      </c>
      <c r="BB58">
        <v>9.0877999999999997</v>
      </c>
      <c r="BC58">
        <v>8.7462</v>
      </c>
      <c r="BD58">
        <v>8.4046000000000003</v>
      </c>
      <c r="BE58">
        <v>8.0630000000000006</v>
      </c>
      <c r="BF58">
        <v>8.0693999999999999</v>
      </c>
      <c r="BG58">
        <v>8.0757999999999992</v>
      </c>
      <c r="BH58">
        <v>8.0822000000000003</v>
      </c>
      <c r="BI58">
        <v>8.0885999999999996</v>
      </c>
      <c r="BJ58">
        <v>8.0950000000000006</v>
      </c>
      <c r="BK58">
        <v>7.8567999999999998</v>
      </c>
    </row>
    <row r="59" spans="1:63" x14ac:dyDescent="0.85">
      <c r="A59" t="s">
        <v>22</v>
      </c>
      <c r="B59" t="s">
        <v>225</v>
      </c>
      <c r="C59" t="s">
        <v>691</v>
      </c>
      <c r="D59" t="s">
        <v>659</v>
      </c>
      <c r="E59">
        <v>43.129800000000003</v>
      </c>
      <c r="F59">
        <v>44.348399999999998</v>
      </c>
      <c r="G59">
        <v>45.567</v>
      </c>
      <c r="H59">
        <v>46.835999999999999</v>
      </c>
      <c r="I59">
        <v>48.104999999999997</v>
      </c>
      <c r="J59">
        <v>49.374000000000002</v>
      </c>
      <c r="K59">
        <v>50.643000000000001</v>
      </c>
      <c r="L59">
        <v>51.911999999999999</v>
      </c>
      <c r="M59">
        <v>52.218800000000002</v>
      </c>
      <c r="N59">
        <v>52.525599999999997</v>
      </c>
      <c r="O59">
        <v>52.8324</v>
      </c>
      <c r="P59">
        <v>53.139200000000002</v>
      </c>
      <c r="Q59">
        <v>53.445999999999998</v>
      </c>
      <c r="R59">
        <v>53.400199999999998</v>
      </c>
      <c r="S59">
        <v>53.354399999999998</v>
      </c>
      <c r="T59">
        <v>53.308599999999998</v>
      </c>
      <c r="U59">
        <v>53.262799999999999</v>
      </c>
      <c r="V59">
        <v>53.216999999999999</v>
      </c>
      <c r="W59">
        <v>53.128399999999999</v>
      </c>
      <c r="X59">
        <v>53.0398</v>
      </c>
      <c r="Y59">
        <v>52.9512</v>
      </c>
      <c r="Z59">
        <v>52.8626</v>
      </c>
      <c r="AA59">
        <v>52.774000000000001</v>
      </c>
      <c r="AB59">
        <v>52.2102</v>
      </c>
      <c r="AC59">
        <v>51.6464</v>
      </c>
      <c r="AD59">
        <v>51.082599999999999</v>
      </c>
      <c r="AE59">
        <v>50.518799999999999</v>
      </c>
      <c r="AF59">
        <v>49.954999999999998</v>
      </c>
      <c r="AG59">
        <v>49.057200000000002</v>
      </c>
      <c r="AH59">
        <v>48.159399999999998</v>
      </c>
      <c r="AI59">
        <v>47.261600000000001</v>
      </c>
      <c r="AJ59">
        <v>46.363799999999998</v>
      </c>
      <c r="AK59">
        <v>45.466000000000001</v>
      </c>
      <c r="AL59">
        <v>43.646599999999999</v>
      </c>
      <c r="AM59">
        <v>41.827199999999998</v>
      </c>
      <c r="AN59">
        <v>40.007800000000003</v>
      </c>
      <c r="AO59">
        <v>38.188400000000001</v>
      </c>
      <c r="AP59">
        <v>36.369</v>
      </c>
      <c r="AQ59">
        <v>35.279000000000003</v>
      </c>
      <c r="AR59">
        <v>34.189</v>
      </c>
      <c r="AS59">
        <v>33.098999999999997</v>
      </c>
      <c r="AT59">
        <v>32.009</v>
      </c>
      <c r="AU59">
        <v>30.919</v>
      </c>
      <c r="AV59">
        <v>29.797599999999999</v>
      </c>
      <c r="AW59">
        <v>28.676200000000001</v>
      </c>
      <c r="AX59">
        <v>27.5548</v>
      </c>
      <c r="AY59">
        <v>26.433399999999999</v>
      </c>
      <c r="AZ59">
        <v>25.312000000000001</v>
      </c>
      <c r="BA59">
        <v>24.591999999999999</v>
      </c>
      <c r="BB59">
        <v>23.872</v>
      </c>
      <c r="BC59">
        <v>23.152000000000001</v>
      </c>
      <c r="BD59">
        <v>22.431999999999999</v>
      </c>
      <c r="BE59">
        <v>21.712</v>
      </c>
      <c r="BF59">
        <v>21.137799999999999</v>
      </c>
      <c r="BG59">
        <v>20.563600000000001</v>
      </c>
      <c r="BH59">
        <v>19.9894</v>
      </c>
      <c r="BI59">
        <v>19.415199999999999</v>
      </c>
      <c r="BJ59">
        <v>18.841000000000001</v>
      </c>
      <c r="BK59">
        <v>18.4434</v>
      </c>
    </row>
    <row r="60" spans="1:63" x14ac:dyDescent="0.85">
      <c r="A60" t="s">
        <v>650</v>
      </c>
      <c r="B60" t="s">
        <v>242</v>
      </c>
      <c r="C60" t="s">
        <v>691</v>
      </c>
      <c r="D60" t="s">
        <v>659</v>
      </c>
    </row>
    <row r="61" spans="1:63" x14ac:dyDescent="0.85">
      <c r="A61" t="s">
        <v>287</v>
      </c>
      <c r="B61" t="s">
        <v>495</v>
      </c>
      <c r="C61" t="s">
        <v>691</v>
      </c>
      <c r="D61" t="s">
        <v>659</v>
      </c>
      <c r="E61">
        <v>44.175400000000003</v>
      </c>
      <c r="F61">
        <v>45.044199999999996</v>
      </c>
      <c r="G61">
        <v>45.912999999999997</v>
      </c>
      <c r="H61">
        <v>45.5242</v>
      </c>
      <c r="I61">
        <v>45.135399999999997</v>
      </c>
      <c r="J61">
        <v>44.746600000000001</v>
      </c>
      <c r="K61">
        <v>44.357799999999997</v>
      </c>
      <c r="L61">
        <v>43.969000000000001</v>
      </c>
      <c r="M61">
        <v>40.692999999999998</v>
      </c>
      <c r="N61">
        <v>37.417000000000002</v>
      </c>
      <c r="O61">
        <v>34.140999999999998</v>
      </c>
      <c r="P61">
        <v>30.864999999999998</v>
      </c>
      <c r="Q61">
        <v>27.588999999999999</v>
      </c>
      <c r="R61">
        <v>26.281199999999998</v>
      </c>
      <c r="S61">
        <v>24.973400000000002</v>
      </c>
      <c r="T61">
        <v>23.665600000000001</v>
      </c>
      <c r="U61">
        <v>22.357800000000001</v>
      </c>
      <c r="V61">
        <v>21.05</v>
      </c>
      <c r="W61">
        <v>19.253799999999998</v>
      </c>
      <c r="X61">
        <v>17.457599999999999</v>
      </c>
      <c r="Y61">
        <v>15.6614</v>
      </c>
      <c r="Z61">
        <v>13.8652</v>
      </c>
      <c r="AA61">
        <v>12.069000000000001</v>
      </c>
      <c r="AB61">
        <v>11.499000000000001</v>
      </c>
      <c r="AC61">
        <v>10.929</v>
      </c>
      <c r="AD61">
        <v>10.359</v>
      </c>
      <c r="AE61">
        <v>9.7889999999999997</v>
      </c>
      <c r="AF61">
        <v>9.2189999999999994</v>
      </c>
      <c r="AG61">
        <v>9.1554000000000002</v>
      </c>
      <c r="AH61">
        <v>9.0917999999999992</v>
      </c>
      <c r="AI61">
        <v>9.0282</v>
      </c>
      <c r="AJ61">
        <v>8.9646000000000008</v>
      </c>
      <c r="AK61">
        <v>8.9009999999999998</v>
      </c>
      <c r="AL61">
        <v>8.7222000000000008</v>
      </c>
      <c r="AM61">
        <v>8.5434000000000001</v>
      </c>
      <c r="AN61">
        <v>8.3645999999999994</v>
      </c>
      <c r="AO61">
        <v>8.1858000000000004</v>
      </c>
      <c r="AP61">
        <v>8.0069999999999997</v>
      </c>
      <c r="AQ61">
        <v>7.7291999999999996</v>
      </c>
      <c r="AR61">
        <v>7.4513999999999996</v>
      </c>
      <c r="AS61">
        <v>7.1736000000000004</v>
      </c>
      <c r="AT61">
        <v>6.8958000000000004</v>
      </c>
      <c r="AU61">
        <v>6.6180000000000003</v>
      </c>
      <c r="AV61">
        <v>6.4682000000000004</v>
      </c>
      <c r="AW61">
        <v>6.3183999999999996</v>
      </c>
      <c r="AX61">
        <v>6.1685999999999996</v>
      </c>
      <c r="AY61">
        <v>6.0187999999999997</v>
      </c>
      <c r="AZ61">
        <v>5.8689999999999998</v>
      </c>
      <c r="BA61">
        <v>5.5823999999999998</v>
      </c>
      <c r="BB61">
        <v>5.2957999999999998</v>
      </c>
      <c r="BC61">
        <v>5.0091999999999999</v>
      </c>
      <c r="BD61">
        <v>4.7225999999999999</v>
      </c>
      <c r="BE61">
        <v>4.4359999999999999</v>
      </c>
      <c r="BF61">
        <v>4.3734000000000002</v>
      </c>
      <c r="BG61">
        <v>4.3108000000000004</v>
      </c>
      <c r="BH61">
        <v>4.2481999999999998</v>
      </c>
      <c r="BI61">
        <v>4.1856</v>
      </c>
      <c r="BJ61">
        <v>4.1230000000000002</v>
      </c>
      <c r="BK61">
        <v>4.1689999999999996</v>
      </c>
    </row>
    <row r="62" spans="1:63" x14ac:dyDescent="0.85">
      <c r="A62" t="s">
        <v>392</v>
      </c>
      <c r="B62" t="s">
        <v>668</v>
      </c>
      <c r="C62" t="s">
        <v>691</v>
      </c>
      <c r="D62" t="s">
        <v>659</v>
      </c>
      <c r="E62">
        <v>167.09960000000001</v>
      </c>
      <c r="F62">
        <v>165.69880000000001</v>
      </c>
      <c r="G62">
        <v>164.298</v>
      </c>
      <c r="H62">
        <v>161.0394</v>
      </c>
      <c r="I62">
        <v>157.7808</v>
      </c>
      <c r="J62">
        <v>154.5222</v>
      </c>
      <c r="K62">
        <v>151.2636</v>
      </c>
      <c r="L62">
        <v>148.005</v>
      </c>
      <c r="M62">
        <v>144.58420000000001</v>
      </c>
      <c r="N62">
        <v>141.1634</v>
      </c>
      <c r="O62">
        <v>137.74260000000001</v>
      </c>
      <c r="P62">
        <v>134.3218</v>
      </c>
      <c r="Q62">
        <v>130.90100000000001</v>
      </c>
      <c r="R62">
        <v>127.9212</v>
      </c>
      <c r="S62">
        <v>124.9414</v>
      </c>
      <c r="T62">
        <v>121.9616</v>
      </c>
      <c r="U62">
        <v>118.98180000000001</v>
      </c>
      <c r="V62">
        <v>116.002</v>
      </c>
      <c r="W62">
        <v>114.4948</v>
      </c>
      <c r="X62">
        <v>112.9876</v>
      </c>
      <c r="Y62">
        <v>111.4804</v>
      </c>
      <c r="Z62">
        <v>109.97320000000001</v>
      </c>
      <c r="AA62">
        <v>108.46599999999999</v>
      </c>
      <c r="AB62">
        <v>108.39319999999999</v>
      </c>
      <c r="AC62">
        <v>108.32040000000001</v>
      </c>
      <c r="AD62">
        <v>108.24760000000001</v>
      </c>
      <c r="AE62">
        <v>108.1748</v>
      </c>
      <c r="AF62">
        <v>108.102</v>
      </c>
      <c r="AG62">
        <v>109.0682</v>
      </c>
      <c r="AH62">
        <v>110.03440000000001</v>
      </c>
      <c r="AI62">
        <v>111.00060000000001</v>
      </c>
      <c r="AJ62">
        <v>111.96680000000001</v>
      </c>
      <c r="AK62">
        <v>112.93300000000001</v>
      </c>
      <c r="AL62">
        <v>112.3228</v>
      </c>
      <c r="AM62">
        <v>111.71259999999999</v>
      </c>
      <c r="AN62">
        <v>111.1024</v>
      </c>
      <c r="AO62">
        <v>110.4922</v>
      </c>
      <c r="AP62">
        <v>109.88200000000001</v>
      </c>
      <c r="AQ62">
        <v>109.2058</v>
      </c>
      <c r="AR62">
        <v>108.5296</v>
      </c>
      <c r="AS62">
        <v>107.85339999999999</v>
      </c>
      <c r="AT62">
        <v>107.1772</v>
      </c>
      <c r="AU62">
        <v>106.501</v>
      </c>
      <c r="AV62">
        <v>106.1268</v>
      </c>
      <c r="AW62">
        <v>105.7526</v>
      </c>
      <c r="AX62">
        <v>105.3784</v>
      </c>
      <c r="AY62">
        <v>105.0042</v>
      </c>
      <c r="AZ62">
        <v>104.63</v>
      </c>
      <c r="BA62">
        <v>103.2216</v>
      </c>
      <c r="BB62">
        <v>101.81319999999999</v>
      </c>
      <c r="BC62">
        <v>100.40479999999999</v>
      </c>
      <c r="BD62">
        <v>98.996399999999994</v>
      </c>
      <c r="BE62">
        <v>97.587999999999994</v>
      </c>
      <c r="BF62">
        <v>96.922399999999996</v>
      </c>
      <c r="BG62">
        <v>96.256799999999998</v>
      </c>
      <c r="BH62">
        <v>95.591200000000001</v>
      </c>
      <c r="BI62">
        <v>94.925600000000003</v>
      </c>
      <c r="BJ62">
        <v>94.26</v>
      </c>
      <c r="BK62">
        <v>93.034199999999998</v>
      </c>
    </row>
    <row r="63" spans="1:63" x14ac:dyDescent="0.85">
      <c r="A63" t="s">
        <v>649</v>
      </c>
      <c r="B63" t="s">
        <v>29</v>
      </c>
      <c r="C63" t="s">
        <v>691</v>
      </c>
      <c r="D63" t="s">
        <v>659</v>
      </c>
      <c r="E63">
        <v>123.8892</v>
      </c>
      <c r="F63">
        <v>124.75660000000001</v>
      </c>
      <c r="G63">
        <v>125.624</v>
      </c>
      <c r="H63">
        <v>123.5016</v>
      </c>
      <c r="I63">
        <v>121.3792</v>
      </c>
      <c r="J63">
        <v>119.2568</v>
      </c>
      <c r="K63">
        <v>117.1344</v>
      </c>
      <c r="L63">
        <v>115.012</v>
      </c>
      <c r="M63">
        <v>112.6814</v>
      </c>
      <c r="N63">
        <v>110.35080000000001</v>
      </c>
      <c r="O63">
        <v>108.0202</v>
      </c>
      <c r="P63">
        <v>105.6896</v>
      </c>
      <c r="Q63">
        <v>103.35899999999999</v>
      </c>
      <c r="R63">
        <v>101.6092</v>
      </c>
      <c r="S63">
        <v>99.859399999999994</v>
      </c>
      <c r="T63">
        <v>98.1096</v>
      </c>
      <c r="U63">
        <v>96.359800000000007</v>
      </c>
      <c r="V63">
        <v>94.61</v>
      </c>
      <c r="W63">
        <v>86.006799999999998</v>
      </c>
      <c r="X63">
        <v>77.403599999999997</v>
      </c>
      <c r="Y63">
        <v>68.800399999999996</v>
      </c>
      <c r="Z63">
        <v>60.197200000000002</v>
      </c>
      <c r="AA63">
        <v>51.594000000000001</v>
      </c>
      <c r="AB63">
        <v>47.885800000000003</v>
      </c>
      <c r="AC63">
        <v>44.177599999999998</v>
      </c>
      <c r="AD63">
        <v>40.4694</v>
      </c>
      <c r="AE63">
        <v>36.761200000000002</v>
      </c>
      <c r="AF63">
        <v>33.052999999999997</v>
      </c>
      <c r="AG63">
        <v>31.302399999999999</v>
      </c>
      <c r="AH63">
        <v>29.5518</v>
      </c>
      <c r="AI63">
        <v>27.801200000000001</v>
      </c>
      <c r="AJ63">
        <v>26.050599999999999</v>
      </c>
      <c r="AK63">
        <v>24.3</v>
      </c>
      <c r="AL63">
        <v>22.413799999999998</v>
      </c>
      <c r="AM63">
        <v>20.5276</v>
      </c>
      <c r="AN63">
        <v>18.641400000000001</v>
      </c>
      <c r="AO63">
        <v>16.755199999999999</v>
      </c>
      <c r="AP63">
        <v>14.869</v>
      </c>
      <c r="AQ63">
        <v>13.831200000000001</v>
      </c>
      <c r="AR63">
        <v>12.7934</v>
      </c>
      <c r="AS63">
        <v>11.755599999999999</v>
      </c>
      <c r="AT63">
        <v>10.7178</v>
      </c>
      <c r="AU63">
        <v>9.68</v>
      </c>
      <c r="AV63">
        <v>9.6814</v>
      </c>
      <c r="AW63">
        <v>9.6828000000000003</v>
      </c>
      <c r="AX63">
        <v>9.6842000000000006</v>
      </c>
      <c r="AY63">
        <v>9.6856000000000009</v>
      </c>
      <c r="AZ63">
        <v>9.6869999999999994</v>
      </c>
      <c r="BA63">
        <v>10.0608</v>
      </c>
      <c r="BB63">
        <v>10.4346</v>
      </c>
      <c r="BC63">
        <v>10.808400000000001</v>
      </c>
      <c r="BD63">
        <v>11.1822</v>
      </c>
      <c r="BE63">
        <v>11.555999999999999</v>
      </c>
      <c r="BF63">
        <v>11.259</v>
      </c>
      <c r="BG63">
        <v>10.962</v>
      </c>
      <c r="BH63">
        <v>10.664999999999999</v>
      </c>
      <c r="BI63">
        <v>10.368</v>
      </c>
      <c r="BJ63">
        <v>10.071</v>
      </c>
      <c r="BK63">
        <v>9.8338000000000001</v>
      </c>
    </row>
    <row r="64" spans="1:63" x14ac:dyDescent="0.85">
      <c r="A64" t="s">
        <v>193</v>
      </c>
      <c r="B64" t="s">
        <v>218</v>
      </c>
      <c r="C64" t="s">
        <v>691</v>
      </c>
      <c r="D64" t="s">
        <v>659</v>
      </c>
      <c r="E64">
        <v>75.328171510121663</v>
      </c>
      <c r="F64">
        <v>74.437122540862234</v>
      </c>
      <c r="G64">
        <v>73.395160460601616</v>
      </c>
      <c r="H64">
        <v>71.21662509210006</v>
      </c>
      <c r="I64">
        <v>69.000333432801696</v>
      </c>
      <c r="J64">
        <v>66.757066055820744</v>
      </c>
      <c r="K64">
        <v>64.508006478297474</v>
      </c>
      <c r="L64">
        <v>62.245071985152506</v>
      </c>
      <c r="M64">
        <v>58.158092793441121</v>
      </c>
      <c r="N64">
        <v>54.213320745242243</v>
      </c>
      <c r="O64">
        <v>50.463827479370742</v>
      </c>
      <c r="P64">
        <v>46.90994815842808</v>
      </c>
      <c r="Q64">
        <v>43.607292054123917</v>
      </c>
      <c r="R64">
        <v>42.027035863645182</v>
      </c>
      <c r="S64">
        <v>40.424785483107208</v>
      </c>
      <c r="T64">
        <v>38.650614519541897</v>
      </c>
      <c r="U64">
        <v>36.654973956516734</v>
      </c>
      <c r="V64">
        <v>34.468176168373347</v>
      </c>
      <c r="W64">
        <v>33.842579125839073</v>
      </c>
      <c r="X64">
        <v>33.167511968280159</v>
      </c>
      <c r="Y64">
        <v>32.516137380803912</v>
      </c>
      <c r="Z64">
        <v>31.840053893910799</v>
      </c>
      <c r="AA64">
        <v>31.174779043256166</v>
      </c>
      <c r="AB64">
        <v>31.633838961436595</v>
      </c>
      <c r="AC64">
        <v>32.204021964906111</v>
      </c>
      <c r="AD64">
        <v>32.868677652027621</v>
      </c>
      <c r="AE64">
        <v>33.590162946656292</v>
      </c>
      <c r="AF64">
        <v>34.351847625384082</v>
      </c>
      <c r="AG64">
        <v>32.710604103740408</v>
      </c>
      <c r="AH64">
        <v>31.141097680944512</v>
      </c>
      <c r="AI64">
        <v>29.636798727796435</v>
      </c>
      <c r="AJ64">
        <v>28.243588102594323</v>
      </c>
      <c r="AK64">
        <v>26.927518371195138</v>
      </c>
      <c r="AL64">
        <v>26.314586809896742</v>
      </c>
      <c r="AM64">
        <v>25.662840479734282</v>
      </c>
      <c r="AN64">
        <v>24.924947909755847</v>
      </c>
      <c r="AO64">
        <v>23.994370872318694</v>
      </c>
      <c r="AP64">
        <v>23.010490778972894</v>
      </c>
      <c r="AQ64">
        <v>22.804576437661115</v>
      </c>
      <c r="AR64">
        <v>22.463779242828142</v>
      </c>
      <c r="AS64">
        <v>21.961929484483381</v>
      </c>
      <c r="AT64">
        <v>21.30873644308571</v>
      </c>
      <c r="AU64">
        <v>20.49237651776232</v>
      </c>
      <c r="AV64">
        <v>19.788635212710076</v>
      </c>
      <c r="AW64">
        <v>19.279504298210401</v>
      </c>
      <c r="AX64">
        <v>19.040192964377834</v>
      </c>
      <c r="AY64">
        <v>18.947553760945087</v>
      </c>
      <c r="AZ64">
        <v>19.13468773747147</v>
      </c>
      <c r="BA64">
        <v>19.865719356683847</v>
      </c>
      <c r="BB64">
        <v>20.668856483784115</v>
      </c>
      <c r="BC64">
        <v>21.371929187918784</v>
      </c>
      <c r="BD64">
        <v>21.99465396890232</v>
      </c>
      <c r="BE64">
        <v>22.439613817007213</v>
      </c>
      <c r="BF64">
        <v>22.406472833647118</v>
      </c>
      <c r="BG64">
        <v>22.333551016654738</v>
      </c>
      <c r="BH64">
        <v>22.289499601678287</v>
      </c>
      <c r="BI64">
        <v>22.220115025554346</v>
      </c>
      <c r="BJ64">
        <v>22.141209259861608</v>
      </c>
    </row>
    <row r="65" spans="1:63" x14ac:dyDescent="0.85">
      <c r="A65" t="s">
        <v>652</v>
      </c>
      <c r="B65" t="s">
        <v>336</v>
      </c>
      <c r="C65" t="s">
        <v>691</v>
      </c>
      <c r="D65" t="s">
        <v>659</v>
      </c>
      <c r="E65">
        <v>116.56931235526977</v>
      </c>
      <c r="F65">
        <v>116.88033295954415</v>
      </c>
      <c r="G65">
        <v>117.19274339026286</v>
      </c>
      <c r="H65">
        <v>117.4110259157121</v>
      </c>
      <c r="I65">
        <v>117.55716141609717</v>
      </c>
      <c r="J65">
        <v>117.62280950721562</v>
      </c>
      <c r="K65">
        <v>117.63620023059822</v>
      </c>
      <c r="L65">
        <v>117.58278544768366</v>
      </c>
      <c r="M65">
        <v>116.7740297947115</v>
      </c>
      <c r="N65">
        <v>116.04289668862297</v>
      </c>
      <c r="O65">
        <v>115.40746089743631</v>
      </c>
      <c r="P65">
        <v>114.68736221900615</v>
      </c>
      <c r="Q65">
        <v>114.04163418149855</v>
      </c>
      <c r="R65">
        <v>113.42140563329761</v>
      </c>
      <c r="S65">
        <v>112.83431252574471</v>
      </c>
      <c r="T65">
        <v>112.2573880552895</v>
      </c>
      <c r="U65">
        <v>111.765026355226</v>
      </c>
      <c r="V65">
        <v>111.26942125272525</v>
      </c>
      <c r="W65">
        <v>110.43275186774059</v>
      </c>
      <c r="X65">
        <v>109.57549367136551</v>
      </c>
      <c r="Y65">
        <v>108.69269039597015</v>
      </c>
      <c r="Z65">
        <v>107.76196550122953</v>
      </c>
      <c r="AA65">
        <v>106.81394893066195</v>
      </c>
      <c r="AB65">
        <v>105.13763703773446</v>
      </c>
      <c r="AC65">
        <v>103.44390390010594</v>
      </c>
      <c r="AD65">
        <v>101.73516605924506</v>
      </c>
      <c r="AE65">
        <v>99.991212089005941</v>
      </c>
      <c r="AF65">
        <v>98.242443323942922</v>
      </c>
      <c r="AG65">
        <v>95.934678042894433</v>
      </c>
      <c r="AH65">
        <v>93.635887402521831</v>
      </c>
      <c r="AI65">
        <v>91.357023848891146</v>
      </c>
      <c r="AJ65">
        <v>89.055548923865203</v>
      </c>
      <c r="AK65">
        <v>86.762349031133994</v>
      </c>
      <c r="AL65">
        <v>84.034260452352697</v>
      </c>
      <c r="AM65">
        <v>81.300711417638581</v>
      </c>
      <c r="AN65">
        <v>78.554688494646726</v>
      </c>
      <c r="AO65">
        <v>75.794832939101838</v>
      </c>
      <c r="AP65">
        <v>73.019146741044864</v>
      </c>
      <c r="AQ65">
        <v>70.814981818924679</v>
      </c>
      <c r="AR65">
        <v>68.611686379292422</v>
      </c>
      <c r="AS65">
        <v>66.411524825401102</v>
      </c>
      <c r="AT65">
        <v>64.194020399343302</v>
      </c>
      <c r="AU65">
        <v>61.974661949105979</v>
      </c>
      <c r="AV65">
        <v>60.141632529588563</v>
      </c>
      <c r="AW65">
        <v>58.322222148251818</v>
      </c>
      <c r="AX65">
        <v>56.517653451703275</v>
      </c>
      <c r="AY65">
        <v>54.719956264738542</v>
      </c>
      <c r="AZ65">
        <v>52.925924279030426</v>
      </c>
      <c r="BA65">
        <v>51.408746963163161</v>
      </c>
      <c r="BB65">
        <v>49.891900675789969</v>
      </c>
      <c r="BC65">
        <v>48.365990839869283</v>
      </c>
      <c r="BD65">
        <v>46.840449976469046</v>
      </c>
      <c r="BE65">
        <v>45.299197249343663</v>
      </c>
      <c r="BF65">
        <v>43.68151542285468</v>
      </c>
      <c r="BG65">
        <v>42.042102402861602</v>
      </c>
      <c r="BH65">
        <v>40.38522760210197</v>
      </c>
      <c r="BI65">
        <v>38.684203636776047</v>
      </c>
      <c r="BJ65">
        <v>36.982287838310278</v>
      </c>
    </row>
    <row r="66" spans="1:63" x14ac:dyDescent="0.85">
      <c r="A66" t="s">
        <v>455</v>
      </c>
      <c r="B66" t="s">
        <v>550</v>
      </c>
      <c r="C66" t="s">
        <v>691</v>
      </c>
      <c r="D66" t="s">
        <v>659</v>
      </c>
      <c r="E66">
        <v>66.008174873879852</v>
      </c>
      <c r="F66">
        <v>64.898629673518798</v>
      </c>
      <c r="G66">
        <v>63.836434538755228</v>
      </c>
      <c r="H66">
        <v>61.968122593995169</v>
      </c>
      <c r="I66">
        <v>60.205321553714342</v>
      </c>
      <c r="J66">
        <v>58.581349855853411</v>
      </c>
      <c r="K66">
        <v>57.038513632638214</v>
      </c>
      <c r="L66">
        <v>55.560321962048633</v>
      </c>
      <c r="M66">
        <v>52.511896458393025</v>
      </c>
      <c r="N66">
        <v>49.364245935487013</v>
      </c>
      <c r="O66">
        <v>46.258462228682504</v>
      </c>
      <c r="P66">
        <v>43.203835478492131</v>
      </c>
      <c r="Q66">
        <v>40.287775630210042</v>
      </c>
      <c r="R66">
        <v>38.864781796767602</v>
      </c>
      <c r="S66">
        <v>37.402877862713879</v>
      </c>
      <c r="T66">
        <v>35.817778649667197</v>
      </c>
      <c r="U66">
        <v>34.069021554436837</v>
      </c>
      <c r="V66">
        <v>32.14447162125645</v>
      </c>
      <c r="W66">
        <v>31.598703990123688</v>
      </c>
      <c r="X66">
        <v>31.008809886104434</v>
      </c>
      <c r="Y66">
        <v>30.439993529573638</v>
      </c>
      <c r="Z66">
        <v>29.844101874524778</v>
      </c>
      <c r="AA66">
        <v>29.26501155873197</v>
      </c>
      <c r="AB66">
        <v>29.676169629783857</v>
      </c>
      <c r="AC66">
        <v>30.172911247156197</v>
      </c>
      <c r="AD66">
        <v>30.732081976385452</v>
      </c>
      <c r="AE66">
        <v>31.318001564331787</v>
      </c>
      <c r="AF66">
        <v>31.911232245146639</v>
      </c>
      <c r="AG66">
        <v>30.351335972747719</v>
      </c>
      <c r="AH66">
        <v>28.864677671179422</v>
      </c>
      <c r="AI66">
        <v>27.458617423414847</v>
      </c>
      <c r="AJ66">
        <v>26.157425520830337</v>
      </c>
      <c r="AK66">
        <v>24.94833716642837</v>
      </c>
      <c r="AL66">
        <v>24.393191755614229</v>
      </c>
      <c r="AM66">
        <v>23.808350444954232</v>
      </c>
      <c r="AN66">
        <v>23.148153405012305</v>
      </c>
      <c r="AO66">
        <v>22.32695275056528</v>
      </c>
      <c r="AP66">
        <v>21.453551517098045</v>
      </c>
      <c r="AQ66">
        <v>21.288531808652309</v>
      </c>
      <c r="AR66">
        <v>21.018542098545108</v>
      </c>
      <c r="AS66">
        <v>20.619825260245651</v>
      </c>
      <c r="AT66">
        <v>20.087836052038377</v>
      </c>
      <c r="AU66">
        <v>19.417001247162663</v>
      </c>
      <c r="AV66">
        <v>18.830649698665447</v>
      </c>
      <c r="AW66">
        <v>18.399498460816357</v>
      </c>
      <c r="AX66">
        <v>18.190150369201973</v>
      </c>
      <c r="AY66">
        <v>18.09036745881513</v>
      </c>
      <c r="AZ66">
        <v>18.222762044611393</v>
      </c>
      <c r="BA66">
        <v>18.829706762029467</v>
      </c>
      <c r="BB66">
        <v>19.49346934257775</v>
      </c>
      <c r="BC66">
        <v>20.072114042393711</v>
      </c>
      <c r="BD66">
        <v>20.58808172985702</v>
      </c>
      <c r="BE66">
        <v>20.955739749111256</v>
      </c>
      <c r="BF66">
        <v>20.911590522309073</v>
      </c>
      <c r="BG66">
        <v>20.837377780913062</v>
      </c>
      <c r="BH66">
        <v>20.792729147079619</v>
      </c>
      <c r="BI66">
        <v>20.73018230202673</v>
      </c>
      <c r="BJ66">
        <v>20.668231164491242</v>
      </c>
    </row>
    <row r="67" spans="1:63" x14ac:dyDescent="0.85">
      <c r="A67" t="s">
        <v>252</v>
      </c>
      <c r="B67" t="s">
        <v>303</v>
      </c>
      <c r="C67" t="s">
        <v>691</v>
      </c>
      <c r="D67" t="s">
        <v>659</v>
      </c>
      <c r="E67">
        <v>47.301132863200088</v>
      </c>
      <c r="F67">
        <v>47.783893725055172</v>
      </c>
      <c r="G67">
        <v>47.398983631484064</v>
      </c>
      <c r="H67">
        <v>46.447167874472008</v>
      </c>
      <c r="I67">
        <v>45.644240198281835</v>
      </c>
      <c r="J67">
        <v>45.20822446369737</v>
      </c>
      <c r="K67">
        <v>44.997467924523136</v>
      </c>
      <c r="L67">
        <v>45.008933645588222</v>
      </c>
      <c r="M67">
        <v>45.649272387673072</v>
      </c>
      <c r="N67">
        <v>46.229791492849635</v>
      </c>
      <c r="O67">
        <v>46.688772058191603</v>
      </c>
      <c r="P67">
        <v>46.981282017738884</v>
      </c>
      <c r="Q67">
        <v>47.25071146856245</v>
      </c>
      <c r="R67">
        <v>47.810102364165729</v>
      </c>
      <c r="S67">
        <v>48.399812715564984</v>
      </c>
      <c r="T67">
        <v>49.018111463338876</v>
      </c>
      <c r="U67">
        <v>49.614923898823335</v>
      </c>
      <c r="V67">
        <v>50.177478311959192</v>
      </c>
      <c r="W67">
        <v>50.511344936789335</v>
      </c>
      <c r="X67">
        <v>50.909558025493105</v>
      </c>
      <c r="Y67">
        <v>51.376331498037842</v>
      </c>
      <c r="Z67">
        <v>51.843566259101166</v>
      </c>
      <c r="AA67">
        <v>52.350283333135934</v>
      </c>
      <c r="AB67">
        <v>52.890954695786718</v>
      </c>
      <c r="AC67">
        <v>53.354041057016317</v>
      </c>
      <c r="AD67">
        <v>53.707957634191928</v>
      </c>
      <c r="AE67">
        <v>53.991111464288139</v>
      </c>
      <c r="AF67">
        <v>54.191321870878888</v>
      </c>
      <c r="AG67">
        <v>54.15320624605404</v>
      </c>
      <c r="AH67">
        <v>54.092781643454437</v>
      </c>
      <c r="AI67">
        <v>54.033665146079088</v>
      </c>
      <c r="AJ67">
        <v>53.985633819186695</v>
      </c>
      <c r="AK67">
        <v>53.935004001672262</v>
      </c>
      <c r="AL67">
        <v>51.5808601398573</v>
      </c>
      <c r="AM67">
        <v>49.221116477123076</v>
      </c>
      <c r="AN67">
        <v>46.855085586283479</v>
      </c>
      <c r="AO67">
        <v>44.465684652708553</v>
      </c>
      <c r="AP67">
        <v>42.059536385476534</v>
      </c>
      <c r="AQ67">
        <v>39.958513326304292</v>
      </c>
      <c r="AR67">
        <v>37.842587057915281</v>
      </c>
      <c r="AS67">
        <v>35.714018077918176</v>
      </c>
      <c r="AT67">
        <v>33.573442384811855</v>
      </c>
      <c r="AU67">
        <v>31.427136897975338</v>
      </c>
      <c r="AV67">
        <v>31.351286276759655</v>
      </c>
      <c r="AW67">
        <v>31.296278569908647</v>
      </c>
      <c r="AX67">
        <v>31.254656911119913</v>
      </c>
      <c r="AY67">
        <v>31.203034229671179</v>
      </c>
      <c r="AZ67">
        <v>31.129279094965909</v>
      </c>
      <c r="BA67">
        <v>30.81301491227935</v>
      </c>
      <c r="BB67">
        <v>30.534733863826773</v>
      </c>
      <c r="BC67">
        <v>30.273454951427137</v>
      </c>
      <c r="BD67">
        <v>30.031053787613565</v>
      </c>
      <c r="BE67">
        <v>29.794253848738592</v>
      </c>
      <c r="BF67">
        <v>29.167058911810784</v>
      </c>
      <c r="BG67">
        <v>28.530194305764365</v>
      </c>
      <c r="BH67">
        <v>27.872736890311842</v>
      </c>
      <c r="BI67">
        <v>27.185293823690994</v>
      </c>
      <c r="BJ67">
        <v>26.460743728919709</v>
      </c>
    </row>
    <row r="68" spans="1:63" x14ac:dyDescent="0.85">
      <c r="A68" t="s">
        <v>370</v>
      </c>
      <c r="B68" t="s">
        <v>549</v>
      </c>
      <c r="C68" t="s">
        <v>691</v>
      </c>
      <c r="D68" t="s">
        <v>659</v>
      </c>
      <c r="E68">
        <v>40.606068293057696</v>
      </c>
      <c r="F68">
        <v>41.277370740738668</v>
      </c>
      <c r="G68">
        <v>41.655868450165976</v>
      </c>
      <c r="H68">
        <v>41.241534647562972</v>
      </c>
      <c r="I68">
        <v>40.85940391817222</v>
      </c>
      <c r="J68">
        <v>40.619130802908302</v>
      </c>
      <c r="K68">
        <v>40.501461760566819</v>
      </c>
      <c r="L68">
        <v>40.504185880611267</v>
      </c>
      <c r="M68">
        <v>40.521869586002055</v>
      </c>
      <c r="N68">
        <v>40.539707715873952</v>
      </c>
      <c r="O68">
        <v>40.495875913866065</v>
      </c>
      <c r="P68">
        <v>40.363433619361082</v>
      </c>
      <c r="Q68">
        <v>40.187218701247971</v>
      </c>
      <c r="R68">
        <v>40.082424265881343</v>
      </c>
      <c r="S68">
        <v>39.960135660254984</v>
      </c>
      <c r="T68">
        <v>39.823514124867081</v>
      </c>
      <c r="U68">
        <v>39.642372944881998</v>
      </c>
      <c r="V68">
        <v>39.39074901645764</v>
      </c>
      <c r="W68">
        <v>38.840334359081666</v>
      </c>
      <c r="X68">
        <v>38.302338859653133</v>
      </c>
      <c r="Y68">
        <v>37.789667442964429</v>
      </c>
      <c r="Z68">
        <v>37.296146494673657</v>
      </c>
      <c r="AA68">
        <v>36.820071741143494</v>
      </c>
      <c r="AB68">
        <v>36.557268991301513</v>
      </c>
      <c r="AC68">
        <v>36.318900140124065</v>
      </c>
      <c r="AD68">
        <v>36.115256028611292</v>
      </c>
      <c r="AE68">
        <v>35.967177148808396</v>
      </c>
      <c r="AF68">
        <v>35.893997814639874</v>
      </c>
      <c r="AG68">
        <v>35.926410211925408</v>
      </c>
      <c r="AH68">
        <v>35.960154932881629</v>
      </c>
      <c r="AI68">
        <v>35.969994287592797</v>
      </c>
      <c r="AJ68">
        <v>35.945302166745194</v>
      </c>
      <c r="AK68">
        <v>35.906380466650596</v>
      </c>
      <c r="AL68">
        <v>34.588559645792387</v>
      </c>
      <c r="AM68">
        <v>33.222808161536577</v>
      </c>
      <c r="AN68">
        <v>31.81800778024461</v>
      </c>
      <c r="AO68">
        <v>30.36988962432536</v>
      </c>
      <c r="AP68">
        <v>28.877907187314317</v>
      </c>
      <c r="AQ68">
        <v>27.79315388504844</v>
      </c>
      <c r="AR68">
        <v>26.680032399026526</v>
      </c>
      <c r="AS68">
        <v>25.548159695083701</v>
      </c>
      <c r="AT68">
        <v>24.359238835592983</v>
      </c>
      <c r="AU68">
        <v>23.156474844976408</v>
      </c>
      <c r="AV68">
        <v>23.106521974444021</v>
      </c>
      <c r="AW68">
        <v>23.035722834838218</v>
      </c>
      <c r="AX68">
        <v>22.925481938713723</v>
      </c>
      <c r="AY68">
        <v>22.756833273642741</v>
      </c>
      <c r="AZ68">
        <v>22.529680535828909</v>
      </c>
      <c r="BA68">
        <v>21.986418868758605</v>
      </c>
      <c r="BB68">
        <v>21.466947437280346</v>
      </c>
      <c r="BC68">
        <v>20.974218343052012</v>
      </c>
      <c r="BD68">
        <v>20.473498034827966</v>
      </c>
      <c r="BE68">
        <v>19.966803453191378</v>
      </c>
      <c r="BF68">
        <v>19.361260020800891</v>
      </c>
      <c r="BG68">
        <v>18.777379453952477</v>
      </c>
      <c r="BH68">
        <v>18.212595593425544</v>
      </c>
      <c r="BI68">
        <v>17.641468021412706</v>
      </c>
      <c r="BJ68">
        <v>17.093173495257208</v>
      </c>
    </row>
    <row r="69" spans="1:63" x14ac:dyDescent="0.85">
      <c r="A69" t="s">
        <v>226</v>
      </c>
      <c r="B69" t="s">
        <v>102</v>
      </c>
      <c r="C69" t="s">
        <v>691</v>
      </c>
      <c r="D69" t="s">
        <v>659</v>
      </c>
      <c r="E69">
        <v>131.1764</v>
      </c>
      <c r="F69">
        <v>130.69820000000001</v>
      </c>
      <c r="G69">
        <v>130.22</v>
      </c>
      <c r="H69">
        <v>129.25360000000001</v>
      </c>
      <c r="I69">
        <v>128.28720000000001</v>
      </c>
      <c r="J69">
        <v>127.32080000000001</v>
      </c>
      <c r="K69">
        <v>126.3544</v>
      </c>
      <c r="L69">
        <v>125.38800000000001</v>
      </c>
      <c r="M69">
        <v>123.242</v>
      </c>
      <c r="N69">
        <v>121.096</v>
      </c>
      <c r="O69">
        <v>118.95</v>
      </c>
      <c r="P69">
        <v>116.804</v>
      </c>
      <c r="Q69">
        <v>114.658</v>
      </c>
      <c r="R69">
        <v>112.23139999999999</v>
      </c>
      <c r="S69">
        <v>109.8048</v>
      </c>
      <c r="T69">
        <v>107.37820000000001</v>
      </c>
      <c r="U69">
        <v>104.9516</v>
      </c>
      <c r="V69">
        <v>102.52500000000001</v>
      </c>
      <c r="W69">
        <v>100.6942</v>
      </c>
      <c r="X69">
        <v>98.863399999999999</v>
      </c>
      <c r="Y69">
        <v>97.032600000000002</v>
      </c>
      <c r="Z69">
        <v>95.201800000000006</v>
      </c>
      <c r="AA69">
        <v>93.370999999999995</v>
      </c>
      <c r="AB69">
        <v>92.302999999999997</v>
      </c>
      <c r="AC69">
        <v>91.234999999999999</v>
      </c>
      <c r="AD69">
        <v>90.167000000000002</v>
      </c>
      <c r="AE69">
        <v>89.099000000000004</v>
      </c>
      <c r="AF69">
        <v>88.031000000000006</v>
      </c>
      <c r="AG69">
        <v>87.5244</v>
      </c>
      <c r="AH69">
        <v>87.017799999999994</v>
      </c>
      <c r="AI69">
        <v>86.511200000000002</v>
      </c>
      <c r="AJ69">
        <v>86.004599999999996</v>
      </c>
      <c r="AK69">
        <v>85.498000000000005</v>
      </c>
      <c r="AL69">
        <v>85.259600000000006</v>
      </c>
      <c r="AM69">
        <v>85.021199999999993</v>
      </c>
      <c r="AN69">
        <v>84.782799999999995</v>
      </c>
      <c r="AO69">
        <v>84.544399999999996</v>
      </c>
      <c r="AP69">
        <v>84.305999999999997</v>
      </c>
      <c r="AQ69">
        <v>84.267600000000002</v>
      </c>
      <c r="AR69">
        <v>84.229200000000006</v>
      </c>
      <c r="AS69">
        <v>84.190799999999996</v>
      </c>
      <c r="AT69">
        <v>84.1524</v>
      </c>
      <c r="AU69">
        <v>84.114000000000004</v>
      </c>
      <c r="AV69">
        <v>84.008799999999994</v>
      </c>
      <c r="AW69">
        <v>83.903599999999997</v>
      </c>
      <c r="AX69">
        <v>83.798400000000001</v>
      </c>
      <c r="AY69">
        <v>83.693200000000004</v>
      </c>
      <c r="AZ69">
        <v>83.587999999999994</v>
      </c>
      <c r="BA69">
        <v>83.419200000000004</v>
      </c>
      <c r="BB69">
        <v>83.250399999999999</v>
      </c>
      <c r="BC69">
        <v>83.081599999999995</v>
      </c>
      <c r="BD69">
        <v>82.912800000000004</v>
      </c>
      <c r="BE69">
        <v>82.744</v>
      </c>
      <c r="BF69">
        <v>82.047399999999996</v>
      </c>
      <c r="BG69">
        <v>81.350800000000007</v>
      </c>
      <c r="BH69">
        <v>80.654200000000003</v>
      </c>
      <c r="BI69">
        <v>79.957599999999999</v>
      </c>
      <c r="BJ69">
        <v>79.260999999999996</v>
      </c>
      <c r="BK69">
        <v>78.762600000000006</v>
      </c>
    </row>
    <row r="70" spans="1:63" x14ac:dyDescent="0.85">
      <c r="A70" t="s">
        <v>240</v>
      </c>
      <c r="B70" t="s">
        <v>632</v>
      </c>
      <c r="C70" t="s">
        <v>691</v>
      </c>
      <c r="D70" t="s">
        <v>659</v>
      </c>
      <c r="E70">
        <v>150.25739999999999</v>
      </c>
      <c r="F70">
        <v>149.8082</v>
      </c>
      <c r="G70">
        <v>149.35900000000001</v>
      </c>
      <c r="H70">
        <v>148.4606</v>
      </c>
      <c r="I70">
        <v>147.56219999999999</v>
      </c>
      <c r="J70">
        <v>146.66380000000001</v>
      </c>
      <c r="K70">
        <v>145.7654</v>
      </c>
      <c r="L70">
        <v>144.86699999999999</v>
      </c>
      <c r="M70">
        <v>142.84559999999999</v>
      </c>
      <c r="N70">
        <v>140.82419999999999</v>
      </c>
      <c r="O70">
        <v>138.80279999999999</v>
      </c>
      <c r="P70">
        <v>136.78139999999999</v>
      </c>
      <c r="Q70">
        <v>134.76</v>
      </c>
      <c r="R70">
        <v>133.41239999999999</v>
      </c>
      <c r="S70">
        <v>132.06479999999999</v>
      </c>
      <c r="T70">
        <v>130.71719999999999</v>
      </c>
      <c r="U70">
        <v>129.36959999999999</v>
      </c>
      <c r="V70">
        <v>128.02199999999999</v>
      </c>
      <c r="W70">
        <v>125.9588</v>
      </c>
      <c r="X70">
        <v>123.8956</v>
      </c>
      <c r="Y70">
        <v>121.83240000000001</v>
      </c>
      <c r="Z70">
        <v>119.7692</v>
      </c>
      <c r="AA70">
        <v>117.706</v>
      </c>
      <c r="AB70">
        <v>114.7848</v>
      </c>
      <c r="AC70">
        <v>111.86360000000001</v>
      </c>
      <c r="AD70">
        <v>108.94240000000001</v>
      </c>
      <c r="AE70">
        <v>106.02119999999999</v>
      </c>
      <c r="AF70">
        <v>103.1</v>
      </c>
      <c r="AG70">
        <v>98.566999999999993</v>
      </c>
      <c r="AH70">
        <v>94.034000000000006</v>
      </c>
      <c r="AI70">
        <v>89.501000000000005</v>
      </c>
      <c r="AJ70">
        <v>84.968000000000004</v>
      </c>
      <c r="AK70">
        <v>80.435000000000002</v>
      </c>
      <c r="AL70">
        <v>76.4452</v>
      </c>
      <c r="AM70">
        <v>72.455399999999997</v>
      </c>
      <c r="AN70">
        <v>68.465599999999995</v>
      </c>
      <c r="AO70">
        <v>64.475800000000007</v>
      </c>
      <c r="AP70">
        <v>60.485999999999997</v>
      </c>
      <c r="AQ70">
        <v>58.885599999999997</v>
      </c>
      <c r="AR70">
        <v>57.285200000000003</v>
      </c>
      <c r="AS70">
        <v>55.684800000000003</v>
      </c>
      <c r="AT70">
        <v>54.084400000000002</v>
      </c>
      <c r="AU70">
        <v>52.484000000000002</v>
      </c>
      <c r="AV70">
        <v>51.857599999999998</v>
      </c>
      <c r="AW70">
        <v>51.231200000000001</v>
      </c>
      <c r="AX70">
        <v>50.604799999999997</v>
      </c>
      <c r="AY70">
        <v>49.978400000000001</v>
      </c>
      <c r="AZ70">
        <v>49.351999999999997</v>
      </c>
      <c r="BA70">
        <v>50.633400000000002</v>
      </c>
      <c r="BB70">
        <v>51.9148</v>
      </c>
      <c r="BC70">
        <v>53.196199999999997</v>
      </c>
      <c r="BD70">
        <v>54.477600000000002</v>
      </c>
      <c r="BE70">
        <v>55.759</v>
      </c>
      <c r="BF70">
        <v>55.371000000000002</v>
      </c>
      <c r="BG70">
        <v>54.982999999999997</v>
      </c>
      <c r="BH70">
        <v>54.594999999999999</v>
      </c>
      <c r="BI70">
        <v>54.207000000000001</v>
      </c>
      <c r="BJ70">
        <v>53.819000000000003</v>
      </c>
      <c r="BK70">
        <v>53.085999999999999</v>
      </c>
    </row>
    <row r="71" spans="1:63" x14ac:dyDescent="0.85">
      <c r="A71" t="s">
        <v>133</v>
      </c>
      <c r="B71" t="s">
        <v>379</v>
      </c>
      <c r="C71" t="s">
        <v>691</v>
      </c>
      <c r="D71" t="s">
        <v>659</v>
      </c>
      <c r="E71">
        <v>25.760221116583594</v>
      </c>
      <c r="F71">
        <v>26.725406305872223</v>
      </c>
      <c r="G71">
        <v>27.631547559100476</v>
      </c>
      <c r="H71">
        <v>28.176430650421366</v>
      </c>
      <c r="I71">
        <v>28.750660855418861</v>
      </c>
      <c r="J71">
        <v>29.395928910092405</v>
      </c>
      <c r="K71">
        <v>30.116825084949777</v>
      </c>
      <c r="L71">
        <v>30.910622569176599</v>
      </c>
      <c r="M71">
        <v>31.140335468156074</v>
      </c>
      <c r="N71">
        <v>31.35830595009902</v>
      </c>
      <c r="O71">
        <v>31.495341861905942</v>
      </c>
      <c r="P71">
        <v>31.599908829446438</v>
      </c>
      <c r="Q71">
        <v>31.682918508563979</v>
      </c>
      <c r="R71">
        <v>30.796535505521572</v>
      </c>
      <c r="S71">
        <v>29.902587621167164</v>
      </c>
      <c r="T71">
        <v>29.011380008789764</v>
      </c>
      <c r="U71">
        <v>28.125037521283168</v>
      </c>
      <c r="V71">
        <v>27.215914014931453</v>
      </c>
      <c r="W71">
        <v>25.943299822903384</v>
      </c>
      <c r="X71">
        <v>24.667422675643667</v>
      </c>
      <c r="Y71">
        <v>23.393811561125023</v>
      </c>
      <c r="Z71">
        <v>22.119445807090173</v>
      </c>
      <c r="AA71">
        <v>20.850376341703836</v>
      </c>
      <c r="AB71">
        <v>19.753028958734941</v>
      </c>
      <c r="AC71">
        <v>18.652041954240463</v>
      </c>
      <c r="AD71">
        <v>17.548298004964668</v>
      </c>
      <c r="AE71">
        <v>16.461874721255146</v>
      </c>
      <c r="AF71">
        <v>15.380877295816935</v>
      </c>
      <c r="AG71">
        <v>14.912282773864783</v>
      </c>
      <c r="AH71">
        <v>14.44483427173739</v>
      </c>
      <c r="AI71">
        <v>13.980747012250076</v>
      </c>
      <c r="AJ71">
        <v>13.519810785840164</v>
      </c>
      <c r="AK71">
        <v>13.062373937017687</v>
      </c>
      <c r="AL71">
        <v>12.61225904227833</v>
      </c>
      <c r="AM71">
        <v>12.154375394018917</v>
      </c>
      <c r="AN71">
        <v>11.682435953374426</v>
      </c>
      <c r="AO71">
        <v>11.196729952160164</v>
      </c>
      <c r="AP71">
        <v>10.698273016401714</v>
      </c>
      <c r="AQ71">
        <v>10.721812895303376</v>
      </c>
      <c r="AR71">
        <v>10.736005885450892</v>
      </c>
      <c r="AS71">
        <v>10.741795223693376</v>
      </c>
      <c r="AT71">
        <v>10.738051534829184</v>
      </c>
      <c r="AU71">
        <v>10.725215056095179</v>
      </c>
      <c r="AV71">
        <v>10.54359877749644</v>
      </c>
      <c r="AW71">
        <v>10.351975660117949</v>
      </c>
      <c r="AX71">
        <v>10.156069038887487</v>
      </c>
      <c r="AY71">
        <v>9.9627339408234885</v>
      </c>
      <c r="AZ71">
        <v>9.7746326750216213</v>
      </c>
      <c r="BA71">
        <v>9.3809095357624575</v>
      </c>
      <c r="BB71">
        <v>8.9837735904007285</v>
      </c>
      <c r="BC71">
        <v>8.5842763275654548</v>
      </c>
      <c r="BD71">
        <v>8.1801263849031418</v>
      </c>
      <c r="BE71">
        <v>7.7800911569532065</v>
      </c>
      <c r="BF71">
        <v>7.5548941094722419</v>
      </c>
      <c r="BG71">
        <v>7.3323926658035408</v>
      </c>
      <c r="BH71">
        <v>7.1143830327941826</v>
      </c>
      <c r="BI71">
        <v>6.8936478090693303</v>
      </c>
      <c r="BJ71">
        <v>6.6731341516291627</v>
      </c>
    </row>
    <row r="72" spans="1:63" x14ac:dyDescent="0.85">
      <c r="A72" t="s">
        <v>676</v>
      </c>
      <c r="B72" t="s">
        <v>157</v>
      </c>
      <c r="C72" t="s">
        <v>691</v>
      </c>
      <c r="D72" t="s">
        <v>659</v>
      </c>
      <c r="E72">
        <v>119.48779999999999</v>
      </c>
      <c r="F72">
        <v>118.96639999999999</v>
      </c>
      <c r="G72">
        <v>118.44499999999999</v>
      </c>
      <c r="H72">
        <v>118.04179999999999</v>
      </c>
      <c r="I72">
        <v>117.6386</v>
      </c>
      <c r="J72">
        <v>117.2354</v>
      </c>
      <c r="K72">
        <v>116.8322</v>
      </c>
      <c r="L72">
        <v>116.429</v>
      </c>
      <c r="M72">
        <v>116.1544</v>
      </c>
      <c r="N72">
        <v>115.8798</v>
      </c>
      <c r="O72">
        <v>115.6052</v>
      </c>
      <c r="P72">
        <v>115.3306</v>
      </c>
      <c r="Q72">
        <v>115.056</v>
      </c>
      <c r="R72">
        <v>115.056</v>
      </c>
      <c r="S72">
        <v>115.056</v>
      </c>
      <c r="T72">
        <v>115.056</v>
      </c>
      <c r="U72">
        <v>115.056</v>
      </c>
      <c r="V72">
        <v>115.056</v>
      </c>
      <c r="W72">
        <v>115.334</v>
      </c>
      <c r="X72">
        <v>115.61199999999999</v>
      </c>
      <c r="Y72">
        <v>115.89</v>
      </c>
      <c r="Z72">
        <v>116.16800000000001</v>
      </c>
      <c r="AA72">
        <v>116.446</v>
      </c>
      <c r="AB72">
        <v>116.143</v>
      </c>
      <c r="AC72">
        <v>115.84</v>
      </c>
      <c r="AD72">
        <v>115.53700000000001</v>
      </c>
      <c r="AE72">
        <v>115.23399999999999</v>
      </c>
      <c r="AF72">
        <v>114.931</v>
      </c>
      <c r="AG72">
        <v>113.92919999999999</v>
      </c>
      <c r="AH72">
        <v>112.92740000000001</v>
      </c>
      <c r="AI72">
        <v>111.9256</v>
      </c>
      <c r="AJ72">
        <v>110.9238</v>
      </c>
      <c r="AK72">
        <v>109.922</v>
      </c>
      <c r="AL72">
        <v>107.5196</v>
      </c>
      <c r="AM72">
        <v>105.1172</v>
      </c>
      <c r="AN72">
        <v>102.7148</v>
      </c>
      <c r="AO72">
        <v>100.3124</v>
      </c>
      <c r="AP72">
        <v>97.91</v>
      </c>
      <c r="AQ72">
        <v>94.805000000000007</v>
      </c>
      <c r="AR72">
        <v>91.7</v>
      </c>
      <c r="AS72">
        <v>88.594999999999999</v>
      </c>
      <c r="AT72">
        <v>85.49</v>
      </c>
      <c r="AU72">
        <v>82.385000000000005</v>
      </c>
      <c r="AV72">
        <v>81.123800000000003</v>
      </c>
      <c r="AW72">
        <v>79.8626</v>
      </c>
      <c r="AX72">
        <v>78.601399999999998</v>
      </c>
      <c r="AY72">
        <v>77.340199999999996</v>
      </c>
      <c r="AZ72">
        <v>76.078999999999994</v>
      </c>
      <c r="BA72">
        <v>72.926599999999993</v>
      </c>
      <c r="BB72">
        <v>69.774199999999993</v>
      </c>
      <c r="BC72">
        <v>66.621799999999993</v>
      </c>
      <c r="BD72">
        <v>63.4694</v>
      </c>
      <c r="BE72">
        <v>60.317</v>
      </c>
      <c r="BF72">
        <v>58.764200000000002</v>
      </c>
      <c r="BG72">
        <v>57.211399999999998</v>
      </c>
      <c r="BH72">
        <v>55.6586</v>
      </c>
      <c r="BI72">
        <v>54.105800000000002</v>
      </c>
      <c r="BJ72">
        <v>52.552999999999997</v>
      </c>
      <c r="BK72">
        <v>50.702800000000003</v>
      </c>
    </row>
    <row r="73" spans="1:63" x14ac:dyDescent="0.85">
      <c r="A73" t="s">
        <v>74</v>
      </c>
      <c r="B73" t="s">
        <v>233</v>
      </c>
      <c r="C73" t="s">
        <v>691</v>
      </c>
      <c r="D73" t="s">
        <v>659</v>
      </c>
      <c r="E73">
        <v>10.0564</v>
      </c>
      <c r="F73">
        <v>10.350199999999999</v>
      </c>
      <c r="G73">
        <v>10.644</v>
      </c>
      <c r="H73">
        <v>11.023400000000001</v>
      </c>
      <c r="I73">
        <v>11.402799999999999</v>
      </c>
      <c r="J73">
        <v>11.7822</v>
      </c>
      <c r="K73">
        <v>12.1616</v>
      </c>
      <c r="L73">
        <v>12.541</v>
      </c>
      <c r="M73">
        <v>13.456200000000001</v>
      </c>
      <c r="N73">
        <v>14.3714</v>
      </c>
      <c r="O73">
        <v>15.2866</v>
      </c>
      <c r="P73">
        <v>16.201799999999999</v>
      </c>
      <c r="Q73">
        <v>17.117000000000001</v>
      </c>
      <c r="R73">
        <v>18.819199999999999</v>
      </c>
      <c r="S73">
        <v>20.5214</v>
      </c>
      <c r="T73">
        <v>22.223600000000001</v>
      </c>
      <c r="U73">
        <v>23.925799999999999</v>
      </c>
      <c r="V73">
        <v>25.628</v>
      </c>
      <c r="W73">
        <v>24.751999999999999</v>
      </c>
      <c r="X73">
        <v>23.876000000000001</v>
      </c>
      <c r="Y73">
        <v>23</v>
      </c>
      <c r="Z73">
        <v>22.123999999999999</v>
      </c>
      <c r="AA73">
        <v>21.248000000000001</v>
      </c>
      <c r="AB73">
        <v>20.021799999999999</v>
      </c>
      <c r="AC73">
        <v>18.7956</v>
      </c>
      <c r="AD73">
        <v>17.569400000000002</v>
      </c>
      <c r="AE73">
        <v>16.3432</v>
      </c>
      <c r="AF73">
        <v>15.117000000000001</v>
      </c>
      <c r="AG73">
        <v>14.029400000000001</v>
      </c>
      <c r="AH73">
        <v>12.941800000000001</v>
      </c>
      <c r="AI73">
        <v>11.854200000000001</v>
      </c>
      <c r="AJ73">
        <v>10.7666</v>
      </c>
      <c r="AK73">
        <v>9.6790000000000003</v>
      </c>
      <c r="AL73">
        <v>9.3504000000000005</v>
      </c>
      <c r="AM73">
        <v>9.0218000000000007</v>
      </c>
      <c r="AN73">
        <v>8.6931999999999992</v>
      </c>
      <c r="AO73">
        <v>8.3645999999999994</v>
      </c>
      <c r="AP73">
        <v>8.0359999999999996</v>
      </c>
      <c r="AQ73">
        <v>8.4627999999999997</v>
      </c>
      <c r="AR73">
        <v>8.8895999999999997</v>
      </c>
      <c r="AS73">
        <v>9.3163999999999998</v>
      </c>
      <c r="AT73">
        <v>9.7431999999999999</v>
      </c>
      <c r="AU73">
        <v>10.17</v>
      </c>
      <c r="AV73">
        <v>10.683999999999999</v>
      </c>
      <c r="AW73">
        <v>11.198</v>
      </c>
      <c r="AX73">
        <v>11.712</v>
      </c>
      <c r="AY73">
        <v>12.226000000000001</v>
      </c>
      <c r="AZ73">
        <v>12.74</v>
      </c>
      <c r="BA73">
        <v>11.9864</v>
      </c>
      <c r="BB73">
        <v>11.232799999999999</v>
      </c>
      <c r="BC73">
        <v>10.479200000000001</v>
      </c>
      <c r="BD73">
        <v>9.7256</v>
      </c>
      <c r="BE73">
        <v>8.9719999999999995</v>
      </c>
      <c r="BF73">
        <v>8.7225999999999999</v>
      </c>
      <c r="BG73">
        <v>8.4732000000000003</v>
      </c>
      <c r="BH73">
        <v>8.2238000000000007</v>
      </c>
      <c r="BI73">
        <v>7.9744000000000002</v>
      </c>
      <c r="BJ73">
        <v>7.7249999999999996</v>
      </c>
      <c r="BK73">
        <v>7.4904000000000002</v>
      </c>
    </row>
    <row r="74" spans="1:63" x14ac:dyDescent="0.85">
      <c r="A74" t="s">
        <v>480</v>
      </c>
      <c r="B74" t="s">
        <v>618</v>
      </c>
      <c r="C74" t="s">
        <v>691</v>
      </c>
      <c r="D74" t="s">
        <v>659</v>
      </c>
      <c r="E74">
        <v>21.440200000000001</v>
      </c>
      <c r="F74">
        <v>21.4466</v>
      </c>
      <c r="G74">
        <v>21.452999999999999</v>
      </c>
      <c r="H74">
        <v>22.415199999999999</v>
      </c>
      <c r="I74">
        <v>23.377400000000002</v>
      </c>
      <c r="J74">
        <v>24.339600000000001</v>
      </c>
      <c r="K74">
        <v>25.3018</v>
      </c>
      <c r="L74">
        <v>26.263999999999999</v>
      </c>
      <c r="M74">
        <v>27.7348</v>
      </c>
      <c r="N74">
        <v>29.2056</v>
      </c>
      <c r="O74">
        <v>30.676400000000001</v>
      </c>
      <c r="P74">
        <v>32.147199999999998</v>
      </c>
      <c r="Q74">
        <v>33.618000000000002</v>
      </c>
      <c r="R74">
        <v>34.871600000000001</v>
      </c>
      <c r="S74">
        <v>36.1252</v>
      </c>
      <c r="T74">
        <v>37.378799999999998</v>
      </c>
      <c r="U74">
        <v>38.632399999999997</v>
      </c>
      <c r="V74">
        <v>39.886000000000003</v>
      </c>
      <c r="W74">
        <v>40.174199999999999</v>
      </c>
      <c r="X74">
        <v>40.462400000000002</v>
      </c>
      <c r="Y74">
        <v>40.750599999999999</v>
      </c>
      <c r="Z74">
        <v>41.038800000000002</v>
      </c>
      <c r="AA74">
        <v>41.326999999999998</v>
      </c>
      <c r="AB74">
        <v>41.965000000000003</v>
      </c>
      <c r="AC74">
        <v>42.603000000000002</v>
      </c>
      <c r="AD74">
        <v>43.241</v>
      </c>
      <c r="AE74">
        <v>43.878999999999998</v>
      </c>
      <c r="AF74">
        <v>44.517000000000003</v>
      </c>
      <c r="AG74">
        <v>45.031399999999998</v>
      </c>
      <c r="AH74">
        <v>45.5458</v>
      </c>
      <c r="AI74">
        <v>46.060200000000002</v>
      </c>
      <c r="AJ74">
        <v>46.574599999999997</v>
      </c>
      <c r="AK74">
        <v>47.088999999999999</v>
      </c>
      <c r="AL74">
        <v>43.744799999999998</v>
      </c>
      <c r="AM74">
        <v>40.400599999999997</v>
      </c>
      <c r="AN74">
        <v>37.056399999999996</v>
      </c>
      <c r="AO74">
        <v>33.712200000000003</v>
      </c>
      <c r="AP74">
        <v>30.367999999999999</v>
      </c>
      <c r="AQ74">
        <v>28.998200000000001</v>
      </c>
      <c r="AR74">
        <v>27.628399999999999</v>
      </c>
      <c r="AS74">
        <v>26.258600000000001</v>
      </c>
      <c r="AT74">
        <v>24.8888</v>
      </c>
      <c r="AU74">
        <v>23.518999999999998</v>
      </c>
      <c r="AV74">
        <v>23.3278</v>
      </c>
      <c r="AW74">
        <v>23.136600000000001</v>
      </c>
      <c r="AX74">
        <v>22.945399999999999</v>
      </c>
      <c r="AY74">
        <v>22.754200000000001</v>
      </c>
      <c r="AZ74">
        <v>22.562999999999999</v>
      </c>
      <c r="BA74">
        <v>21.276599999999998</v>
      </c>
      <c r="BB74">
        <v>19.990200000000002</v>
      </c>
      <c r="BC74">
        <v>18.703800000000001</v>
      </c>
      <c r="BD74">
        <v>17.417400000000001</v>
      </c>
      <c r="BE74">
        <v>16.131</v>
      </c>
      <c r="BF74">
        <v>14.4444</v>
      </c>
      <c r="BG74">
        <v>12.7578</v>
      </c>
      <c r="BH74">
        <v>11.071199999999999</v>
      </c>
      <c r="BI74">
        <v>9.3846000000000007</v>
      </c>
      <c r="BJ74">
        <v>7.6980000000000004</v>
      </c>
      <c r="BK74">
        <v>7.0987999999999998</v>
      </c>
    </row>
    <row r="75" spans="1:63" x14ac:dyDescent="0.85">
      <c r="A75" t="s">
        <v>147</v>
      </c>
      <c r="B75" t="s">
        <v>95</v>
      </c>
      <c r="C75" t="s">
        <v>691</v>
      </c>
      <c r="D75" t="s">
        <v>659</v>
      </c>
      <c r="E75">
        <v>115.9074</v>
      </c>
      <c r="F75">
        <v>115.89019999999999</v>
      </c>
      <c r="G75">
        <v>115.873</v>
      </c>
      <c r="H75">
        <v>115.7786</v>
      </c>
      <c r="I75">
        <v>115.6842</v>
      </c>
      <c r="J75">
        <v>115.5898</v>
      </c>
      <c r="K75">
        <v>115.4954</v>
      </c>
      <c r="L75">
        <v>115.401</v>
      </c>
      <c r="M75">
        <v>116.1896</v>
      </c>
      <c r="N75">
        <v>116.9782</v>
      </c>
      <c r="O75">
        <v>117.7668</v>
      </c>
      <c r="P75">
        <v>118.55540000000001</v>
      </c>
      <c r="Q75">
        <v>119.34399999999999</v>
      </c>
      <c r="R75">
        <v>119.61279999999999</v>
      </c>
      <c r="S75">
        <v>119.88160000000001</v>
      </c>
      <c r="T75">
        <v>120.1504</v>
      </c>
      <c r="U75">
        <v>120.4192</v>
      </c>
      <c r="V75">
        <v>120.688</v>
      </c>
      <c r="W75">
        <v>120.9034</v>
      </c>
      <c r="X75">
        <v>121.11879999999999</v>
      </c>
      <c r="Y75">
        <v>121.3342</v>
      </c>
      <c r="Z75">
        <v>121.5496</v>
      </c>
      <c r="AA75">
        <v>121.765</v>
      </c>
      <c r="AB75">
        <v>121.282</v>
      </c>
      <c r="AC75">
        <v>120.79900000000001</v>
      </c>
      <c r="AD75">
        <v>120.316</v>
      </c>
      <c r="AE75">
        <v>119.833</v>
      </c>
      <c r="AF75">
        <v>119.35</v>
      </c>
      <c r="AG75">
        <v>119.01479999999999</v>
      </c>
      <c r="AH75">
        <v>118.67959999999999</v>
      </c>
      <c r="AI75">
        <v>118.34439999999999</v>
      </c>
      <c r="AJ75">
        <v>118.00920000000001</v>
      </c>
      <c r="AK75">
        <v>117.67400000000001</v>
      </c>
      <c r="AL75">
        <v>117.6464</v>
      </c>
      <c r="AM75">
        <v>117.61879999999999</v>
      </c>
      <c r="AN75">
        <v>117.5912</v>
      </c>
      <c r="AO75">
        <v>117.56359999999999</v>
      </c>
      <c r="AP75">
        <v>117.536</v>
      </c>
      <c r="AQ75">
        <v>115.23860000000001</v>
      </c>
      <c r="AR75">
        <v>112.94119999999999</v>
      </c>
      <c r="AS75">
        <v>110.6438</v>
      </c>
      <c r="AT75">
        <v>108.3464</v>
      </c>
      <c r="AU75">
        <v>106.04900000000001</v>
      </c>
      <c r="AV75">
        <v>102.16379999999999</v>
      </c>
      <c r="AW75">
        <v>98.278599999999997</v>
      </c>
      <c r="AX75">
        <v>94.3934</v>
      </c>
      <c r="AY75">
        <v>90.508200000000002</v>
      </c>
      <c r="AZ75">
        <v>86.623000000000005</v>
      </c>
      <c r="BA75">
        <v>84.894000000000005</v>
      </c>
      <c r="BB75">
        <v>83.165000000000006</v>
      </c>
      <c r="BC75">
        <v>81.436000000000007</v>
      </c>
      <c r="BD75">
        <v>79.706999999999994</v>
      </c>
      <c r="BE75">
        <v>77.977999999999994</v>
      </c>
      <c r="BF75">
        <v>75.727800000000002</v>
      </c>
      <c r="BG75">
        <v>73.477599999999995</v>
      </c>
      <c r="BH75">
        <v>71.227400000000003</v>
      </c>
      <c r="BI75">
        <v>68.977199999999996</v>
      </c>
      <c r="BJ75">
        <v>66.727000000000004</v>
      </c>
      <c r="BK75">
        <v>65.074799999999996</v>
      </c>
    </row>
    <row r="76" spans="1:63" x14ac:dyDescent="0.85">
      <c r="A76" t="s">
        <v>37</v>
      </c>
      <c r="B76" t="s">
        <v>662</v>
      </c>
      <c r="C76" t="s">
        <v>691</v>
      </c>
      <c r="D76" t="s">
        <v>659</v>
      </c>
      <c r="E76">
        <v>31.33214381814086</v>
      </c>
      <c r="F76">
        <v>31.951123710091071</v>
      </c>
      <c r="G76">
        <v>32.517573099422179</v>
      </c>
      <c r="H76">
        <v>33.045990317050602</v>
      </c>
      <c r="I76">
        <v>33.590035035790486</v>
      </c>
      <c r="J76">
        <v>34.17840712209415</v>
      </c>
      <c r="K76">
        <v>34.839431733397532</v>
      </c>
      <c r="L76">
        <v>35.559633468426455</v>
      </c>
      <c r="M76">
        <v>35.618560656997275</v>
      </c>
      <c r="N76">
        <v>35.64162052385587</v>
      </c>
      <c r="O76">
        <v>35.581675113568757</v>
      </c>
      <c r="P76">
        <v>35.448345170244195</v>
      </c>
      <c r="Q76">
        <v>35.276983875664421</v>
      </c>
      <c r="R76">
        <v>34.918383736935709</v>
      </c>
      <c r="S76">
        <v>34.510205760206787</v>
      </c>
      <c r="T76">
        <v>34.051836289617469</v>
      </c>
      <c r="U76">
        <v>33.53604618698855</v>
      </c>
      <c r="V76">
        <v>32.904051068477649</v>
      </c>
      <c r="W76">
        <v>31.423587484450231</v>
      </c>
      <c r="X76">
        <v>30.005974885843006</v>
      </c>
      <c r="Y76">
        <v>28.700614745286497</v>
      </c>
      <c r="Z76">
        <v>27.491414670694205</v>
      </c>
      <c r="AA76">
        <v>26.403662986407852</v>
      </c>
      <c r="AB76">
        <v>25.585785195645524</v>
      </c>
      <c r="AC76">
        <v>24.786040202789874</v>
      </c>
      <c r="AD76">
        <v>23.961737388634877</v>
      </c>
      <c r="AE76">
        <v>23.139945335854744</v>
      </c>
      <c r="AF76">
        <v>22.303924458763667</v>
      </c>
      <c r="AG76">
        <v>21.759354303315192</v>
      </c>
      <c r="AH76">
        <v>21.202279373672532</v>
      </c>
      <c r="AI76">
        <v>20.650183646710765</v>
      </c>
      <c r="AJ76">
        <v>20.06464092305367</v>
      </c>
      <c r="AK76">
        <v>19.498857419275428</v>
      </c>
      <c r="AL76">
        <v>18.722849786366925</v>
      </c>
      <c r="AM76">
        <v>17.890874339401599</v>
      </c>
      <c r="AN76">
        <v>16.977258502362695</v>
      </c>
      <c r="AO76">
        <v>15.993235959948848</v>
      </c>
      <c r="AP76">
        <v>14.952107997676151</v>
      </c>
      <c r="AQ76">
        <v>14.652577798146254</v>
      </c>
      <c r="AR76">
        <v>14.36837306464906</v>
      </c>
      <c r="AS76">
        <v>14.115256480025449</v>
      </c>
      <c r="AT76">
        <v>13.833243809594034</v>
      </c>
      <c r="AU76">
        <v>13.582397905798651</v>
      </c>
      <c r="AV76">
        <v>13.570079592555679</v>
      </c>
      <c r="AW76">
        <v>13.542066609056004</v>
      </c>
      <c r="AX76">
        <v>13.469799520507999</v>
      </c>
      <c r="AY76">
        <v>13.31027421267971</v>
      </c>
      <c r="AZ76">
        <v>13.091336991693053</v>
      </c>
      <c r="BA76">
        <v>12.513622391864176</v>
      </c>
      <c r="BB76">
        <v>11.979588503786609</v>
      </c>
      <c r="BC76">
        <v>11.489717311544785</v>
      </c>
      <c r="BD76">
        <v>11.009263413589657</v>
      </c>
      <c r="BE76">
        <v>10.541465012571351</v>
      </c>
      <c r="BF76">
        <v>10.244580472225135</v>
      </c>
      <c r="BG76">
        <v>9.9608354628930034</v>
      </c>
      <c r="BH76">
        <v>9.6872117542096081</v>
      </c>
      <c r="BI76">
        <v>9.4103747976546632</v>
      </c>
      <c r="BJ76">
        <v>9.1440423450745154</v>
      </c>
      <c r="BK76">
        <v>8.9286201729134689</v>
      </c>
    </row>
    <row r="77" spans="1:63" x14ac:dyDescent="0.85">
      <c r="A77" t="s">
        <v>201</v>
      </c>
      <c r="B77" t="s">
        <v>332</v>
      </c>
      <c r="C77" t="s">
        <v>691</v>
      </c>
      <c r="D77" t="s">
        <v>659</v>
      </c>
      <c r="E77">
        <v>149.89207040804919</v>
      </c>
      <c r="F77">
        <v>150.05868757242092</v>
      </c>
      <c r="G77">
        <v>150.22371002217068</v>
      </c>
      <c r="H77">
        <v>149.90184969843128</v>
      </c>
      <c r="I77">
        <v>149.46333007106759</v>
      </c>
      <c r="J77">
        <v>148.89349671209379</v>
      </c>
      <c r="K77">
        <v>148.1924473251164</v>
      </c>
      <c r="L77">
        <v>147.40858737316282</v>
      </c>
      <c r="M77">
        <v>146.2671825644301</v>
      </c>
      <c r="N77">
        <v>145.20268920308874</v>
      </c>
      <c r="O77">
        <v>144.29044615011017</v>
      </c>
      <c r="P77">
        <v>143.48706937963772</v>
      </c>
      <c r="Q77">
        <v>142.84401082481358</v>
      </c>
      <c r="R77">
        <v>142.09560025397957</v>
      </c>
      <c r="S77">
        <v>141.36320649216896</v>
      </c>
      <c r="T77">
        <v>140.58907950248178</v>
      </c>
      <c r="U77">
        <v>139.71758279962194</v>
      </c>
      <c r="V77">
        <v>138.82325590345738</v>
      </c>
      <c r="W77">
        <v>137.08373512372961</v>
      </c>
      <c r="X77">
        <v>135.33241419217549</v>
      </c>
      <c r="Y77">
        <v>133.57195263217832</v>
      </c>
      <c r="Z77">
        <v>131.7435814989116</v>
      </c>
      <c r="AA77">
        <v>129.89952643069626</v>
      </c>
      <c r="AB77">
        <v>128.29612487508817</v>
      </c>
      <c r="AC77">
        <v>126.73736764093299</v>
      </c>
      <c r="AD77">
        <v>125.24525808267954</v>
      </c>
      <c r="AE77">
        <v>123.77383650900991</v>
      </c>
      <c r="AF77">
        <v>122.37311058723239</v>
      </c>
      <c r="AG77">
        <v>121.32982132831215</v>
      </c>
      <c r="AH77">
        <v>120.32050102747507</v>
      </c>
      <c r="AI77">
        <v>119.25797223222955</v>
      </c>
      <c r="AJ77">
        <v>118.28578198820489</v>
      </c>
      <c r="AK77">
        <v>117.35364746206253</v>
      </c>
      <c r="AL77">
        <v>116.72776369165702</v>
      </c>
      <c r="AM77">
        <v>116.09216420603124</v>
      </c>
      <c r="AN77">
        <v>115.43546843922509</v>
      </c>
      <c r="AO77">
        <v>114.68826353386697</v>
      </c>
      <c r="AP77">
        <v>113.93525781905566</v>
      </c>
      <c r="AQ77">
        <v>113.1895071973713</v>
      </c>
      <c r="AR77">
        <v>112.45770086290584</v>
      </c>
      <c r="AS77">
        <v>111.74701863228687</v>
      </c>
      <c r="AT77">
        <v>111.04270965988471</v>
      </c>
      <c r="AU77">
        <v>110.34566134667561</v>
      </c>
      <c r="AV77">
        <v>109.72190407999292</v>
      </c>
      <c r="AW77">
        <v>109.10681929894837</v>
      </c>
      <c r="AX77">
        <v>108.49432334496096</v>
      </c>
      <c r="AY77">
        <v>107.88808315853552</v>
      </c>
      <c r="AZ77">
        <v>107.28621241940152</v>
      </c>
      <c r="BA77">
        <v>105.99481816777212</v>
      </c>
      <c r="BB77">
        <v>104.69548036124117</v>
      </c>
      <c r="BC77">
        <v>103.3869089728951</v>
      </c>
      <c r="BD77">
        <v>102.05534511346019</v>
      </c>
      <c r="BE77">
        <v>100.73749933158022</v>
      </c>
      <c r="BF77">
        <v>99.14290005453725</v>
      </c>
      <c r="BG77">
        <v>97.550924324183811</v>
      </c>
      <c r="BH77">
        <v>95.962686364314408</v>
      </c>
      <c r="BI77">
        <v>94.384164927003226</v>
      </c>
      <c r="BJ77">
        <v>92.809734418961696</v>
      </c>
      <c r="BK77">
        <v>91.475632932518224</v>
      </c>
    </row>
    <row r="78" spans="1:63" x14ac:dyDescent="0.85">
      <c r="A78" t="s">
        <v>48</v>
      </c>
      <c r="B78" t="s">
        <v>26</v>
      </c>
      <c r="C78" t="s">
        <v>691</v>
      </c>
      <c r="D78" t="s">
        <v>659</v>
      </c>
      <c r="E78">
        <v>29.013999999999999</v>
      </c>
      <c r="F78">
        <v>29.277999999999999</v>
      </c>
      <c r="G78">
        <v>29.542000000000002</v>
      </c>
      <c r="H78">
        <v>30.41</v>
      </c>
      <c r="I78">
        <v>31.277999999999999</v>
      </c>
      <c r="J78">
        <v>32.146000000000001</v>
      </c>
      <c r="K78">
        <v>33.014000000000003</v>
      </c>
      <c r="L78">
        <v>33.881999999999998</v>
      </c>
      <c r="M78">
        <v>32.762799999999999</v>
      </c>
      <c r="N78">
        <v>31.643599999999999</v>
      </c>
      <c r="O78">
        <v>30.5244</v>
      </c>
      <c r="P78">
        <v>29.405200000000001</v>
      </c>
      <c r="Q78">
        <v>28.286000000000001</v>
      </c>
      <c r="R78">
        <v>27.3324</v>
      </c>
      <c r="S78">
        <v>26.378799999999998</v>
      </c>
      <c r="T78">
        <v>25.4252</v>
      </c>
      <c r="U78">
        <v>24.471599999999999</v>
      </c>
      <c r="V78">
        <v>23.518000000000001</v>
      </c>
      <c r="W78">
        <v>22.142600000000002</v>
      </c>
      <c r="X78">
        <v>20.767199999999999</v>
      </c>
      <c r="Y78">
        <v>19.3918</v>
      </c>
      <c r="Z78">
        <v>18.016400000000001</v>
      </c>
      <c r="AA78">
        <v>16.640999999999998</v>
      </c>
      <c r="AB78">
        <v>15.857799999999999</v>
      </c>
      <c r="AC78">
        <v>15.0746</v>
      </c>
      <c r="AD78">
        <v>14.291399999999999</v>
      </c>
      <c r="AE78">
        <v>13.5082</v>
      </c>
      <c r="AF78">
        <v>12.725</v>
      </c>
      <c r="AG78">
        <v>12.456</v>
      </c>
      <c r="AH78">
        <v>12.186999999999999</v>
      </c>
      <c r="AI78">
        <v>11.917999999999999</v>
      </c>
      <c r="AJ78">
        <v>11.648999999999999</v>
      </c>
      <c r="AK78">
        <v>11.38</v>
      </c>
      <c r="AL78">
        <v>10.9968</v>
      </c>
      <c r="AM78">
        <v>10.6136</v>
      </c>
      <c r="AN78">
        <v>10.230399999999999</v>
      </c>
      <c r="AO78">
        <v>9.8472000000000008</v>
      </c>
      <c r="AP78">
        <v>9.4640000000000004</v>
      </c>
      <c r="AQ78">
        <v>9.6893999999999991</v>
      </c>
      <c r="AR78">
        <v>9.9147999999999996</v>
      </c>
      <c r="AS78">
        <v>10.1402</v>
      </c>
      <c r="AT78">
        <v>10.365600000000001</v>
      </c>
      <c r="AU78">
        <v>10.590999999999999</v>
      </c>
      <c r="AV78">
        <v>10.319000000000001</v>
      </c>
      <c r="AW78">
        <v>10.047000000000001</v>
      </c>
      <c r="AX78">
        <v>9.7750000000000004</v>
      </c>
      <c r="AY78">
        <v>9.5030000000000001</v>
      </c>
      <c r="AZ78">
        <v>9.2309999999999999</v>
      </c>
      <c r="BA78">
        <v>8.8694000000000006</v>
      </c>
      <c r="BB78">
        <v>8.5077999999999996</v>
      </c>
      <c r="BC78">
        <v>8.1462000000000003</v>
      </c>
      <c r="BD78">
        <v>7.7846000000000002</v>
      </c>
      <c r="BE78">
        <v>7.423</v>
      </c>
      <c r="BF78">
        <v>7.101</v>
      </c>
      <c r="BG78">
        <v>6.7789999999999999</v>
      </c>
      <c r="BH78">
        <v>6.4569999999999999</v>
      </c>
      <c r="BI78">
        <v>6.1349999999999998</v>
      </c>
      <c r="BJ78">
        <v>5.8129999999999997</v>
      </c>
      <c r="BK78">
        <v>5.6588000000000003</v>
      </c>
    </row>
    <row r="79" spans="1:63" x14ac:dyDescent="0.85">
      <c r="A79" t="s">
        <v>138</v>
      </c>
      <c r="B79" t="s">
        <v>363</v>
      </c>
      <c r="C79" t="s">
        <v>691</v>
      </c>
      <c r="D79" t="s">
        <v>659</v>
      </c>
      <c r="E79">
        <v>112.6104</v>
      </c>
      <c r="F79">
        <v>110.2872</v>
      </c>
      <c r="G79">
        <v>107.964</v>
      </c>
      <c r="H79">
        <v>101.3952</v>
      </c>
      <c r="I79">
        <v>94.826400000000007</v>
      </c>
      <c r="J79">
        <v>88.257599999999996</v>
      </c>
      <c r="K79">
        <v>81.688800000000001</v>
      </c>
      <c r="L79">
        <v>75.12</v>
      </c>
      <c r="M79">
        <v>71.893000000000001</v>
      </c>
      <c r="N79">
        <v>68.665999999999997</v>
      </c>
      <c r="O79">
        <v>65.438999999999993</v>
      </c>
      <c r="P79">
        <v>62.212000000000003</v>
      </c>
      <c r="Q79">
        <v>58.984999999999999</v>
      </c>
      <c r="R79">
        <v>59.450400000000002</v>
      </c>
      <c r="S79">
        <v>59.915799999999997</v>
      </c>
      <c r="T79">
        <v>60.3812</v>
      </c>
      <c r="U79">
        <v>60.846600000000002</v>
      </c>
      <c r="V79">
        <v>61.311999999999998</v>
      </c>
      <c r="W79">
        <v>60.770400000000002</v>
      </c>
      <c r="X79">
        <v>60.2288</v>
      </c>
      <c r="Y79">
        <v>59.687199999999997</v>
      </c>
      <c r="Z79">
        <v>59.145600000000002</v>
      </c>
      <c r="AA79">
        <v>58.603999999999999</v>
      </c>
      <c r="AB79">
        <v>59.539000000000001</v>
      </c>
      <c r="AC79">
        <v>60.473999999999997</v>
      </c>
      <c r="AD79">
        <v>61.408999999999999</v>
      </c>
      <c r="AE79">
        <v>62.344000000000001</v>
      </c>
      <c r="AF79">
        <v>63.279000000000003</v>
      </c>
      <c r="AG79">
        <v>63.205800000000004</v>
      </c>
      <c r="AH79">
        <v>63.132599999999996</v>
      </c>
      <c r="AI79">
        <v>63.059399999999997</v>
      </c>
      <c r="AJ79">
        <v>62.986199999999997</v>
      </c>
      <c r="AK79">
        <v>62.912999999999997</v>
      </c>
      <c r="AL79">
        <v>59.4206</v>
      </c>
      <c r="AM79">
        <v>55.928199999999997</v>
      </c>
      <c r="AN79">
        <v>52.4358</v>
      </c>
      <c r="AO79">
        <v>48.943399999999997</v>
      </c>
      <c r="AP79">
        <v>45.451000000000001</v>
      </c>
      <c r="AQ79">
        <v>44.594000000000001</v>
      </c>
      <c r="AR79">
        <v>43.737000000000002</v>
      </c>
      <c r="AS79">
        <v>42.88</v>
      </c>
      <c r="AT79">
        <v>42.023000000000003</v>
      </c>
      <c r="AU79">
        <v>41.165999999999997</v>
      </c>
      <c r="AV79">
        <v>41.981400000000001</v>
      </c>
      <c r="AW79">
        <v>42.796799999999998</v>
      </c>
      <c r="AX79">
        <v>43.612200000000001</v>
      </c>
      <c r="AY79">
        <v>44.427599999999998</v>
      </c>
      <c r="AZ79">
        <v>45.243000000000002</v>
      </c>
      <c r="BA79">
        <v>45.375</v>
      </c>
      <c r="BB79">
        <v>45.506999999999998</v>
      </c>
      <c r="BC79">
        <v>45.639000000000003</v>
      </c>
      <c r="BD79">
        <v>45.771000000000001</v>
      </c>
      <c r="BE79">
        <v>45.902999999999999</v>
      </c>
      <c r="BF79">
        <v>46.593000000000004</v>
      </c>
      <c r="BG79">
        <v>47.283000000000001</v>
      </c>
      <c r="BH79">
        <v>47.972999999999999</v>
      </c>
      <c r="BI79">
        <v>48.662999999999997</v>
      </c>
      <c r="BJ79">
        <v>49.353000000000002</v>
      </c>
      <c r="BK79">
        <v>49.140599999999999</v>
      </c>
    </row>
    <row r="80" spans="1:63" x14ac:dyDescent="0.85">
      <c r="A80" t="s">
        <v>354</v>
      </c>
      <c r="B80" t="s">
        <v>590</v>
      </c>
      <c r="C80" t="s">
        <v>691</v>
      </c>
      <c r="D80" t="s">
        <v>659</v>
      </c>
      <c r="E80">
        <v>24.917000000000002</v>
      </c>
      <c r="F80">
        <v>25.899000000000001</v>
      </c>
      <c r="G80">
        <v>26.881</v>
      </c>
      <c r="H80">
        <v>26.827400000000001</v>
      </c>
      <c r="I80">
        <v>26.773800000000001</v>
      </c>
      <c r="J80">
        <v>26.720199999999998</v>
      </c>
      <c r="K80">
        <v>26.666599999999999</v>
      </c>
      <c r="L80">
        <v>26.613</v>
      </c>
      <c r="M80">
        <v>26.921199999999999</v>
      </c>
      <c r="N80">
        <v>27.229399999999998</v>
      </c>
      <c r="O80">
        <v>27.537600000000001</v>
      </c>
      <c r="P80">
        <v>27.845800000000001</v>
      </c>
      <c r="Q80">
        <v>28.154</v>
      </c>
      <c r="R80">
        <v>26.714400000000001</v>
      </c>
      <c r="S80">
        <v>25.274799999999999</v>
      </c>
      <c r="T80">
        <v>23.8352</v>
      </c>
      <c r="U80">
        <v>22.395600000000002</v>
      </c>
      <c r="V80">
        <v>20.956</v>
      </c>
      <c r="W80">
        <v>19.672000000000001</v>
      </c>
      <c r="X80">
        <v>18.388000000000002</v>
      </c>
      <c r="Y80">
        <v>17.103999999999999</v>
      </c>
      <c r="Z80">
        <v>15.82</v>
      </c>
      <c r="AA80">
        <v>14.536</v>
      </c>
      <c r="AB80">
        <v>13.5962</v>
      </c>
      <c r="AC80">
        <v>12.6564</v>
      </c>
      <c r="AD80">
        <v>11.7166</v>
      </c>
      <c r="AE80">
        <v>10.7768</v>
      </c>
      <c r="AF80">
        <v>9.8369999999999997</v>
      </c>
      <c r="AG80">
        <v>9.4771999999999998</v>
      </c>
      <c r="AH80">
        <v>9.1173999999999999</v>
      </c>
      <c r="AI80">
        <v>8.7576000000000001</v>
      </c>
      <c r="AJ80">
        <v>8.3978000000000002</v>
      </c>
      <c r="AK80">
        <v>8.0380000000000003</v>
      </c>
      <c r="AL80">
        <v>7.8742000000000001</v>
      </c>
      <c r="AM80">
        <v>7.7103999999999999</v>
      </c>
      <c r="AN80">
        <v>7.5465999999999998</v>
      </c>
      <c r="AO80">
        <v>7.3827999999999996</v>
      </c>
      <c r="AP80">
        <v>7.2190000000000003</v>
      </c>
      <c r="AQ80">
        <v>7.3605999999999998</v>
      </c>
      <c r="AR80">
        <v>7.5022000000000002</v>
      </c>
      <c r="AS80">
        <v>7.6437999999999997</v>
      </c>
      <c r="AT80">
        <v>7.7854000000000001</v>
      </c>
      <c r="AU80">
        <v>7.9269999999999996</v>
      </c>
      <c r="AV80">
        <v>7.7911999999999999</v>
      </c>
      <c r="AW80">
        <v>7.6554000000000002</v>
      </c>
      <c r="AX80">
        <v>7.5195999999999996</v>
      </c>
      <c r="AY80">
        <v>7.3837999999999999</v>
      </c>
      <c r="AZ80">
        <v>7.2480000000000002</v>
      </c>
      <c r="BA80">
        <v>7.1280000000000001</v>
      </c>
      <c r="BB80">
        <v>7.008</v>
      </c>
      <c r="BC80">
        <v>6.8879999999999999</v>
      </c>
      <c r="BD80">
        <v>6.7679999999999998</v>
      </c>
      <c r="BE80">
        <v>6.6479999999999997</v>
      </c>
      <c r="BF80">
        <v>6.2637999999999998</v>
      </c>
      <c r="BG80">
        <v>5.8795999999999999</v>
      </c>
      <c r="BH80">
        <v>5.4954000000000001</v>
      </c>
      <c r="BI80">
        <v>5.1112000000000002</v>
      </c>
      <c r="BJ80">
        <v>4.7270000000000003</v>
      </c>
      <c r="BK80">
        <v>4.7362000000000002</v>
      </c>
    </row>
    <row r="81" spans="1:63" x14ac:dyDescent="0.85">
      <c r="A81" t="s">
        <v>319</v>
      </c>
      <c r="B81" t="s">
        <v>441</v>
      </c>
      <c r="C81" t="s">
        <v>691</v>
      </c>
      <c r="D81" t="s">
        <v>659</v>
      </c>
    </row>
    <row r="82" spans="1:63" x14ac:dyDescent="0.85">
      <c r="A82" t="s">
        <v>361</v>
      </c>
      <c r="B82" t="s">
        <v>259</v>
      </c>
      <c r="C82" t="s">
        <v>691</v>
      </c>
      <c r="D82" t="s">
        <v>659</v>
      </c>
      <c r="E82">
        <v>75.368399999999994</v>
      </c>
      <c r="F82">
        <v>75.151200000000003</v>
      </c>
      <c r="G82">
        <v>74.933999999999997</v>
      </c>
      <c r="H82">
        <v>74.933999999999997</v>
      </c>
      <c r="I82">
        <v>74.933999999999997</v>
      </c>
      <c r="J82">
        <v>74.933999999999997</v>
      </c>
      <c r="K82">
        <v>74.933999999999997</v>
      </c>
      <c r="L82">
        <v>74.933999999999997</v>
      </c>
      <c r="M82">
        <v>74.933999999999997</v>
      </c>
      <c r="N82">
        <v>74.933999999999997</v>
      </c>
      <c r="O82">
        <v>74.933999999999997</v>
      </c>
      <c r="P82">
        <v>74.933999999999997</v>
      </c>
      <c r="Q82">
        <v>74.933999999999997</v>
      </c>
      <c r="R82">
        <v>73.745599999999996</v>
      </c>
      <c r="S82">
        <v>72.557199999999995</v>
      </c>
      <c r="T82">
        <v>71.368799999999993</v>
      </c>
      <c r="U82">
        <v>70.180400000000006</v>
      </c>
      <c r="V82">
        <v>68.992000000000004</v>
      </c>
      <c r="W82">
        <v>67.913600000000002</v>
      </c>
      <c r="X82">
        <v>66.8352</v>
      </c>
      <c r="Y82">
        <v>65.756799999999998</v>
      </c>
      <c r="Z82">
        <v>64.678399999999996</v>
      </c>
      <c r="AA82">
        <v>63.6</v>
      </c>
      <c r="AB82">
        <v>61.571199999999997</v>
      </c>
      <c r="AC82">
        <v>59.542400000000001</v>
      </c>
      <c r="AD82">
        <v>57.513599999999997</v>
      </c>
      <c r="AE82">
        <v>55.4848</v>
      </c>
      <c r="AF82">
        <v>53.456000000000003</v>
      </c>
      <c r="AG82">
        <v>52.437399999999997</v>
      </c>
      <c r="AH82">
        <v>51.418799999999997</v>
      </c>
      <c r="AI82">
        <v>50.400199999999998</v>
      </c>
      <c r="AJ82">
        <v>49.381599999999999</v>
      </c>
      <c r="AK82">
        <v>48.363</v>
      </c>
      <c r="AL82">
        <v>47.654800000000002</v>
      </c>
      <c r="AM82">
        <v>46.946599999999997</v>
      </c>
      <c r="AN82">
        <v>46.238399999999999</v>
      </c>
      <c r="AO82">
        <v>45.530200000000001</v>
      </c>
      <c r="AP82">
        <v>44.822000000000003</v>
      </c>
      <c r="AQ82">
        <v>42.7102</v>
      </c>
      <c r="AR82">
        <v>40.598399999999998</v>
      </c>
      <c r="AS82">
        <v>38.486600000000003</v>
      </c>
      <c r="AT82">
        <v>36.3748</v>
      </c>
      <c r="AU82">
        <v>34.262999999999998</v>
      </c>
      <c r="AV82">
        <v>32.495600000000003</v>
      </c>
      <c r="AW82">
        <v>30.728200000000001</v>
      </c>
      <c r="AX82">
        <v>28.960799999999999</v>
      </c>
      <c r="AY82">
        <v>27.1934</v>
      </c>
      <c r="AZ82">
        <v>25.425999999999998</v>
      </c>
      <c r="BA82">
        <v>24.052</v>
      </c>
      <c r="BB82">
        <v>22.678000000000001</v>
      </c>
      <c r="BC82">
        <v>21.303999999999998</v>
      </c>
      <c r="BD82">
        <v>19.93</v>
      </c>
      <c r="BE82">
        <v>18.556000000000001</v>
      </c>
      <c r="BF82">
        <v>17.6296</v>
      </c>
      <c r="BG82">
        <v>16.703199999999999</v>
      </c>
      <c r="BH82">
        <v>15.7768</v>
      </c>
      <c r="BI82">
        <v>14.8504</v>
      </c>
      <c r="BJ82">
        <v>13.923999999999999</v>
      </c>
      <c r="BK82">
        <v>13.227399999999999</v>
      </c>
    </row>
    <row r="83" spans="1:63" x14ac:dyDescent="0.85">
      <c r="A83" t="s">
        <v>466</v>
      </c>
      <c r="B83" t="s">
        <v>346</v>
      </c>
      <c r="C83" t="s">
        <v>691</v>
      </c>
      <c r="D83" t="s">
        <v>659</v>
      </c>
      <c r="E83">
        <v>180.3142</v>
      </c>
      <c r="F83">
        <v>182.64959999999999</v>
      </c>
      <c r="G83">
        <v>184.98500000000001</v>
      </c>
      <c r="H83">
        <v>186.86199999999999</v>
      </c>
      <c r="I83">
        <v>188.739</v>
      </c>
      <c r="J83">
        <v>190.61600000000001</v>
      </c>
      <c r="K83">
        <v>192.49299999999999</v>
      </c>
      <c r="L83">
        <v>194.37</v>
      </c>
      <c r="M83">
        <v>195.72659999999999</v>
      </c>
      <c r="N83">
        <v>197.08320000000001</v>
      </c>
      <c r="O83">
        <v>198.43979999999999</v>
      </c>
      <c r="P83">
        <v>199.79640000000001</v>
      </c>
      <c r="Q83">
        <v>201.15299999999999</v>
      </c>
      <c r="R83">
        <v>202.7654</v>
      </c>
      <c r="S83">
        <v>204.37780000000001</v>
      </c>
      <c r="T83">
        <v>205.99019999999999</v>
      </c>
      <c r="U83">
        <v>207.6026</v>
      </c>
      <c r="V83">
        <v>209.215</v>
      </c>
      <c r="W83">
        <v>208.215</v>
      </c>
      <c r="X83">
        <v>207.215</v>
      </c>
      <c r="Y83">
        <v>206.215</v>
      </c>
      <c r="Z83">
        <v>205.215</v>
      </c>
      <c r="AA83">
        <v>204.215</v>
      </c>
      <c r="AB83">
        <v>202.154</v>
      </c>
      <c r="AC83">
        <v>200.09299999999999</v>
      </c>
      <c r="AD83">
        <v>198.03200000000001</v>
      </c>
      <c r="AE83">
        <v>195.971</v>
      </c>
      <c r="AF83">
        <v>193.91</v>
      </c>
      <c r="AG83">
        <v>190.68039999999999</v>
      </c>
      <c r="AH83">
        <v>187.45079999999999</v>
      </c>
      <c r="AI83">
        <v>184.22120000000001</v>
      </c>
      <c r="AJ83">
        <v>180.99160000000001</v>
      </c>
      <c r="AK83">
        <v>177.762</v>
      </c>
      <c r="AL83">
        <v>172.5496</v>
      </c>
      <c r="AM83">
        <v>167.3372</v>
      </c>
      <c r="AN83">
        <v>162.12479999999999</v>
      </c>
      <c r="AO83">
        <v>156.91239999999999</v>
      </c>
      <c r="AP83">
        <v>151.69999999999999</v>
      </c>
      <c r="AQ83">
        <v>147.30160000000001</v>
      </c>
      <c r="AR83">
        <v>142.9032</v>
      </c>
      <c r="AS83">
        <v>138.50479999999999</v>
      </c>
      <c r="AT83">
        <v>134.10640000000001</v>
      </c>
      <c r="AU83">
        <v>129.708</v>
      </c>
      <c r="AV83">
        <v>127.12179999999999</v>
      </c>
      <c r="AW83">
        <v>124.5356</v>
      </c>
      <c r="AX83">
        <v>121.9494</v>
      </c>
      <c r="AY83">
        <v>119.36320000000001</v>
      </c>
      <c r="AZ83">
        <v>116.777</v>
      </c>
      <c r="BA83">
        <v>114.65479999999999</v>
      </c>
      <c r="BB83">
        <v>112.5326</v>
      </c>
      <c r="BC83">
        <v>110.4104</v>
      </c>
      <c r="BD83">
        <v>108.2882</v>
      </c>
      <c r="BE83">
        <v>106.166</v>
      </c>
      <c r="BF83">
        <v>104.1782</v>
      </c>
      <c r="BG83">
        <v>102.1904</v>
      </c>
      <c r="BH83">
        <v>100.2026</v>
      </c>
      <c r="BI83">
        <v>98.214799999999997</v>
      </c>
      <c r="BJ83">
        <v>96.227000000000004</v>
      </c>
      <c r="BK83">
        <v>93.564400000000006</v>
      </c>
    </row>
    <row r="84" spans="1:63" x14ac:dyDescent="0.85">
      <c r="A84" t="s">
        <v>629</v>
      </c>
      <c r="B84" t="s">
        <v>551</v>
      </c>
      <c r="C84" t="s">
        <v>691</v>
      </c>
      <c r="D84" t="s">
        <v>659</v>
      </c>
      <c r="E84">
        <v>84.740600000000001</v>
      </c>
      <c r="F84">
        <v>86.762799999999999</v>
      </c>
      <c r="G84">
        <v>88.784999999999997</v>
      </c>
      <c r="H84">
        <v>84.368399999999994</v>
      </c>
      <c r="I84">
        <v>79.951800000000006</v>
      </c>
      <c r="J84">
        <v>75.535200000000003</v>
      </c>
      <c r="K84">
        <v>71.118600000000001</v>
      </c>
      <c r="L84">
        <v>66.701999999999998</v>
      </c>
      <c r="M84">
        <v>61.931600000000003</v>
      </c>
      <c r="N84">
        <v>57.161200000000001</v>
      </c>
      <c r="O84">
        <v>52.390799999999999</v>
      </c>
      <c r="P84">
        <v>47.620399999999997</v>
      </c>
      <c r="Q84">
        <v>42.85</v>
      </c>
      <c r="R84">
        <v>40.339199999999998</v>
      </c>
      <c r="S84">
        <v>37.828400000000002</v>
      </c>
      <c r="T84">
        <v>35.317599999999999</v>
      </c>
      <c r="U84">
        <v>32.806800000000003</v>
      </c>
      <c r="V84">
        <v>30.295999999999999</v>
      </c>
      <c r="W84">
        <v>29.8032</v>
      </c>
      <c r="X84">
        <v>29.310400000000001</v>
      </c>
      <c r="Y84">
        <v>28.817599999999999</v>
      </c>
      <c r="Z84">
        <v>28.3248</v>
      </c>
      <c r="AA84">
        <v>27.832000000000001</v>
      </c>
      <c r="AB84">
        <v>28.599399999999999</v>
      </c>
      <c r="AC84">
        <v>29.366800000000001</v>
      </c>
      <c r="AD84">
        <v>30.1342</v>
      </c>
      <c r="AE84">
        <v>30.901599999999998</v>
      </c>
      <c r="AF84">
        <v>31.669</v>
      </c>
      <c r="AG84">
        <v>31.437799999999999</v>
      </c>
      <c r="AH84">
        <v>31.206600000000002</v>
      </c>
      <c r="AI84">
        <v>30.9754</v>
      </c>
      <c r="AJ84">
        <v>30.744199999999999</v>
      </c>
      <c r="AK84">
        <v>30.513000000000002</v>
      </c>
      <c r="AL84">
        <v>30.473800000000001</v>
      </c>
      <c r="AM84">
        <v>30.4346</v>
      </c>
      <c r="AN84">
        <v>30.395399999999999</v>
      </c>
      <c r="AO84">
        <v>30.356200000000001</v>
      </c>
      <c r="AP84">
        <v>30.317</v>
      </c>
      <c r="AQ84">
        <v>29.574200000000001</v>
      </c>
      <c r="AR84">
        <v>28.831399999999999</v>
      </c>
      <c r="AS84">
        <v>28.0886</v>
      </c>
      <c r="AT84">
        <v>27.345800000000001</v>
      </c>
      <c r="AU84">
        <v>26.603000000000002</v>
      </c>
      <c r="AV84">
        <v>26.353999999999999</v>
      </c>
      <c r="AW84">
        <v>26.105</v>
      </c>
      <c r="AX84">
        <v>25.856000000000002</v>
      </c>
      <c r="AY84">
        <v>25.606999999999999</v>
      </c>
      <c r="AZ84">
        <v>25.358000000000001</v>
      </c>
      <c r="BA84">
        <v>23.982199999999999</v>
      </c>
      <c r="BB84">
        <v>22.606400000000001</v>
      </c>
      <c r="BC84">
        <v>21.230599999999999</v>
      </c>
      <c r="BD84">
        <v>19.854800000000001</v>
      </c>
      <c r="BE84">
        <v>18.478999999999999</v>
      </c>
      <c r="BF84">
        <v>17.4572</v>
      </c>
      <c r="BG84">
        <v>16.435400000000001</v>
      </c>
      <c r="BH84">
        <v>15.413600000000001</v>
      </c>
      <c r="BI84">
        <v>14.3918</v>
      </c>
      <c r="BJ84">
        <v>13.37</v>
      </c>
      <c r="BK84">
        <v>12.641</v>
      </c>
    </row>
    <row r="85" spans="1:63" x14ac:dyDescent="0.85">
      <c r="A85" t="s">
        <v>583</v>
      </c>
      <c r="B85" t="s">
        <v>436</v>
      </c>
      <c r="C85" t="s">
        <v>691</v>
      </c>
      <c r="D85" t="s">
        <v>659</v>
      </c>
      <c r="E85">
        <v>28.415400000000002</v>
      </c>
      <c r="F85">
        <v>28.456199999999999</v>
      </c>
      <c r="G85">
        <v>28.497</v>
      </c>
      <c r="H85">
        <v>29.868200000000002</v>
      </c>
      <c r="I85">
        <v>31.2394</v>
      </c>
      <c r="J85">
        <v>32.610599999999998</v>
      </c>
      <c r="K85">
        <v>33.9818</v>
      </c>
      <c r="L85">
        <v>35.353000000000002</v>
      </c>
      <c r="M85">
        <v>35.0886</v>
      </c>
      <c r="N85">
        <v>34.824199999999998</v>
      </c>
      <c r="O85">
        <v>34.559800000000003</v>
      </c>
      <c r="P85">
        <v>34.295400000000001</v>
      </c>
      <c r="Q85">
        <v>34.030999999999999</v>
      </c>
      <c r="R85">
        <v>35.0946</v>
      </c>
      <c r="S85">
        <v>36.158200000000001</v>
      </c>
      <c r="T85">
        <v>37.221800000000002</v>
      </c>
      <c r="U85">
        <v>38.285400000000003</v>
      </c>
      <c r="V85">
        <v>39.348999999999997</v>
      </c>
      <c r="W85">
        <v>40.978999999999999</v>
      </c>
      <c r="X85">
        <v>42.609000000000002</v>
      </c>
      <c r="Y85">
        <v>44.238999999999997</v>
      </c>
      <c r="Z85">
        <v>45.869</v>
      </c>
      <c r="AA85">
        <v>47.499000000000002</v>
      </c>
      <c r="AB85">
        <v>48.760199999999998</v>
      </c>
      <c r="AC85">
        <v>50.0214</v>
      </c>
      <c r="AD85">
        <v>51.282600000000002</v>
      </c>
      <c r="AE85">
        <v>52.543799999999997</v>
      </c>
      <c r="AF85">
        <v>53.805</v>
      </c>
      <c r="AG85">
        <v>56.828200000000002</v>
      </c>
      <c r="AH85">
        <v>59.851399999999998</v>
      </c>
      <c r="AI85">
        <v>62.874600000000001</v>
      </c>
      <c r="AJ85">
        <v>65.897800000000004</v>
      </c>
      <c r="AK85">
        <v>68.921000000000006</v>
      </c>
      <c r="AL85">
        <v>67.245599999999996</v>
      </c>
      <c r="AM85">
        <v>65.5702</v>
      </c>
      <c r="AN85">
        <v>63.894799999999996</v>
      </c>
      <c r="AO85">
        <v>62.2194</v>
      </c>
      <c r="AP85">
        <v>60.543999999999997</v>
      </c>
      <c r="AQ85">
        <v>58.105400000000003</v>
      </c>
      <c r="AR85">
        <v>55.666800000000002</v>
      </c>
      <c r="AS85">
        <v>53.228200000000001</v>
      </c>
      <c r="AT85">
        <v>50.7896</v>
      </c>
      <c r="AU85">
        <v>48.350999999999999</v>
      </c>
      <c r="AV85">
        <v>48.832000000000001</v>
      </c>
      <c r="AW85">
        <v>49.313000000000002</v>
      </c>
      <c r="AX85">
        <v>49.793999999999997</v>
      </c>
      <c r="AY85">
        <v>50.274999999999999</v>
      </c>
      <c r="AZ85">
        <v>50.756</v>
      </c>
      <c r="BA85">
        <v>50.934399999999997</v>
      </c>
      <c r="BB85">
        <v>51.1128</v>
      </c>
      <c r="BC85">
        <v>51.291200000000003</v>
      </c>
      <c r="BD85">
        <v>51.4696</v>
      </c>
      <c r="BE85">
        <v>51.648000000000003</v>
      </c>
      <c r="BF85">
        <v>50.6</v>
      </c>
      <c r="BG85">
        <v>49.552</v>
      </c>
      <c r="BH85">
        <v>48.503999999999998</v>
      </c>
      <c r="BI85">
        <v>47.456000000000003</v>
      </c>
      <c r="BJ85">
        <v>46.408000000000001</v>
      </c>
      <c r="BK85">
        <v>45.184800000000003</v>
      </c>
    </row>
    <row r="86" spans="1:63" x14ac:dyDescent="0.85">
      <c r="A86" t="s">
        <v>156</v>
      </c>
      <c r="B86" t="s">
        <v>514</v>
      </c>
      <c r="C86" t="s">
        <v>691</v>
      </c>
      <c r="D86" t="s">
        <v>659</v>
      </c>
      <c r="E86">
        <v>148.34479999999999</v>
      </c>
      <c r="F86">
        <v>148.23439999999999</v>
      </c>
      <c r="G86">
        <v>148.124</v>
      </c>
      <c r="H86">
        <v>147.68960000000001</v>
      </c>
      <c r="I86">
        <v>147.2552</v>
      </c>
      <c r="J86">
        <v>146.82079999999999</v>
      </c>
      <c r="K86">
        <v>146.38640000000001</v>
      </c>
      <c r="L86">
        <v>145.952</v>
      </c>
      <c r="M86">
        <v>145.2312</v>
      </c>
      <c r="N86">
        <v>144.5104</v>
      </c>
      <c r="O86">
        <v>143.78960000000001</v>
      </c>
      <c r="P86">
        <v>143.06880000000001</v>
      </c>
      <c r="Q86">
        <v>142.34800000000001</v>
      </c>
      <c r="R86">
        <v>141.16159999999999</v>
      </c>
      <c r="S86">
        <v>139.9752</v>
      </c>
      <c r="T86">
        <v>138.78880000000001</v>
      </c>
      <c r="U86">
        <v>137.60239999999999</v>
      </c>
      <c r="V86">
        <v>136.416</v>
      </c>
      <c r="W86">
        <v>134.79740000000001</v>
      </c>
      <c r="X86">
        <v>133.1788</v>
      </c>
      <c r="Y86">
        <v>131.56020000000001</v>
      </c>
      <c r="Z86">
        <v>129.94159999999999</v>
      </c>
      <c r="AA86">
        <v>128.32300000000001</v>
      </c>
      <c r="AB86">
        <v>126.26300000000001</v>
      </c>
      <c r="AC86">
        <v>124.203</v>
      </c>
      <c r="AD86">
        <v>122.143</v>
      </c>
      <c r="AE86">
        <v>120.083</v>
      </c>
      <c r="AF86">
        <v>118.023</v>
      </c>
      <c r="AG86">
        <v>115.18600000000001</v>
      </c>
      <c r="AH86">
        <v>112.349</v>
      </c>
      <c r="AI86">
        <v>109.512</v>
      </c>
      <c r="AJ86">
        <v>106.675</v>
      </c>
      <c r="AK86">
        <v>103.83799999999999</v>
      </c>
      <c r="AL86">
        <v>101.2128</v>
      </c>
      <c r="AM86">
        <v>98.587599999999995</v>
      </c>
      <c r="AN86">
        <v>95.962400000000002</v>
      </c>
      <c r="AO86">
        <v>93.337199999999996</v>
      </c>
      <c r="AP86">
        <v>90.712000000000003</v>
      </c>
      <c r="AQ86">
        <v>88.462599999999995</v>
      </c>
      <c r="AR86">
        <v>86.213200000000001</v>
      </c>
      <c r="AS86">
        <v>83.963800000000006</v>
      </c>
      <c r="AT86">
        <v>81.714399999999998</v>
      </c>
      <c r="AU86">
        <v>79.465000000000003</v>
      </c>
      <c r="AV86">
        <v>78.321399999999997</v>
      </c>
      <c r="AW86">
        <v>77.177800000000005</v>
      </c>
      <c r="AX86">
        <v>76.034199999999998</v>
      </c>
      <c r="AY86">
        <v>74.890600000000006</v>
      </c>
      <c r="AZ86">
        <v>73.747</v>
      </c>
      <c r="BA86">
        <v>73.352800000000002</v>
      </c>
      <c r="BB86">
        <v>72.958600000000004</v>
      </c>
      <c r="BC86">
        <v>72.564400000000006</v>
      </c>
      <c r="BD86">
        <v>72.170199999999994</v>
      </c>
      <c r="BE86">
        <v>71.775999999999996</v>
      </c>
      <c r="BF86">
        <v>70.742999999999995</v>
      </c>
      <c r="BG86">
        <v>69.709999999999994</v>
      </c>
      <c r="BH86">
        <v>68.677000000000007</v>
      </c>
      <c r="BI86">
        <v>67.644000000000005</v>
      </c>
      <c r="BJ86">
        <v>66.611000000000004</v>
      </c>
      <c r="BK86">
        <v>65.784199999999998</v>
      </c>
    </row>
    <row r="87" spans="1:63" x14ac:dyDescent="0.85">
      <c r="A87" t="s">
        <v>120</v>
      </c>
      <c r="B87" t="s">
        <v>642</v>
      </c>
      <c r="C87" t="s">
        <v>691</v>
      </c>
      <c r="D87" t="s">
        <v>659</v>
      </c>
    </row>
    <row r="88" spans="1:63" x14ac:dyDescent="0.85">
      <c r="A88" t="s">
        <v>539</v>
      </c>
      <c r="B88" t="s">
        <v>534</v>
      </c>
      <c r="C88" t="s">
        <v>691</v>
      </c>
      <c r="D88" t="s">
        <v>659</v>
      </c>
      <c r="E88">
        <v>203.0624</v>
      </c>
      <c r="F88">
        <v>200.8202</v>
      </c>
      <c r="G88">
        <v>198.578</v>
      </c>
      <c r="H88">
        <v>196.50960000000001</v>
      </c>
      <c r="I88">
        <v>194.44120000000001</v>
      </c>
      <c r="J88">
        <v>192.37280000000001</v>
      </c>
      <c r="K88">
        <v>190.30439999999999</v>
      </c>
      <c r="L88">
        <v>188.23599999999999</v>
      </c>
      <c r="M88">
        <v>186.73560000000001</v>
      </c>
      <c r="N88">
        <v>185.23519999999999</v>
      </c>
      <c r="O88">
        <v>183.73480000000001</v>
      </c>
      <c r="P88">
        <v>182.23439999999999</v>
      </c>
      <c r="Q88">
        <v>180.73400000000001</v>
      </c>
      <c r="R88">
        <v>180.30420000000001</v>
      </c>
      <c r="S88">
        <v>179.87440000000001</v>
      </c>
      <c r="T88">
        <v>179.44460000000001</v>
      </c>
      <c r="U88">
        <v>179.01480000000001</v>
      </c>
      <c r="V88">
        <v>178.58500000000001</v>
      </c>
      <c r="W88">
        <v>178.77279999999999</v>
      </c>
      <c r="X88">
        <v>178.9606</v>
      </c>
      <c r="Y88">
        <v>179.14840000000001</v>
      </c>
      <c r="Z88">
        <v>179.33619999999999</v>
      </c>
      <c r="AA88">
        <v>179.524</v>
      </c>
      <c r="AB88">
        <v>179.8862</v>
      </c>
      <c r="AC88">
        <v>180.2484</v>
      </c>
      <c r="AD88">
        <v>180.61060000000001</v>
      </c>
      <c r="AE88">
        <v>180.97280000000001</v>
      </c>
      <c r="AF88">
        <v>181.33500000000001</v>
      </c>
      <c r="AG88">
        <v>181.12819999999999</v>
      </c>
      <c r="AH88">
        <v>180.92140000000001</v>
      </c>
      <c r="AI88">
        <v>180.71459999999999</v>
      </c>
      <c r="AJ88">
        <v>180.5078</v>
      </c>
      <c r="AK88">
        <v>180.30099999999999</v>
      </c>
      <c r="AL88">
        <v>179.11439999999999</v>
      </c>
      <c r="AM88">
        <v>177.92779999999999</v>
      </c>
      <c r="AN88">
        <v>176.74119999999999</v>
      </c>
      <c r="AO88">
        <v>175.55459999999999</v>
      </c>
      <c r="AP88">
        <v>174.36799999999999</v>
      </c>
      <c r="AQ88">
        <v>172.55119999999999</v>
      </c>
      <c r="AR88">
        <v>170.73439999999999</v>
      </c>
      <c r="AS88">
        <v>168.91759999999999</v>
      </c>
      <c r="AT88">
        <v>167.10079999999999</v>
      </c>
      <c r="AU88">
        <v>165.28399999999999</v>
      </c>
      <c r="AV88">
        <v>163.303</v>
      </c>
      <c r="AW88">
        <v>161.322</v>
      </c>
      <c r="AX88">
        <v>159.34100000000001</v>
      </c>
      <c r="AY88">
        <v>157.36000000000001</v>
      </c>
      <c r="AZ88">
        <v>155.37899999999999</v>
      </c>
      <c r="BA88">
        <v>153.4778</v>
      </c>
      <c r="BB88">
        <v>151.57660000000001</v>
      </c>
      <c r="BC88">
        <v>149.6754</v>
      </c>
      <c r="BD88">
        <v>147.77420000000001</v>
      </c>
      <c r="BE88">
        <v>145.87299999999999</v>
      </c>
      <c r="BF88">
        <v>143.75720000000001</v>
      </c>
      <c r="BG88">
        <v>141.6414</v>
      </c>
      <c r="BH88">
        <v>139.5256</v>
      </c>
      <c r="BI88">
        <v>137.40979999999999</v>
      </c>
      <c r="BJ88">
        <v>135.29400000000001</v>
      </c>
      <c r="BK88">
        <v>133.36500000000001</v>
      </c>
    </row>
    <row r="89" spans="1:63" x14ac:dyDescent="0.85">
      <c r="A89" t="s">
        <v>25</v>
      </c>
      <c r="B89" t="s">
        <v>77</v>
      </c>
      <c r="C89" t="s">
        <v>691</v>
      </c>
      <c r="D89" t="s">
        <v>659</v>
      </c>
      <c r="E89">
        <v>220.49860000000001</v>
      </c>
      <c r="F89">
        <v>219.79179999999999</v>
      </c>
      <c r="G89">
        <v>219.08500000000001</v>
      </c>
      <c r="H89">
        <v>219.08500000000001</v>
      </c>
      <c r="I89">
        <v>219.08500000000001</v>
      </c>
      <c r="J89">
        <v>219.08500000000001</v>
      </c>
      <c r="K89">
        <v>219.08500000000001</v>
      </c>
      <c r="L89">
        <v>219.08500000000001</v>
      </c>
      <c r="M89">
        <v>218.37280000000001</v>
      </c>
      <c r="N89">
        <v>217.66059999999999</v>
      </c>
      <c r="O89">
        <v>216.94839999999999</v>
      </c>
      <c r="P89">
        <v>216.2362</v>
      </c>
      <c r="Q89">
        <v>215.524</v>
      </c>
      <c r="R89">
        <v>215.35560000000001</v>
      </c>
      <c r="S89">
        <v>215.18719999999999</v>
      </c>
      <c r="T89">
        <v>215.0188</v>
      </c>
      <c r="U89">
        <v>214.85040000000001</v>
      </c>
      <c r="V89">
        <v>214.68199999999999</v>
      </c>
      <c r="W89">
        <v>212.05799999999999</v>
      </c>
      <c r="X89">
        <v>209.434</v>
      </c>
      <c r="Y89">
        <v>206.81</v>
      </c>
      <c r="Z89">
        <v>204.18600000000001</v>
      </c>
      <c r="AA89">
        <v>201.56200000000001</v>
      </c>
      <c r="AB89">
        <v>197.1284</v>
      </c>
      <c r="AC89">
        <v>192.69479999999999</v>
      </c>
      <c r="AD89">
        <v>188.2612</v>
      </c>
      <c r="AE89">
        <v>183.82759999999999</v>
      </c>
      <c r="AF89">
        <v>179.39400000000001</v>
      </c>
      <c r="AG89">
        <v>174</v>
      </c>
      <c r="AH89">
        <v>168.60599999999999</v>
      </c>
      <c r="AI89">
        <v>163.21199999999999</v>
      </c>
      <c r="AJ89">
        <v>157.81800000000001</v>
      </c>
      <c r="AK89">
        <v>152.42400000000001</v>
      </c>
      <c r="AL89">
        <v>148.53059999999999</v>
      </c>
      <c r="AM89">
        <v>144.63720000000001</v>
      </c>
      <c r="AN89">
        <v>140.74379999999999</v>
      </c>
      <c r="AO89">
        <v>136.85040000000001</v>
      </c>
      <c r="AP89">
        <v>132.95699999999999</v>
      </c>
      <c r="AQ89">
        <v>129.90440000000001</v>
      </c>
      <c r="AR89">
        <v>126.8518</v>
      </c>
      <c r="AS89">
        <v>123.7992</v>
      </c>
      <c r="AT89">
        <v>120.7466</v>
      </c>
      <c r="AU89">
        <v>117.694</v>
      </c>
      <c r="AV89">
        <v>114.84520000000001</v>
      </c>
      <c r="AW89">
        <v>111.99639999999999</v>
      </c>
      <c r="AX89">
        <v>109.1476</v>
      </c>
      <c r="AY89">
        <v>106.2988</v>
      </c>
      <c r="AZ89">
        <v>103.45</v>
      </c>
      <c r="BA89">
        <v>100.93859999999999</v>
      </c>
      <c r="BB89">
        <v>98.427199999999999</v>
      </c>
      <c r="BC89">
        <v>95.915800000000004</v>
      </c>
      <c r="BD89">
        <v>93.404399999999995</v>
      </c>
      <c r="BE89">
        <v>90.893000000000001</v>
      </c>
      <c r="BF89">
        <v>88.351399999999998</v>
      </c>
      <c r="BG89">
        <v>85.809799999999996</v>
      </c>
      <c r="BH89">
        <v>83.268199999999993</v>
      </c>
      <c r="BI89">
        <v>80.726600000000005</v>
      </c>
      <c r="BJ89">
        <v>78.185000000000002</v>
      </c>
      <c r="BK89">
        <v>75.705799999999996</v>
      </c>
    </row>
    <row r="90" spans="1:63" x14ac:dyDescent="0.85">
      <c r="A90" t="s">
        <v>545</v>
      </c>
      <c r="B90" t="s">
        <v>150</v>
      </c>
      <c r="C90" t="s">
        <v>691</v>
      </c>
      <c r="D90" t="s">
        <v>659</v>
      </c>
      <c r="E90">
        <v>108.0446</v>
      </c>
      <c r="F90">
        <v>108.2268</v>
      </c>
      <c r="G90">
        <v>108.40900000000001</v>
      </c>
      <c r="H90">
        <v>108.5912</v>
      </c>
      <c r="I90">
        <v>108.7734</v>
      </c>
      <c r="J90">
        <v>108.9556</v>
      </c>
      <c r="K90">
        <v>109.1378</v>
      </c>
      <c r="L90">
        <v>109.32</v>
      </c>
      <c r="M90">
        <v>109.0966</v>
      </c>
      <c r="N90">
        <v>108.8732</v>
      </c>
      <c r="O90">
        <v>108.6498</v>
      </c>
      <c r="P90">
        <v>108.4264</v>
      </c>
      <c r="Q90">
        <v>108.203</v>
      </c>
      <c r="R90">
        <v>108.4174</v>
      </c>
      <c r="S90">
        <v>108.6318</v>
      </c>
      <c r="T90">
        <v>108.8462</v>
      </c>
      <c r="U90">
        <v>109.06059999999999</v>
      </c>
      <c r="V90">
        <v>109.27500000000001</v>
      </c>
      <c r="W90">
        <v>111.917</v>
      </c>
      <c r="X90">
        <v>114.559</v>
      </c>
      <c r="Y90">
        <v>117.20099999999999</v>
      </c>
      <c r="Z90">
        <v>119.843</v>
      </c>
      <c r="AA90">
        <v>122.485</v>
      </c>
      <c r="AB90">
        <v>124.40900000000001</v>
      </c>
      <c r="AC90">
        <v>126.333</v>
      </c>
      <c r="AD90">
        <v>128.25700000000001</v>
      </c>
      <c r="AE90">
        <v>130.18100000000001</v>
      </c>
      <c r="AF90">
        <v>132.10499999999999</v>
      </c>
      <c r="AG90">
        <v>133.33779999999999</v>
      </c>
      <c r="AH90">
        <v>134.57060000000001</v>
      </c>
      <c r="AI90">
        <v>135.80340000000001</v>
      </c>
      <c r="AJ90">
        <v>137.03620000000001</v>
      </c>
      <c r="AK90">
        <v>138.26900000000001</v>
      </c>
      <c r="AL90">
        <v>137.5052</v>
      </c>
      <c r="AM90">
        <v>136.7414</v>
      </c>
      <c r="AN90">
        <v>135.9776</v>
      </c>
      <c r="AO90">
        <v>135.21379999999999</v>
      </c>
      <c r="AP90">
        <v>134.44999999999999</v>
      </c>
      <c r="AQ90">
        <v>133.029</v>
      </c>
      <c r="AR90">
        <v>131.608</v>
      </c>
      <c r="AS90">
        <v>130.18700000000001</v>
      </c>
      <c r="AT90">
        <v>128.76599999999999</v>
      </c>
      <c r="AU90">
        <v>127.345</v>
      </c>
      <c r="AV90">
        <v>125.902</v>
      </c>
      <c r="AW90">
        <v>124.459</v>
      </c>
      <c r="AX90">
        <v>123.01600000000001</v>
      </c>
      <c r="AY90">
        <v>121.57299999999999</v>
      </c>
      <c r="AZ90">
        <v>120.13</v>
      </c>
      <c r="BA90">
        <v>117.664</v>
      </c>
      <c r="BB90">
        <v>115.19799999999999</v>
      </c>
      <c r="BC90">
        <v>112.732</v>
      </c>
      <c r="BD90">
        <v>110.26600000000001</v>
      </c>
      <c r="BE90">
        <v>107.8</v>
      </c>
      <c r="BF90">
        <v>107.2046</v>
      </c>
      <c r="BG90">
        <v>106.6092</v>
      </c>
      <c r="BH90">
        <v>106.0138</v>
      </c>
      <c r="BI90">
        <v>105.41840000000001</v>
      </c>
      <c r="BJ90">
        <v>104.82299999999999</v>
      </c>
      <c r="BK90">
        <v>103.2252</v>
      </c>
    </row>
    <row r="91" spans="1:63" x14ac:dyDescent="0.85">
      <c r="A91" t="s">
        <v>606</v>
      </c>
      <c r="B91" t="s">
        <v>212</v>
      </c>
      <c r="C91" t="s">
        <v>691</v>
      </c>
      <c r="D91" t="s">
        <v>659</v>
      </c>
      <c r="E91">
        <v>174.8168</v>
      </c>
      <c r="F91">
        <v>175.02940000000001</v>
      </c>
      <c r="G91">
        <v>175.24199999999999</v>
      </c>
      <c r="H91">
        <v>176.15100000000001</v>
      </c>
      <c r="I91">
        <v>177.06</v>
      </c>
      <c r="J91">
        <v>177.96899999999999</v>
      </c>
      <c r="K91">
        <v>178.87799999999999</v>
      </c>
      <c r="L91">
        <v>179.78700000000001</v>
      </c>
      <c r="M91">
        <v>179.48320000000001</v>
      </c>
      <c r="N91">
        <v>179.17939999999999</v>
      </c>
      <c r="O91">
        <v>178.87559999999999</v>
      </c>
      <c r="P91">
        <v>178.5718</v>
      </c>
      <c r="Q91">
        <v>178.268</v>
      </c>
      <c r="R91">
        <v>177.90219999999999</v>
      </c>
      <c r="S91">
        <v>177.53639999999999</v>
      </c>
      <c r="T91">
        <v>177.17060000000001</v>
      </c>
      <c r="U91">
        <v>176.8048</v>
      </c>
      <c r="V91">
        <v>176.43899999999999</v>
      </c>
      <c r="W91">
        <v>176.45400000000001</v>
      </c>
      <c r="X91">
        <v>176.46899999999999</v>
      </c>
      <c r="Y91">
        <v>176.48400000000001</v>
      </c>
      <c r="Z91">
        <v>176.499</v>
      </c>
      <c r="AA91">
        <v>176.51400000000001</v>
      </c>
      <c r="AB91">
        <v>178.7398</v>
      </c>
      <c r="AC91">
        <v>180.96559999999999</v>
      </c>
      <c r="AD91">
        <v>183.19139999999999</v>
      </c>
      <c r="AE91">
        <v>185.41720000000001</v>
      </c>
      <c r="AF91">
        <v>187.643</v>
      </c>
      <c r="AG91">
        <v>189.36600000000001</v>
      </c>
      <c r="AH91">
        <v>191.089</v>
      </c>
      <c r="AI91">
        <v>192.81200000000001</v>
      </c>
      <c r="AJ91">
        <v>194.535</v>
      </c>
      <c r="AK91">
        <v>196.25800000000001</v>
      </c>
      <c r="AL91">
        <v>194.8878</v>
      </c>
      <c r="AM91">
        <v>193.51759999999999</v>
      </c>
      <c r="AN91">
        <v>192.1474</v>
      </c>
      <c r="AO91">
        <v>190.77719999999999</v>
      </c>
      <c r="AP91">
        <v>189.40700000000001</v>
      </c>
      <c r="AQ91">
        <v>187.2834</v>
      </c>
      <c r="AR91">
        <v>185.15979999999999</v>
      </c>
      <c r="AS91">
        <v>183.03620000000001</v>
      </c>
      <c r="AT91">
        <v>180.9126</v>
      </c>
      <c r="AU91">
        <v>178.78899999999999</v>
      </c>
      <c r="AV91">
        <v>177.94900000000001</v>
      </c>
      <c r="AW91">
        <v>177.10900000000001</v>
      </c>
      <c r="AX91">
        <v>176.26900000000001</v>
      </c>
      <c r="AY91">
        <v>175.429</v>
      </c>
      <c r="AZ91">
        <v>174.589</v>
      </c>
      <c r="BA91">
        <v>173.0264</v>
      </c>
      <c r="BB91">
        <v>171.46379999999999</v>
      </c>
      <c r="BC91">
        <v>169.90119999999999</v>
      </c>
      <c r="BD91">
        <v>168.33860000000001</v>
      </c>
      <c r="BE91">
        <v>166.77600000000001</v>
      </c>
      <c r="BF91">
        <v>164.54519999999999</v>
      </c>
      <c r="BG91">
        <v>162.31440000000001</v>
      </c>
      <c r="BH91">
        <v>160.08359999999999</v>
      </c>
      <c r="BI91">
        <v>157.8528</v>
      </c>
      <c r="BJ91">
        <v>155.62200000000001</v>
      </c>
      <c r="BK91">
        <v>153.45240000000001</v>
      </c>
    </row>
    <row r="92" spans="1:63" x14ac:dyDescent="0.85">
      <c r="A92" t="s">
        <v>651</v>
      </c>
      <c r="B92" t="s">
        <v>508</v>
      </c>
      <c r="C92" t="s">
        <v>691</v>
      </c>
      <c r="D92" t="s">
        <v>659</v>
      </c>
      <c r="E92">
        <v>18.126999999999999</v>
      </c>
      <c r="F92">
        <v>18.978999999999999</v>
      </c>
      <c r="G92">
        <v>19.831</v>
      </c>
      <c r="H92">
        <v>22.322199999999999</v>
      </c>
      <c r="I92">
        <v>24.813400000000001</v>
      </c>
      <c r="J92">
        <v>27.304600000000001</v>
      </c>
      <c r="K92">
        <v>29.7958</v>
      </c>
      <c r="L92">
        <v>32.286999999999999</v>
      </c>
      <c r="M92">
        <v>34.241399999999999</v>
      </c>
      <c r="N92">
        <v>36.195799999999998</v>
      </c>
      <c r="O92">
        <v>38.150199999999998</v>
      </c>
      <c r="P92">
        <v>40.104599999999998</v>
      </c>
      <c r="Q92">
        <v>42.058999999999997</v>
      </c>
      <c r="R92">
        <v>43.970999999999997</v>
      </c>
      <c r="S92">
        <v>45.883000000000003</v>
      </c>
      <c r="T92">
        <v>47.795000000000002</v>
      </c>
      <c r="U92">
        <v>49.707000000000001</v>
      </c>
      <c r="V92">
        <v>51.619</v>
      </c>
      <c r="W92">
        <v>50.715800000000002</v>
      </c>
      <c r="X92">
        <v>49.812600000000003</v>
      </c>
      <c r="Y92">
        <v>48.909399999999998</v>
      </c>
      <c r="Z92">
        <v>48.0062</v>
      </c>
      <c r="AA92">
        <v>47.103000000000002</v>
      </c>
      <c r="AB92">
        <v>43.517400000000002</v>
      </c>
      <c r="AC92">
        <v>39.931800000000003</v>
      </c>
      <c r="AD92">
        <v>36.346200000000003</v>
      </c>
      <c r="AE92">
        <v>32.760599999999997</v>
      </c>
      <c r="AF92">
        <v>29.175000000000001</v>
      </c>
      <c r="AG92">
        <v>26.8094</v>
      </c>
      <c r="AH92">
        <v>24.4438</v>
      </c>
      <c r="AI92">
        <v>22.078199999999999</v>
      </c>
      <c r="AJ92">
        <v>19.712599999999998</v>
      </c>
      <c r="AK92">
        <v>17.347000000000001</v>
      </c>
      <c r="AL92">
        <v>16.216799999999999</v>
      </c>
      <c r="AM92">
        <v>15.086600000000001</v>
      </c>
      <c r="AN92">
        <v>13.9564</v>
      </c>
      <c r="AO92">
        <v>12.8262</v>
      </c>
      <c r="AP92">
        <v>11.696</v>
      </c>
      <c r="AQ92">
        <v>11.475199999999999</v>
      </c>
      <c r="AR92">
        <v>11.2544</v>
      </c>
      <c r="AS92">
        <v>11.0336</v>
      </c>
      <c r="AT92">
        <v>10.812799999999999</v>
      </c>
      <c r="AU92">
        <v>10.592000000000001</v>
      </c>
      <c r="AV92">
        <v>10.7362</v>
      </c>
      <c r="AW92">
        <v>10.8804</v>
      </c>
      <c r="AX92">
        <v>11.0246</v>
      </c>
      <c r="AY92">
        <v>11.168799999999999</v>
      </c>
      <c r="AZ92">
        <v>11.313000000000001</v>
      </c>
      <c r="BA92">
        <v>10.7582</v>
      </c>
      <c r="BB92">
        <v>10.2034</v>
      </c>
      <c r="BC92">
        <v>9.6486000000000001</v>
      </c>
      <c r="BD92">
        <v>9.0937999999999999</v>
      </c>
      <c r="BE92">
        <v>8.5389999999999997</v>
      </c>
      <c r="BF92">
        <v>8.2758000000000003</v>
      </c>
      <c r="BG92">
        <v>8.0126000000000008</v>
      </c>
      <c r="BH92">
        <v>7.7493999999999996</v>
      </c>
      <c r="BI92">
        <v>7.4862000000000002</v>
      </c>
      <c r="BJ92">
        <v>7.2229999999999999</v>
      </c>
      <c r="BK92">
        <v>6.9375999999999998</v>
      </c>
    </row>
    <row r="93" spans="1:63" x14ac:dyDescent="0.85">
      <c r="A93" t="s">
        <v>70</v>
      </c>
      <c r="B93" t="s">
        <v>565</v>
      </c>
      <c r="C93" t="s">
        <v>691</v>
      </c>
      <c r="D93" t="s">
        <v>659</v>
      </c>
      <c r="E93">
        <v>155.28</v>
      </c>
      <c r="F93">
        <v>152.904</v>
      </c>
      <c r="G93">
        <v>150.52799999999999</v>
      </c>
      <c r="H93">
        <v>142.77119999999999</v>
      </c>
      <c r="I93">
        <v>135.01439999999999</v>
      </c>
      <c r="J93">
        <v>127.2576</v>
      </c>
      <c r="K93">
        <v>119.5008</v>
      </c>
      <c r="L93">
        <v>111.744</v>
      </c>
      <c r="M93">
        <v>110.96</v>
      </c>
      <c r="N93">
        <v>110.176</v>
      </c>
      <c r="O93">
        <v>109.392</v>
      </c>
      <c r="P93">
        <v>108.608</v>
      </c>
      <c r="Q93">
        <v>107.824</v>
      </c>
      <c r="R93">
        <v>106.5724</v>
      </c>
      <c r="S93">
        <v>105.32080000000001</v>
      </c>
      <c r="T93">
        <v>104.0692</v>
      </c>
      <c r="U93">
        <v>102.8176</v>
      </c>
      <c r="V93">
        <v>101.566</v>
      </c>
      <c r="W93">
        <v>101.3706</v>
      </c>
      <c r="X93">
        <v>101.1752</v>
      </c>
      <c r="Y93">
        <v>100.9798</v>
      </c>
      <c r="Z93">
        <v>100.78440000000001</v>
      </c>
      <c r="AA93">
        <v>100.589</v>
      </c>
      <c r="AB93">
        <v>100.31</v>
      </c>
      <c r="AC93">
        <v>100.03100000000001</v>
      </c>
      <c r="AD93">
        <v>99.751999999999995</v>
      </c>
      <c r="AE93">
        <v>99.472999999999999</v>
      </c>
      <c r="AF93">
        <v>99.194000000000003</v>
      </c>
      <c r="AG93">
        <v>96.046199999999999</v>
      </c>
      <c r="AH93">
        <v>92.898399999999995</v>
      </c>
      <c r="AI93">
        <v>89.750600000000006</v>
      </c>
      <c r="AJ93">
        <v>86.602800000000002</v>
      </c>
      <c r="AK93">
        <v>83.454999999999998</v>
      </c>
      <c r="AL93">
        <v>79.057199999999995</v>
      </c>
      <c r="AM93">
        <v>74.659400000000005</v>
      </c>
      <c r="AN93">
        <v>70.261600000000001</v>
      </c>
      <c r="AO93">
        <v>65.863799999999998</v>
      </c>
      <c r="AP93">
        <v>61.466000000000001</v>
      </c>
      <c r="AQ93">
        <v>59.403399999999998</v>
      </c>
      <c r="AR93">
        <v>57.340800000000002</v>
      </c>
      <c r="AS93">
        <v>55.278199999999998</v>
      </c>
      <c r="AT93">
        <v>53.215600000000002</v>
      </c>
      <c r="AU93">
        <v>51.152999999999999</v>
      </c>
      <c r="AV93">
        <v>49.404000000000003</v>
      </c>
      <c r="AW93">
        <v>47.655000000000001</v>
      </c>
      <c r="AX93">
        <v>45.905999999999999</v>
      </c>
      <c r="AY93">
        <v>44.156999999999996</v>
      </c>
      <c r="AZ93">
        <v>42.408000000000001</v>
      </c>
      <c r="BA93">
        <v>40.997999999999998</v>
      </c>
      <c r="BB93">
        <v>39.588000000000001</v>
      </c>
      <c r="BC93">
        <v>38.177999999999997</v>
      </c>
      <c r="BD93">
        <v>36.768000000000001</v>
      </c>
      <c r="BE93">
        <v>35.357999999999997</v>
      </c>
      <c r="BF93">
        <v>34.1218</v>
      </c>
      <c r="BG93">
        <v>32.885599999999997</v>
      </c>
      <c r="BH93">
        <v>31.6494</v>
      </c>
      <c r="BI93">
        <v>30.4132</v>
      </c>
      <c r="BJ93">
        <v>29.177</v>
      </c>
      <c r="BK93">
        <v>28.1938</v>
      </c>
    </row>
    <row r="94" spans="1:63" x14ac:dyDescent="0.85">
      <c r="A94" t="s">
        <v>490</v>
      </c>
      <c r="B94" t="s">
        <v>623</v>
      </c>
      <c r="C94" t="s">
        <v>691</v>
      </c>
      <c r="D94" t="s">
        <v>659</v>
      </c>
    </row>
    <row r="95" spans="1:63" x14ac:dyDescent="0.85">
      <c r="A95" t="s">
        <v>244</v>
      </c>
      <c r="B95" t="s">
        <v>129</v>
      </c>
      <c r="C95" t="s">
        <v>691</v>
      </c>
      <c r="D95" t="s">
        <v>659</v>
      </c>
      <c r="E95">
        <v>158.65379999999999</v>
      </c>
      <c r="F95">
        <v>157.3434</v>
      </c>
      <c r="G95">
        <v>156.03299999999999</v>
      </c>
      <c r="H95">
        <v>155.03540000000001</v>
      </c>
      <c r="I95">
        <v>154.0378</v>
      </c>
      <c r="J95">
        <v>153.0402</v>
      </c>
      <c r="K95">
        <v>152.04259999999999</v>
      </c>
      <c r="L95">
        <v>151.04499999999999</v>
      </c>
      <c r="M95">
        <v>150.1456</v>
      </c>
      <c r="N95">
        <v>149.24619999999999</v>
      </c>
      <c r="O95">
        <v>148.3468</v>
      </c>
      <c r="P95">
        <v>147.44739999999999</v>
      </c>
      <c r="Q95">
        <v>146.548</v>
      </c>
      <c r="R95">
        <v>146.0762</v>
      </c>
      <c r="S95">
        <v>145.6044</v>
      </c>
      <c r="T95">
        <v>145.1326</v>
      </c>
      <c r="U95">
        <v>144.66079999999999</v>
      </c>
      <c r="V95">
        <v>144.18899999999999</v>
      </c>
      <c r="W95">
        <v>143.28020000000001</v>
      </c>
      <c r="X95">
        <v>142.37139999999999</v>
      </c>
      <c r="Y95">
        <v>141.46260000000001</v>
      </c>
      <c r="Z95">
        <v>140.5538</v>
      </c>
      <c r="AA95">
        <v>139.64500000000001</v>
      </c>
      <c r="AB95">
        <v>137.7826</v>
      </c>
      <c r="AC95">
        <v>135.92019999999999</v>
      </c>
      <c r="AD95">
        <v>134.05779999999999</v>
      </c>
      <c r="AE95">
        <v>132.19540000000001</v>
      </c>
      <c r="AF95">
        <v>130.333</v>
      </c>
      <c r="AG95">
        <v>129.9254</v>
      </c>
      <c r="AH95">
        <v>129.51779999999999</v>
      </c>
      <c r="AI95">
        <v>129.11019999999999</v>
      </c>
      <c r="AJ95">
        <v>128.70259999999999</v>
      </c>
      <c r="AK95">
        <v>128.29499999999999</v>
      </c>
      <c r="AL95">
        <v>126.4058</v>
      </c>
      <c r="AM95">
        <v>124.5166</v>
      </c>
      <c r="AN95">
        <v>122.62739999999999</v>
      </c>
      <c r="AO95">
        <v>120.73820000000001</v>
      </c>
      <c r="AP95">
        <v>118.849</v>
      </c>
      <c r="AQ95">
        <v>116.404</v>
      </c>
      <c r="AR95">
        <v>113.959</v>
      </c>
      <c r="AS95">
        <v>111.514</v>
      </c>
      <c r="AT95">
        <v>109.069</v>
      </c>
      <c r="AU95">
        <v>106.624</v>
      </c>
      <c r="AV95">
        <v>103.12520000000001</v>
      </c>
      <c r="AW95">
        <v>99.626400000000004</v>
      </c>
      <c r="AX95">
        <v>96.127600000000001</v>
      </c>
      <c r="AY95">
        <v>92.628799999999998</v>
      </c>
      <c r="AZ95">
        <v>89.13</v>
      </c>
      <c r="BA95">
        <v>87.018199999999993</v>
      </c>
      <c r="BB95">
        <v>84.906400000000005</v>
      </c>
      <c r="BC95">
        <v>82.794600000000003</v>
      </c>
      <c r="BD95">
        <v>80.6828</v>
      </c>
      <c r="BE95">
        <v>78.570999999999998</v>
      </c>
      <c r="BF95">
        <v>77.0428</v>
      </c>
      <c r="BG95">
        <v>75.514600000000002</v>
      </c>
      <c r="BH95">
        <v>73.986400000000003</v>
      </c>
      <c r="BI95">
        <v>72.458200000000005</v>
      </c>
      <c r="BJ95">
        <v>70.930000000000007</v>
      </c>
      <c r="BK95">
        <v>69.756</v>
      </c>
    </row>
    <row r="96" spans="1:63" x14ac:dyDescent="0.85">
      <c r="A96" t="s">
        <v>687</v>
      </c>
      <c r="B96" t="s">
        <v>36</v>
      </c>
      <c r="C96" t="s">
        <v>691</v>
      </c>
      <c r="D96" t="s">
        <v>659</v>
      </c>
      <c r="E96">
        <v>103.7064</v>
      </c>
      <c r="F96">
        <v>105.2422</v>
      </c>
      <c r="G96">
        <v>106.77800000000001</v>
      </c>
      <c r="H96">
        <v>103.833</v>
      </c>
      <c r="I96">
        <v>100.88800000000001</v>
      </c>
      <c r="J96">
        <v>97.942999999999998</v>
      </c>
      <c r="K96">
        <v>94.998000000000005</v>
      </c>
      <c r="L96">
        <v>92.052999999999997</v>
      </c>
      <c r="M96">
        <v>92.253200000000007</v>
      </c>
      <c r="N96">
        <v>92.453400000000002</v>
      </c>
      <c r="O96">
        <v>92.653599999999997</v>
      </c>
      <c r="P96">
        <v>92.853800000000007</v>
      </c>
      <c r="Q96">
        <v>93.054000000000002</v>
      </c>
      <c r="R96">
        <v>91.751800000000003</v>
      </c>
      <c r="S96">
        <v>90.449600000000004</v>
      </c>
      <c r="T96">
        <v>89.147400000000005</v>
      </c>
      <c r="U96">
        <v>87.845200000000006</v>
      </c>
      <c r="V96">
        <v>86.543000000000006</v>
      </c>
      <c r="W96">
        <v>84.951999999999998</v>
      </c>
      <c r="X96">
        <v>83.361000000000004</v>
      </c>
      <c r="Y96">
        <v>81.77</v>
      </c>
      <c r="Z96">
        <v>80.179000000000002</v>
      </c>
      <c r="AA96">
        <v>78.587999999999994</v>
      </c>
      <c r="AB96">
        <v>79.724400000000003</v>
      </c>
      <c r="AC96">
        <v>80.860799999999998</v>
      </c>
      <c r="AD96">
        <v>81.997200000000007</v>
      </c>
      <c r="AE96">
        <v>83.133600000000001</v>
      </c>
      <c r="AF96">
        <v>84.27</v>
      </c>
      <c r="AG96">
        <v>82.9208</v>
      </c>
      <c r="AH96">
        <v>81.571600000000004</v>
      </c>
      <c r="AI96">
        <v>80.222399999999993</v>
      </c>
      <c r="AJ96">
        <v>78.873199999999997</v>
      </c>
      <c r="AK96">
        <v>77.524000000000001</v>
      </c>
      <c r="AL96">
        <v>75.994200000000006</v>
      </c>
      <c r="AM96">
        <v>74.464399999999998</v>
      </c>
      <c r="AN96">
        <v>72.934600000000003</v>
      </c>
      <c r="AO96">
        <v>71.404799999999994</v>
      </c>
      <c r="AP96">
        <v>69.875</v>
      </c>
      <c r="AQ96">
        <v>67.364199999999997</v>
      </c>
      <c r="AR96">
        <v>64.853399999999993</v>
      </c>
      <c r="AS96">
        <v>62.342599999999997</v>
      </c>
      <c r="AT96">
        <v>59.831800000000001</v>
      </c>
      <c r="AU96">
        <v>57.320999999999998</v>
      </c>
      <c r="AV96">
        <v>55.284799999999997</v>
      </c>
      <c r="AW96">
        <v>53.248600000000003</v>
      </c>
      <c r="AX96">
        <v>51.212400000000002</v>
      </c>
      <c r="AY96">
        <v>49.176200000000001</v>
      </c>
      <c r="AZ96">
        <v>47.14</v>
      </c>
      <c r="BA96">
        <v>45.451599999999999</v>
      </c>
      <c r="BB96">
        <v>43.763199999999998</v>
      </c>
      <c r="BC96">
        <v>42.074800000000003</v>
      </c>
      <c r="BD96">
        <v>40.386400000000002</v>
      </c>
      <c r="BE96">
        <v>38.698</v>
      </c>
      <c r="BF96">
        <v>37.301000000000002</v>
      </c>
      <c r="BG96">
        <v>35.904000000000003</v>
      </c>
      <c r="BH96">
        <v>34.506999999999998</v>
      </c>
      <c r="BI96">
        <v>33.11</v>
      </c>
      <c r="BJ96">
        <v>31.713000000000001</v>
      </c>
      <c r="BK96">
        <v>30.6066</v>
      </c>
    </row>
    <row r="97" spans="1:63" x14ac:dyDescent="0.85">
      <c r="A97" t="s">
        <v>338</v>
      </c>
      <c r="B97" t="s">
        <v>497</v>
      </c>
      <c r="C97" t="s">
        <v>691</v>
      </c>
      <c r="D97" t="s">
        <v>659</v>
      </c>
      <c r="E97">
        <v>145.0668</v>
      </c>
      <c r="F97">
        <v>142.1644</v>
      </c>
      <c r="G97">
        <v>139.262</v>
      </c>
      <c r="H97">
        <v>136.6756</v>
      </c>
      <c r="I97">
        <v>134.08920000000001</v>
      </c>
      <c r="J97">
        <v>131.50280000000001</v>
      </c>
      <c r="K97">
        <v>128.91640000000001</v>
      </c>
      <c r="L97">
        <v>126.33</v>
      </c>
      <c r="M97">
        <v>124.21720000000001</v>
      </c>
      <c r="N97">
        <v>122.1044</v>
      </c>
      <c r="O97">
        <v>119.99160000000001</v>
      </c>
      <c r="P97">
        <v>117.8788</v>
      </c>
      <c r="Q97">
        <v>115.76600000000001</v>
      </c>
      <c r="R97">
        <v>112.5438</v>
      </c>
      <c r="S97">
        <v>109.3216</v>
      </c>
      <c r="T97">
        <v>106.0994</v>
      </c>
      <c r="U97">
        <v>102.8772</v>
      </c>
      <c r="V97">
        <v>99.655000000000001</v>
      </c>
      <c r="W97">
        <v>100.00839999999999</v>
      </c>
      <c r="X97">
        <v>100.3618</v>
      </c>
      <c r="Y97">
        <v>100.7152</v>
      </c>
      <c r="Z97">
        <v>101.0686</v>
      </c>
      <c r="AA97">
        <v>101.422</v>
      </c>
      <c r="AB97">
        <v>96.8386</v>
      </c>
      <c r="AC97">
        <v>92.255200000000002</v>
      </c>
      <c r="AD97">
        <v>87.671800000000005</v>
      </c>
      <c r="AE97">
        <v>83.088399999999993</v>
      </c>
      <c r="AF97">
        <v>78.504999999999995</v>
      </c>
      <c r="AG97">
        <v>80.566800000000001</v>
      </c>
      <c r="AH97">
        <v>82.628600000000006</v>
      </c>
      <c r="AI97">
        <v>84.690399999999997</v>
      </c>
      <c r="AJ97">
        <v>86.752200000000002</v>
      </c>
      <c r="AK97">
        <v>88.813999999999993</v>
      </c>
      <c r="AL97">
        <v>89.587000000000003</v>
      </c>
      <c r="AM97">
        <v>90.36</v>
      </c>
      <c r="AN97">
        <v>91.132999999999996</v>
      </c>
      <c r="AO97">
        <v>91.906000000000006</v>
      </c>
      <c r="AP97">
        <v>92.679000000000002</v>
      </c>
      <c r="AQ97">
        <v>94.179199999999994</v>
      </c>
      <c r="AR97">
        <v>95.679400000000001</v>
      </c>
      <c r="AS97">
        <v>97.179599999999994</v>
      </c>
      <c r="AT97">
        <v>98.6798</v>
      </c>
      <c r="AU97">
        <v>100.18</v>
      </c>
      <c r="AV97">
        <v>98.659800000000004</v>
      </c>
      <c r="AW97">
        <v>97.139600000000002</v>
      </c>
      <c r="AX97">
        <v>95.619399999999999</v>
      </c>
      <c r="AY97">
        <v>94.099199999999996</v>
      </c>
      <c r="AZ97">
        <v>92.578999999999994</v>
      </c>
      <c r="BA97">
        <v>90.675600000000003</v>
      </c>
      <c r="BB97">
        <v>88.772199999999998</v>
      </c>
      <c r="BC97">
        <v>86.868799999999993</v>
      </c>
      <c r="BD97">
        <v>84.965400000000002</v>
      </c>
      <c r="BE97">
        <v>83.061999999999998</v>
      </c>
      <c r="BF97">
        <v>81.325999999999993</v>
      </c>
      <c r="BG97">
        <v>79.59</v>
      </c>
      <c r="BH97">
        <v>77.853999999999999</v>
      </c>
      <c r="BI97">
        <v>76.117999999999995</v>
      </c>
      <c r="BJ97">
        <v>74.382000000000005</v>
      </c>
      <c r="BK97">
        <v>72.868200000000002</v>
      </c>
    </row>
    <row r="98" spans="1:63" x14ac:dyDescent="0.85">
      <c r="A98" t="s">
        <v>326</v>
      </c>
      <c r="B98" t="s">
        <v>498</v>
      </c>
      <c r="C98" t="s">
        <v>691</v>
      </c>
      <c r="D98" t="s">
        <v>659</v>
      </c>
      <c r="E98">
        <v>44.502643044715178</v>
      </c>
      <c r="F98">
        <v>44.311802780120082</v>
      </c>
      <c r="G98">
        <v>44.080186475150207</v>
      </c>
      <c r="H98">
        <v>43.43715732077159</v>
      </c>
      <c r="I98">
        <v>42.80087264872347</v>
      </c>
      <c r="J98">
        <v>42.23263475013448</v>
      </c>
      <c r="K98">
        <v>41.799079036867603</v>
      </c>
      <c r="L98">
        <v>41.429492358888034</v>
      </c>
      <c r="M98">
        <v>41.153287763395419</v>
      </c>
      <c r="N98">
        <v>40.778988690283605</v>
      </c>
      <c r="O98">
        <v>40.405758970117425</v>
      </c>
      <c r="P98">
        <v>40.003784393892929</v>
      </c>
      <c r="Q98">
        <v>39.524874854278565</v>
      </c>
      <c r="R98">
        <v>38.786305729776046</v>
      </c>
      <c r="S98">
        <v>37.94506048597701</v>
      </c>
      <c r="T98">
        <v>37.06541944184697</v>
      </c>
      <c r="U98">
        <v>36.170684849721184</v>
      </c>
      <c r="V98">
        <v>35.196708551400015</v>
      </c>
      <c r="W98">
        <v>34.382189514066404</v>
      </c>
      <c r="X98">
        <v>33.53905921848019</v>
      </c>
      <c r="Y98">
        <v>32.681620545730524</v>
      </c>
      <c r="Z98">
        <v>31.834408040200088</v>
      </c>
      <c r="AA98">
        <v>30.991753631151369</v>
      </c>
      <c r="AB98">
        <v>30.391552501660119</v>
      </c>
      <c r="AC98">
        <v>29.773806016223411</v>
      </c>
      <c r="AD98">
        <v>29.146850729022201</v>
      </c>
      <c r="AE98">
        <v>28.524340395622577</v>
      </c>
      <c r="AF98">
        <v>27.897482770438859</v>
      </c>
      <c r="AG98">
        <v>27.821710326700693</v>
      </c>
      <c r="AH98">
        <v>27.792489204085978</v>
      </c>
      <c r="AI98">
        <v>27.850077080163228</v>
      </c>
      <c r="AJ98">
        <v>27.965475115967358</v>
      </c>
      <c r="AK98">
        <v>28.198264700815809</v>
      </c>
      <c r="AL98">
        <v>27.655697919373001</v>
      </c>
      <c r="AM98">
        <v>27.093042461035719</v>
      </c>
      <c r="AN98">
        <v>26.474692297020599</v>
      </c>
      <c r="AO98">
        <v>25.793604828238859</v>
      </c>
      <c r="AP98">
        <v>25.054628707020548</v>
      </c>
      <c r="AQ98">
        <v>24.515677962730791</v>
      </c>
      <c r="AR98">
        <v>23.968775298293426</v>
      </c>
      <c r="AS98">
        <v>23.429394995790776</v>
      </c>
      <c r="AT98">
        <v>22.878642677119004</v>
      </c>
      <c r="AU98">
        <v>22.320892696256681</v>
      </c>
      <c r="AV98">
        <v>22.174317485306823</v>
      </c>
      <c r="AW98">
        <v>22.0076474993473</v>
      </c>
      <c r="AX98">
        <v>21.803557211427453</v>
      </c>
      <c r="AY98">
        <v>21.519744578081959</v>
      </c>
      <c r="AZ98">
        <v>21.210040177073683</v>
      </c>
      <c r="BA98">
        <v>20.266079447891322</v>
      </c>
      <c r="BB98">
        <v>19.306875076128499</v>
      </c>
      <c r="BC98">
        <v>18.337969885771006</v>
      </c>
      <c r="BD98">
        <v>17.366259905712017</v>
      </c>
      <c r="BE98">
        <v>16.360493547089934</v>
      </c>
      <c r="BF98">
        <v>15.572262546203556</v>
      </c>
      <c r="BG98">
        <v>14.787953416888014</v>
      </c>
      <c r="BH98">
        <v>14.018280676745148</v>
      </c>
      <c r="BI98">
        <v>13.260739844144336</v>
      </c>
      <c r="BJ98">
        <v>12.514424944487857</v>
      </c>
    </row>
    <row r="99" spans="1:63" x14ac:dyDescent="0.85">
      <c r="A99" t="s">
        <v>248</v>
      </c>
      <c r="B99" t="s">
        <v>316</v>
      </c>
      <c r="C99" t="s">
        <v>691</v>
      </c>
      <c r="D99" t="s">
        <v>659</v>
      </c>
      <c r="E99">
        <v>42.806199999999997</v>
      </c>
      <c r="F99">
        <v>43.380600000000001</v>
      </c>
      <c r="G99">
        <v>43.954999999999998</v>
      </c>
      <c r="H99">
        <v>40.565800000000003</v>
      </c>
      <c r="I99">
        <v>37.176600000000001</v>
      </c>
      <c r="J99">
        <v>33.787399999999998</v>
      </c>
      <c r="K99">
        <v>30.398199999999999</v>
      </c>
      <c r="L99">
        <v>27.009</v>
      </c>
      <c r="M99">
        <v>25.794799999999999</v>
      </c>
      <c r="N99">
        <v>24.5806</v>
      </c>
      <c r="O99">
        <v>23.366399999999999</v>
      </c>
      <c r="P99">
        <v>22.152200000000001</v>
      </c>
      <c r="Q99">
        <v>20.937999999999999</v>
      </c>
      <c r="R99">
        <v>19.651199999999999</v>
      </c>
      <c r="S99">
        <v>18.3644</v>
      </c>
      <c r="T99">
        <v>17.0776</v>
      </c>
      <c r="U99">
        <v>15.790800000000001</v>
      </c>
      <c r="V99">
        <v>14.504</v>
      </c>
      <c r="W99">
        <v>13.5206</v>
      </c>
      <c r="X99">
        <v>12.5372</v>
      </c>
      <c r="Y99">
        <v>11.553800000000001</v>
      </c>
      <c r="Z99">
        <v>10.570399999999999</v>
      </c>
      <c r="AA99">
        <v>9.5869999999999997</v>
      </c>
      <c r="AB99">
        <v>9.0828000000000007</v>
      </c>
      <c r="AC99">
        <v>8.5785999999999998</v>
      </c>
      <c r="AD99">
        <v>8.0744000000000007</v>
      </c>
      <c r="AE99">
        <v>7.5701999999999998</v>
      </c>
      <c r="AF99">
        <v>7.0659999999999998</v>
      </c>
      <c r="AG99">
        <v>6.9522000000000004</v>
      </c>
      <c r="AH99">
        <v>6.8384</v>
      </c>
      <c r="AI99">
        <v>6.7245999999999997</v>
      </c>
      <c r="AJ99">
        <v>6.6108000000000002</v>
      </c>
      <c r="AK99">
        <v>6.4969999999999999</v>
      </c>
      <c r="AL99">
        <v>6.2632000000000003</v>
      </c>
      <c r="AM99">
        <v>6.0293999999999999</v>
      </c>
      <c r="AN99">
        <v>5.7956000000000003</v>
      </c>
      <c r="AO99">
        <v>5.5617999999999999</v>
      </c>
      <c r="AP99">
        <v>5.3280000000000003</v>
      </c>
      <c r="AQ99">
        <v>5.0072000000000001</v>
      </c>
      <c r="AR99">
        <v>4.6863999999999999</v>
      </c>
      <c r="AS99">
        <v>4.3655999999999997</v>
      </c>
      <c r="AT99">
        <v>4.0448000000000004</v>
      </c>
      <c r="AU99">
        <v>3.7240000000000002</v>
      </c>
      <c r="AV99">
        <v>3.5802</v>
      </c>
      <c r="AW99">
        <v>3.4363999999999999</v>
      </c>
      <c r="AX99">
        <v>3.2926000000000002</v>
      </c>
      <c r="AY99">
        <v>3.1488</v>
      </c>
      <c r="AZ99">
        <v>3.0049999999999999</v>
      </c>
      <c r="BA99">
        <v>3.0082</v>
      </c>
      <c r="BB99">
        <v>3.0114000000000001</v>
      </c>
      <c r="BC99">
        <v>3.0146000000000002</v>
      </c>
      <c r="BD99">
        <v>3.0177999999999998</v>
      </c>
      <c r="BE99">
        <v>3.0209999999999999</v>
      </c>
      <c r="BF99">
        <v>2.9578000000000002</v>
      </c>
      <c r="BG99">
        <v>2.8946000000000001</v>
      </c>
      <c r="BH99">
        <v>2.8313999999999999</v>
      </c>
      <c r="BI99">
        <v>2.7682000000000002</v>
      </c>
      <c r="BJ99">
        <v>2.7050000000000001</v>
      </c>
      <c r="BK99">
        <v>2.6461999999999999</v>
      </c>
    </row>
    <row r="100" spans="1:63" x14ac:dyDescent="0.85">
      <c r="A100" t="s">
        <v>515</v>
      </c>
      <c r="B100" t="s">
        <v>58</v>
      </c>
      <c r="C100" t="s">
        <v>691</v>
      </c>
      <c r="D100" t="s">
        <v>659</v>
      </c>
      <c r="E100">
        <v>159.41900000000001</v>
      </c>
      <c r="F100">
        <v>159.06</v>
      </c>
      <c r="G100">
        <v>158.70099999999999</v>
      </c>
      <c r="H100">
        <v>158.72</v>
      </c>
      <c r="I100">
        <v>158.739</v>
      </c>
      <c r="J100">
        <v>158.75800000000001</v>
      </c>
      <c r="K100">
        <v>158.77699999999999</v>
      </c>
      <c r="L100">
        <v>158.79599999999999</v>
      </c>
      <c r="M100">
        <v>157.1968</v>
      </c>
      <c r="N100">
        <v>155.5976</v>
      </c>
      <c r="O100">
        <v>153.9984</v>
      </c>
      <c r="P100">
        <v>152.39920000000001</v>
      </c>
      <c r="Q100">
        <v>150.80000000000001</v>
      </c>
      <c r="R100">
        <v>149.88040000000001</v>
      </c>
      <c r="S100">
        <v>148.96080000000001</v>
      </c>
      <c r="T100">
        <v>148.0412</v>
      </c>
      <c r="U100">
        <v>147.1216</v>
      </c>
      <c r="V100">
        <v>146.202</v>
      </c>
      <c r="W100">
        <v>144.9624</v>
      </c>
      <c r="X100">
        <v>143.72280000000001</v>
      </c>
      <c r="Y100">
        <v>142.48320000000001</v>
      </c>
      <c r="Z100">
        <v>141.24359999999999</v>
      </c>
      <c r="AA100">
        <v>140.00399999999999</v>
      </c>
      <c r="AB100">
        <v>138.70259999999999</v>
      </c>
      <c r="AC100">
        <v>137.40119999999999</v>
      </c>
      <c r="AD100">
        <v>136.09979999999999</v>
      </c>
      <c r="AE100">
        <v>134.79839999999999</v>
      </c>
      <c r="AF100">
        <v>133.49700000000001</v>
      </c>
      <c r="AG100">
        <v>132.29400000000001</v>
      </c>
      <c r="AH100">
        <v>131.09100000000001</v>
      </c>
      <c r="AI100">
        <v>129.88800000000001</v>
      </c>
      <c r="AJ100">
        <v>128.685</v>
      </c>
      <c r="AK100">
        <v>127.482</v>
      </c>
      <c r="AL100">
        <v>126.6748</v>
      </c>
      <c r="AM100">
        <v>125.8676</v>
      </c>
      <c r="AN100">
        <v>125.0604</v>
      </c>
      <c r="AO100">
        <v>124.25320000000001</v>
      </c>
      <c r="AP100">
        <v>123.446</v>
      </c>
      <c r="AQ100">
        <v>121.0086</v>
      </c>
      <c r="AR100">
        <v>118.5712</v>
      </c>
      <c r="AS100">
        <v>116.13379999999999</v>
      </c>
      <c r="AT100">
        <v>113.6964</v>
      </c>
      <c r="AU100">
        <v>111.259</v>
      </c>
      <c r="AV100">
        <v>108.0484</v>
      </c>
      <c r="AW100">
        <v>104.8378</v>
      </c>
      <c r="AX100">
        <v>101.6272</v>
      </c>
      <c r="AY100">
        <v>98.416600000000003</v>
      </c>
      <c r="AZ100">
        <v>95.206000000000003</v>
      </c>
      <c r="BA100">
        <v>92.183599999999998</v>
      </c>
      <c r="BB100">
        <v>89.161199999999994</v>
      </c>
      <c r="BC100">
        <v>86.138800000000003</v>
      </c>
      <c r="BD100">
        <v>83.116399999999999</v>
      </c>
      <c r="BE100">
        <v>80.093999999999994</v>
      </c>
      <c r="BF100">
        <v>78.657600000000002</v>
      </c>
      <c r="BG100">
        <v>77.221199999999996</v>
      </c>
      <c r="BH100">
        <v>75.784800000000004</v>
      </c>
      <c r="BI100">
        <v>74.348399999999998</v>
      </c>
      <c r="BJ100">
        <v>72.912000000000006</v>
      </c>
      <c r="BK100">
        <v>71.846400000000003</v>
      </c>
    </row>
    <row r="101" spans="1:63" x14ac:dyDescent="0.85">
      <c r="A101" t="s">
        <v>644</v>
      </c>
      <c r="B101" t="s">
        <v>148</v>
      </c>
      <c r="C101" t="s">
        <v>691</v>
      </c>
      <c r="D101" t="s">
        <v>659</v>
      </c>
      <c r="E101">
        <v>153.67090650850562</v>
      </c>
      <c r="F101">
        <v>153.62820237336371</v>
      </c>
      <c r="G101">
        <v>153.5381040519494</v>
      </c>
      <c r="H101">
        <v>153.16912067238451</v>
      </c>
      <c r="I101">
        <v>152.83415214751312</v>
      </c>
      <c r="J101">
        <v>152.55658264653562</v>
      </c>
      <c r="K101">
        <v>152.31965103600959</v>
      </c>
      <c r="L101">
        <v>152.1292698731169</v>
      </c>
      <c r="M101">
        <v>151.99688642517955</v>
      </c>
      <c r="N101">
        <v>151.86976890311394</v>
      </c>
      <c r="O101">
        <v>151.7337761049221</v>
      </c>
      <c r="P101">
        <v>151.60332780908752</v>
      </c>
      <c r="Q101">
        <v>151.46929710805472</v>
      </c>
      <c r="R101">
        <v>151.14164714571123</v>
      </c>
      <c r="S101">
        <v>150.78723471590459</v>
      </c>
      <c r="T101">
        <v>150.40824525046216</v>
      </c>
      <c r="U101">
        <v>150.00173871744124</v>
      </c>
      <c r="V101">
        <v>149.59757173354734</v>
      </c>
      <c r="W101">
        <v>149.15131237236648</v>
      </c>
      <c r="X101">
        <v>148.72283023427698</v>
      </c>
      <c r="Y101">
        <v>148.30661014546047</v>
      </c>
      <c r="Z101">
        <v>147.84063887261127</v>
      </c>
      <c r="AA101">
        <v>147.3789207072814</v>
      </c>
      <c r="AB101">
        <v>146.4539684769594</v>
      </c>
      <c r="AC101">
        <v>145.51452153746169</v>
      </c>
      <c r="AD101">
        <v>144.56027345113421</v>
      </c>
      <c r="AE101">
        <v>143.56061378199681</v>
      </c>
      <c r="AF101">
        <v>142.57106956496565</v>
      </c>
      <c r="AG101">
        <v>141.79277318851337</v>
      </c>
      <c r="AH101">
        <v>141.04165023387705</v>
      </c>
      <c r="AI101">
        <v>140.32274129665655</v>
      </c>
      <c r="AJ101">
        <v>139.64714506262499</v>
      </c>
      <c r="AK101">
        <v>138.99634767523531</v>
      </c>
      <c r="AL101">
        <v>138.54798080723998</v>
      </c>
      <c r="AM101">
        <v>138.04927885396333</v>
      </c>
      <c r="AN101">
        <v>137.48631876490469</v>
      </c>
      <c r="AO101">
        <v>136.87587269280797</v>
      </c>
      <c r="AP101">
        <v>136.19985359572803</v>
      </c>
      <c r="AQ101">
        <v>134.9935580332874</v>
      </c>
      <c r="AR101">
        <v>133.79417426155732</v>
      </c>
      <c r="AS101">
        <v>132.63413536010347</v>
      </c>
      <c r="AT101">
        <v>131.55059040389824</v>
      </c>
      <c r="AU101">
        <v>130.52278240969486</v>
      </c>
      <c r="AV101">
        <v>128.93980288450737</v>
      </c>
      <c r="AW101">
        <v>127.37342655211958</v>
      </c>
      <c r="AX101">
        <v>125.80319947723251</v>
      </c>
      <c r="AY101">
        <v>124.19053998731874</v>
      </c>
      <c r="AZ101">
        <v>122.57753374626975</v>
      </c>
      <c r="BA101">
        <v>120.41372318345667</v>
      </c>
      <c r="BB101">
        <v>118.24516068249748</v>
      </c>
      <c r="BC101">
        <v>116.07440196701845</v>
      </c>
      <c r="BD101">
        <v>113.87774423033215</v>
      </c>
      <c r="BE101">
        <v>111.6782535992902</v>
      </c>
      <c r="BF101">
        <v>109.61406907236412</v>
      </c>
      <c r="BG101">
        <v>107.56755171309229</v>
      </c>
      <c r="BH101">
        <v>105.55186976790738</v>
      </c>
      <c r="BI101">
        <v>103.5626598376703</v>
      </c>
      <c r="BJ101">
        <v>101.61083238737113</v>
      </c>
    </row>
    <row r="102" spans="1:63" x14ac:dyDescent="0.85">
      <c r="A102" t="s">
        <v>485</v>
      </c>
      <c r="B102" t="s">
        <v>589</v>
      </c>
      <c r="C102" t="s">
        <v>691</v>
      </c>
      <c r="D102" t="s">
        <v>659</v>
      </c>
      <c r="E102">
        <v>42.367400000000004</v>
      </c>
      <c r="F102">
        <v>43.206200000000003</v>
      </c>
      <c r="G102">
        <v>44.045000000000002</v>
      </c>
      <c r="H102">
        <v>45.158999999999999</v>
      </c>
      <c r="I102">
        <v>46.273000000000003</v>
      </c>
      <c r="J102">
        <v>47.387</v>
      </c>
      <c r="K102">
        <v>48.500999999999998</v>
      </c>
      <c r="L102">
        <v>49.615000000000002</v>
      </c>
      <c r="M102">
        <v>50.258200000000002</v>
      </c>
      <c r="N102">
        <v>50.901400000000002</v>
      </c>
      <c r="O102">
        <v>51.544600000000003</v>
      </c>
      <c r="P102">
        <v>52.187800000000003</v>
      </c>
      <c r="Q102">
        <v>52.831000000000003</v>
      </c>
      <c r="R102">
        <v>52.2134</v>
      </c>
      <c r="S102">
        <v>51.595799999999997</v>
      </c>
      <c r="T102">
        <v>50.978200000000001</v>
      </c>
      <c r="U102">
        <v>50.360599999999998</v>
      </c>
      <c r="V102">
        <v>49.743000000000002</v>
      </c>
      <c r="W102">
        <v>47.979399999999998</v>
      </c>
      <c r="X102">
        <v>46.215800000000002</v>
      </c>
      <c r="Y102">
        <v>44.452199999999998</v>
      </c>
      <c r="Z102">
        <v>42.688600000000001</v>
      </c>
      <c r="AA102">
        <v>40.924999999999997</v>
      </c>
      <c r="AB102">
        <v>39.726599999999998</v>
      </c>
      <c r="AC102">
        <v>38.528199999999998</v>
      </c>
      <c r="AD102">
        <v>37.329799999999999</v>
      </c>
      <c r="AE102">
        <v>36.131399999999999</v>
      </c>
      <c r="AF102">
        <v>34.933</v>
      </c>
      <c r="AG102">
        <v>32.079799999999999</v>
      </c>
      <c r="AH102">
        <v>29.226600000000001</v>
      </c>
      <c r="AI102">
        <v>26.3734</v>
      </c>
      <c r="AJ102">
        <v>23.520199999999999</v>
      </c>
      <c r="AK102">
        <v>20.667000000000002</v>
      </c>
      <c r="AL102">
        <v>20.3568</v>
      </c>
      <c r="AM102">
        <v>20.046600000000002</v>
      </c>
      <c r="AN102">
        <v>19.7364</v>
      </c>
      <c r="AO102">
        <v>19.426200000000001</v>
      </c>
      <c r="AP102">
        <v>19.116</v>
      </c>
      <c r="AQ102">
        <v>18.335000000000001</v>
      </c>
      <c r="AR102">
        <v>17.553999999999998</v>
      </c>
      <c r="AS102">
        <v>16.773</v>
      </c>
      <c r="AT102">
        <v>15.992000000000001</v>
      </c>
      <c r="AU102">
        <v>15.211</v>
      </c>
      <c r="AV102">
        <v>15.0844</v>
      </c>
      <c r="AW102">
        <v>14.957800000000001</v>
      </c>
      <c r="AX102">
        <v>14.831200000000001</v>
      </c>
      <c r="AY102">
        <v>14.704599999999999</v>
      </c>
      <c r="AZ102">
        <v>14.577999999999999</v>
      </c>
      <c r="BA102">
        <v>13.896800000000001</v>
      </c>
      <c r="BB102">
        <v>13.2156</v>
      </c>
      <c r="BC102">
        <v>12.5344</v>
      </c>
      <c r="BD102">
        <v>11.853199999999999</v>
      </c>
      <c r="BE102">
        <v>11.172000000000001</v>
      </c>
      <c r="BF102">
        <v>10.6738</v>
      </c>
      <c r="BG102">
        <v>10.175599999999999</v>
      </c>
      <c r="BH102">
        <v>9.6774000000000004</v>
      </c>
      <c r="BI102">
        <v>9.1791999999999998</v>
      </c>
      <c r="BJ102">
        <v>8.6809999999999992</v>
      </c>
      <c r="BK102">
        <v>8.2652000000000001</v>
      </c>
    </row>
    <row r="103" spans="1:63" x14ac:dyDescent="0.85">
      <c r="A103" t="s">
        <v>5</v>
      </c>
      <c r="B103" t="s">
        <v>86</v>
      </c>
      <c r="C103" t="s">
        <v>691</v>
      </c>
      <c r="D103" t="s">
        <v>659</v>
      </c>
      <c r="E103">
        <v>76.798000000000002</v>
      </c>
      <c r="F103">
        <v>76.798000000000002</v>
      </c>
      <c r="G103">
        <v>76.798000000000002</v>
      </c>
      <c r="H103">
        <v>76.078400000000002</v>
      </c>
      <c r="I103">
        <v>75.358800000000002</v>
      </c>
      <c r="J103">
        <v>74.639200000000002</v>
      </c>
      <c r="K103">
        <v>73.919600000000003</v>
      </c>
      <c r="L103">
        <v>73.2</v>
      </c>
      <c r="M103">
        <v>71.339200000000005</v>
      </c>
      <c r="N103">
        <v>69.478399999999993</v>
      </c>
      <c r="O103">
        <v>67.617599999999996</v>
      </c>
      <c r="P103">
        <v>65.756799999999998</v>
      </c>
      <c r="Q103">
        <v>63.896000000000001</v>
      </c>
      <c r="R103">
        <v>65.774799999999999</v>
      </c>
      <c r="S103">
        <v>67.653599999999997</v>
      </c>
      <c r="T103">
        <v>69.532399999999996</v>
      </c>
      <c r="U103">
        <v>71.411199999999994</v>
      </c>
      <c r="V103">
        <v>73.290000000000006</v>
      </c>
      <c r="W103">
        <v>75.848600000000005</v>
      </c>
      <c r="X103">
        <v>78.407200000000003</v>
      </c>
      <c r="Y103">
        <v>80.965800000000002</v>
      </c>
      <c r="Z103">
        <v>83.5244</v>
      </c>
      <c r="AA103">
        <v>86.082999999999998</v>
      </c>
      <c r="AB103">
        <v>84.525199999999998</v>
      </c>
      <c r="AC103">
        <v>82.967399999999998</v>
      </c>
      <c r="AD103">
        <v>81.409599999999998</v>
      </c>
      <c r="AE103">
        <v>79.851799999999997</v>
      </c>
      <c r="AF103">
        <v>78.293999999999997</v>
      </c>
      <c r="AG103">
        <v>77.489999999999995</v>
      </c>
      <c r="AH103">
        <v>76.686000000000007</v>
      </c>
      <c r="AI103">
        <v>75.882000000000005</v>
      </c>
      <c r="AJ103">
        <v>75.078000000000003</v>
      </c>
      <c r="AK103">
        <v>74.274000000000001</v>
      </c>
      <c r="AL103">
        <v>73.6858</v>
      </c>
      <c r="AM103">
        <v>73.0976</v>
      </c>
      <c r="AN103">
        <v>72.509399999999999</v>
      </c>
      <c r="AO103">
        <v>71.921199999999999</v>
      </c>
      <c r="AP103">
        <v>71.332999999999998</v>
      </c>
      <c r="AQ103">
        <v>70.394999999999996</v>
      </c>
      <c r="AR103">
        <v>69.456999999999994</v>
      </c>
      <c r="AS103">
        <v>68.519000000000005</v>
      </c>
      <c r="AT103">
        <v>67.581000000000003</v>
      </c>
      <c r="AU103">
        <v>66.643000000000001</v>
      </c>
      <c r="AV103">
        <v>65.799000000000007</v>
      </c>
      <c r="AW103">
        <v>64.954999999999998</v>
      </c>
      <c r="AX103">
        <v>64.111000000000004</v>
      </c>
      <c r="AY103">
        <v>63.267000000000003</v>
      </c>
      <c r="AZ103">
        <v>62.423000000000002</v>
      </c>
      <c r="BA103">
        <v>61.451599999999999</v>
      </c>
      <c r="BB103">
        <v>60.480200000000004</v>
      </c>
      <c r="BC103">
        <v>59.508800000000001</v>
      </c>
      <c r="BD103">
        <v>58.537399999999998</v>
      </c>
      <c r="BE103">
        <v>57.566000000000003</v>
      </c>
      <c r="BF103">
        <v>56.387999999999998</v>
      </c>
      <c r="BG103">
        <v>55.21</v>
      </c>
      <c r="BH103">
        <v>54.031999999999996</v>
      </c>
      <c r="BI103">
        <v>52.853999999999999</v>
      </c>
      <c r="BJ103">
        <v>51.676000000000002</v>
      </c>
      <c r="BK103">
        <v>50.953600000000002</v>
      </c>
    </row>
    <row r="104" spans="1:63" x14ac:dyDescent="0.85">
      <c r="A104" t="s">
        <v>47</v>
      </c>
      <c r="B104" t="s">
        <v>598</v>
      </c>
      <c r="C104" t="s">
        <v>691</v>
      </c>
      <c r="D104" t="s">
        <v>659</v>
      </c>
      <c r="E104">
        <v>49.4176</v>
      </c>
      <c r="F104">
        <v>47.4788</v>
      </c>
      <c r="G104">
        <v>45.54</v>
      </c>
      <c r="H104">
        <v>46.588000000000001</v>
      </c>
      <c r="I104">
        <v>47.636000000000003</v>
      </c>
      <c r="J104">
        <v>48.683999999999997</v>
      </c>
      <c r="K104">
        <v>49.731999999999999</v>
      </c>
      <c r="L104">
        <v>50.78</v>
      </c>
      <c r="M104">
        <v>51.780999999999999</v>
      </c>
      <c r="N104">
        <v>52.781999999999996</v>
      </c>
      <c r="O104">
        <v>53.783000000000001</v>
      </c>
      <c r="P104">
        <v>54.783999999999999</v>
      </c>
      <c r="Q104">
        <v>55.784999999999997</v>
      </c>
      <c r="R104">
        <v>59.429400000000001</v>
      </c>
      <c r="S104">
        <v>63.073799999999999</v>
      </c>
      <c r="T104">
        <v>66.718199999999996</v>
      </c>
      <c r="U104">
        <v>70.3626</v>
      </c>
      <c r="V104">
        <v>74.007000000000005</v>
      </c>
      <c r="W104">
        <v>70.899600000000007</v>
      </c>
      <c r="X104">
        <v>67.792199999999994</v>
      </c>
      <c r="Y104">
        <v>64.684799999999996</v>
      </c>
      <c r="Z104">
        <v>61.577399999999997</v>
      </c>
      <c r="AA104">
        <v>58.47</v>
      </c>
      <c r="AB104">
        <v>55.938000000000002</v>
      </c>
      <c r="AC104">
        <v>53.405999999999999</v>
      </c>
      <c r="AD104">
        <v>50.874000000000002</v>
      </c>
      <c r="AE104">
        <v>48.341999999999999</v>
      </c>
      <c r="AF104">
        <v>45.81</v>
      </c>
      <c r="AG104">
        <v>43.955399999999997</v>
      </c>
      <c r="AH104">
        <v>42.1008</v>
      </c>
      <c r="AI104">
        <v>40.246200000000002</v>
      </c>
      <c r="AJ104">
        <v>38.391599999999997</v>
      </c>
      <c r="AK104">
        <v>36.536999999999999</v>
      </c>
      <c r="AL104">
        <v>34.347799999999999</v>
      </c>
      <c r="AM104">
        <v>32.1586</v>
      </c>
      <c r="AN104">
        <v>29.9694</v>
      </c>
      <c r="AO104">
        <v>27.780200000000001</v>
      </c>
      <c r="AP104">
        <v>25.591000000000001</v>
      </c>
      <c r="AQ104">
        <v>24.676400000000001</v>
      </c>
      <c r="AR104">
        <v>23.761800000000001</v>
      </c>
      <c r="AS104">
        <v>22.847200000000001</v>
      </c>
      <c r="AT104">
        <v>21.932600000000001</v>
      </c>
      <c r="AU104">
        <v>21.018000000000001</v>
      </c>
      <c r="AV104">
        <v>20.723199999999999</v>
      </c>
      <c r="AW104">
        <v>20.4284</v>
      </c>
      <c r="AX104">
        <v>20.133600000000001</v>
      </c>
      <c r="AY104">
        <v>19.838799999999999</v>
      </c>
      <c r="AZ104">
        <v>19.544</v>
      </c>
      <c r="BA104">
        <v>19.6982</v>
      </c>
      <c r="BB104">
        <v>19.852399999999999</v>
      </c>
      <c r="BC104">
        <v>20.006599999999999</v>
      </c>
      <c r="BD104">
        <v>20.160799999999998</v>
      </c>
      <c r="BE104">
        <v>20.315000000000001</v>
      </c>
      <c r="BF104">
        <v>21.047799999999999</v>
      </c>
      <c r="BG104">
        <v>21.7806</v>
      </c>
      <c r="BH104">
        <v>22.513400000000001</v>
      </c>
      <c r="BI104">
        <v>23.246200000000002</v>
      </c>
      <c r="BJ104">
        <v>23.978999999999999</v>
      </c>
      <c r="BK104">
        <v>24.275600000000001</v>
      </c>
    </row>
    <row r="105" spans="1:63" x14ac:dyDescent="0.85">
      <c r="A105" t="s">
        <v>669</v>
      </c>
      <c r="B105" t="s">
        <v>134</v>
      </c>
      <c r="C105" t="s">
        <v>691</v>
      </c>
      <c r="D105" t="s">
        <v>659</v>
      </c>
      <c r="E105">
        <v>86.614788235154748</v>
      </c>
      <c r="F105">
        <v>86.394289223130642</v>
      </c>
      <c r="G105">
        <v>85.729771628389756</v>
      </c>
      <c r="H105">
        <v>84.190933218040712</v>
      </c>
      <c r="I105">
        <v>82.63916336219765</v>
      </c>
      <c r="J105">
        <v>81.176219277323213</v>
      </c>
      <c r="K105">
        <v>79.770289121900163</v>
      </c>
      <c r="L105">
        <v>78.394448576054103</v>
      </c>
      <c r="M105">
        <v>76.15167640192783</v>
      </c>
      <c r="N105">
        <v>74.034733616932854</v>
      </c>
      <c r="O105">
        <v>72.124651240400624</v>
      </c>
      <c r="P105">
        <v>70.426332947843335</v>
      </c>
      <c r="Q105">
        <v>69.054309865097011</v>
      </c>
      <c r="R105">
        <v>68.721856742107036</v>
      </c>
      <c r="S105">
        <v>68.358450477767335</v>
      </c>
      <c r="T105">
        <v>67.78350909595585</v>
      </c>
      <c r="U105">
        <v>66.892819308623771</v>
      </c>
      <c r="V105">
        <v>65.776472945568372</v>
      </c>
      <c r="W105">
        <v>65.275918065107376</v>
      </c>
      <c r="X105">
        <v>64.693833806762044</v>
      </c>
      <c r="Y105">
        <v>64.110907159154337</v>
      </c>
      <c r="Z105">
        <v>63.430270009754175</v>
      </c>
      <c r="AA105">
        <v>62.718796025284654</v>
      </c>
      <c r="AB105">
        <v>62.334167670742879</v>
      </c>
      <c r="AC105">
        <v>62.14014912371195</v>
      </c>
      <c r="AD105">
        <v>62.142613281527652</v>
      </c>
      <c r="AE105">
        <v>62.28211145319019</v>
      </c>
      <c r="AF105">
        <v>62.559750137934778</v>
      </c>
      <c r="AG105">
        <v>61.285158486815561</v>
      </c>
      <c r="AH105">
        <v>60.127555789443868</v>
      </c>
      <c r="AI105">
        <v>59.050772008311291</v>
      </c>
      <c r="AJ105">
        <v>58.096872890903789</v>
      </c>
      <c r="AK105">
        <v>57.205706953771688</v>
      </c>
      <c r="AL105">
        <v>56.235681530665474</v>
      </c>
      <c r="AM105">
        <v>55.16490466329553</v>
      </c>
      <c r="AN105">
        <v>53.930939244107932</v>
      </c>
      <c r="AO105">
        <v>52.426704776790146</v>
      </c>
      <c r="AP105">
        <v>50.813544296241936</v>
      </c>
      <c r="AQ105">
        <v>49.526680152367121</v>
      </c>
      <c r="AR105">
        <v>48.036821102238918</v>
      </c>
      <c r="AS105">
        <v>46.350476292778914</v>
      </c>
      <c r="AT105">
        <v>44.524848502832974</v>
      </c>
      <c r="AU105">
        <v>42.521291795967933</v>
      </c>
      <c r="AV105">
        <v>40.844021440200478</v>
      </c>
      <c r="AW105">
        <v>39.400437572458074</v>
      </c>
      <c r="AX105">
        <v>38.281874693466349</v>
      </c>
      <c r="AY105">
        <v>37.405530942449886</v>
      </c>
      <c r="AZ105">
        <v>36.807621672347274</v>
      </c>
      <c r="BA105">
        <v>36.51128016019436</v>
      </c>
      <c r="BB105">
        <v>36.174146417366835</v>
      </c>
      <c r="BC105">
        <v>35.657697022997333</v>
      </c>
      <c r="BD105">
        <v>34.994909692136588</v>
      </c>
      <c r="BE105">
        <v>34.153444262275293</v>
      </c>
      <c r="BF105">
        <v>33.046958479966698</v>
      </c>
      <c r="BG105">
        <v>31.88238305237617</v>
      </c>
      <c r="BH105">
        <v>30.706245055571337</v>
      </c>
      <c r="BI105">
        <v>29.489385777474219</v>
      </c>
      <c r="BJ105">
        <v>28.249889359962786</v>
      </c>
    </row>
    <row r="106" spans="1:63" x14ac:dyDescent="0.85">
      <c r="A106" t="s">
        <v>72</v>
      </c>
      <c r="B106" t="s">
        <v>251</v>
      </c>
      <c r="C106" t="s">
        <v>691</v>
      </c>
      <c r="D106" t="s">
        <v>659</v>
      </c>
      <c r="E106">
        <v>98.391449316397456</v>
      </c>
      <c r="F106">
        <v>98.32900236720981</v>
      </c>
      <c r="G106">
        <v>97.777400727648413</v>
      </c>
      <c r="H106">
        <v>96.33447824088222</v>
      </c>
      <c r="I106">
        <v>94.814572489780502</v>
      </c>
      <c r="J106">
        <v>93.317425608307104</v>
      </c>
      <c r="K106">
        <v>91.826751094304242</v>
      </c>
      <c r="L106">
        <v>90.327601062489435</v>
      </c>
      <c r="M106">
        <v>88.101620224703282</v>
      </c>
      <c r="N106">
        <v>86.081258865663983</v>
      </c>
      <c r="O106">
        <v>84.375676762702184</v>
      </c>
      <c r="P106">
        <v>82.881369174689212</v>
      </c>
      <c r="Q106">
        <v>81.807497990703311</v>
      </c>
      <c r="R106">
        <v>81.652628834622817</v>
      </c>
      <c r="S106">
        <v>81.488075475560407</v>
      </c>
      <c r="T106">
        <v>81.112719674635613</v>
      </c>
      <c r="U106">
        <v>80.469603752511333</v>
      </c>
      <c r="V106">
        <v>79.608957299287894</v>
      </c>
      <c r="W106">
        <v>79.109790856791193</v>
      </c>
      <c r="X106">
        <v>78.516014855772241</v>
      </c>
      <c r="Y106">
        <v>77.911604431830781</v>
      </c>
      <c r="Z106">
        <v>77.174535448170232</v>
      </c>
      <c r="AA106">
        <v>76.409778897451901</v>
      </c>
      <c r="AB106">
        <v>75.841641992228546</v>
      </c>
      <c r="AC106">
        <v>75.470761314902603</v>
      </c>
      <c r="AD106">
        <v>75.307444028077654</v>
      </c>
      <c r="AE106">
        <v>75.27743184448984</v>
      </c>
      <c r="AF106">
        <v>75.395337470350498</v>
      </c>
      <c r="AG106">
        <v>74.240902662471413</v>
      </c>
      <c r="AH106">
        <v>73.221996992282257</v>
      </c>
      <c r="AI106">
        <v>72.303898246205193</v>
      </c>
      <c r="AJ106">
        <v>71.510176439939045</v>
      </c>
      <c r="AK106">
        <v>70.796286899000862</v>
      </c>
      <c r="AL106">
        <v>70.073990017368175</v>
      </c>
      <c r="AM106">
        <v>69.239740081102241</v>
      </c>
      <c r="AN106">
        <v>68.219954321405041</v>
      </c>
      <c r="AO106">
        <v>66.901681060767586</v>
      </c>
      <c r="AP106">
        <v>65.464658884821191</v>
      </c>
      <c r="AQ106">
        <v>64.216756736240796</v>
      </c>
      <c r="AR106">
        <v>62.76730545927704</v>
      </c>
      <c r="AS106">
        <v>61.130455380504714</v>
      </c>
      <c r="AT106">
        <v>59.347980409202755</v>
      </c>
      <c r="AU106">
        <v>57.391073208343144</v>
      </c>
      <c r="AV106">
        <v>55.743933808654575</v>
      </c>
      <c r="AW106">
        <v>54.365415266114795</v>
      </c>
      <c r="AX106">
        <v>53.36775838609536</v>
      </c>
      <c r="AY106">
        <v>52.644597290185523</v>
      </c>
      <c r="AZ106">
        <v>52.273124009648733</v>
      </c>
      <c r="BA106">
        <v>52.240658159185401</v>
      </c>
      <c r="BB106">
        <v>52.182700301338663</v>
      </c>
      <c r="BC106">
        <v>51.940304555797603</v>
      </c>
      <c r="BD106">
        <v>51.525710678091464</v>
      </c>
      <c r="BE106">
        <v>50.932884716139675</v>
      </c>
      <c r="BF106">
        <v>50.089095507026379</v>
      </c>
      <c r="BG106">
        <v>49.191663190101551</v>
      </c>
      <c r="BH106">
        <v>48.290553429126952</v>
      </c>
      <c r="BI106">
        <v>47.336325092146716</v>
      </c>
      <c r="BJ106">
        <v>46.363246730625782</v>
      </c>
    </row>
    <row r="107" spans="1:63" x14ac:dyDescent="0.85">
      <c r="A107" t="s">
        <v>688</v>
      </c>
      <c r="B107" t="s">
        <v>512</v>
      </c>
      <c r="C107" t="s">
        <v>691</v>
      </c>
      <c r="D107" t="s">
        <v>659</v>
      </c>
      <c r="E107">
        <v>148.52082569400034</v>
      </c>
      <c r="F107">
        <v>148.87536593838135</v>
      </c>
      <c r="G107">
        <v>149.17359340194051</v>
      </c>
      <c r="H107">
        <v>149.10081598858508</v>
      </c>
      <c r="I107">
        <v>148.91716238215164</v>
      </c>
      <c r="J107">
        <v>148.62731506897623</v>
      </c>
      <c r="K107">
        <v>148.24877502306776</v>
      </c>
      <c r="L107">
        <v>147.78747708390645</v>
      </c>
      <c r="M107">
        <v>147.11554507759669</v>
      </c>
      <c r="N107">
        <v>146.50602082126647</v>
      </c>
      <c r="O107">
        <v>146.00297490317155</v>
      </c>
      <c r="P107">
        <v>145.34758549210088</v>
      </c>
      <c r="Q107">
        <v>144.82033506535348</v>
      </c>
      <c r="R107">
        <v>144.14481424761348</v>
      </c>
      <c r="S107">
        <v>143.56067376569257</v>
      </c>
      <c r="T107">
        <v>143.03684575641088</v>
      </c>
      <c r="U107">
        <v>142.67168251023065</v>
      </c>
      <c r="V107">
        <v>142.33892992575591</v>
      </c>
      <c r="W107">
        <v>141.44933682197887</v>
      </c>
      <c r="X107">
        <v>140.55707910090706</v>
      </c>
      <c r="Y107">
        <v>139.65371649288585</v>
      </c>
      <c r="Z107">
        <v>138.64608236512638</v>
      </c>
      <c r="AA107">
        <v>137.65530607939684</v>
      </c>
      <c r="AB107">
        <v>136.18223250471314</v>
      </c>
      <c r="AC107">
        <v>134.6957953897859</v>
      </c>
      <c r="AD107">
        <v>133.19134812812842</v>
      </c>
      <c r="AE107">
        <v>131.64395191830786</v>
      </c>
      <c r="AF107">
        <v>130.07661290005154</v>
      </c>
      <c r="AG107">
        <v>128.22934126170415</v>
      </c>
      <c r="AH107">
        <v>126.41155516778346</v>
      </c>
      <c r="AI107">
        <v>124.62999469631538</v>
      </c>
      <c r="AJ107">
        <v>122.89247063426455</v>
      </c>
      <c r="AK107">
        <v>121.18801865446845</v>
      </c>
      <c r="AL107">
        <v>119.71329937321474</v>
      </c>
      <c r="AM107">
        <v>118.18041649618549</v>
      </c>
      <c r="AN107">
        <v>116.55832185448743</v>
      </c>
      <c r="AO107">
        <v>114.8432873628816</v>
      </c>
      <c r="AP107">
        <v>113.05311488886846</v>
      </c>
      <c r="AQ107">
        <v>111.15163199981887</v>
      </c>
      <c r="AR107">
        <v>109.26857900661065</v>
      </c>
      <c r="AS107">
        <v>107.42972241451042</v>
      </c>
      <c r="AT107">
        <v>105.65511386364874</v>
      </c>
      <c r="AU107">
        <v>103.94228373408679</v>
      </c>
      <c r="AV107">
        <v>102.49131854016734</v>
      </c>
      <c r="AW107">
        <v>101.0763667486693</v>
      </c>
      <c r="AX107">
        <v>99.681832996503914</v>
      </c>
      <c r="AY107">
        <v>98.266011810629138</v>
      </c>
      <c r="AZ107">
        <v>96.874834418707621</v>
      </c>
      <c r="BA107">
        <v>95.594773893830009</v>
      </c>
      <c r="BB107">
        <v>94.343453287514322</v>
      </c>
      <c r="BC107">
        <v>93.106023361884425</v>
      </c>
      <c r="BD107">
        <v>91.882848832102198</v>
      </c>
      <c r="BE107">
        <v>90.696643307334057</v>
      </c>
      <c r="BF107">
        <v>89.445093921425951</v>
      </c>
      <c r="BG107">
        <v>88.19883096379759</v>
      </c>
      <c r="BH107">
        <v>86.954645452408087</v>
      </c>
      <c r="BI107">
        <v>85.703595014655079</v>
      </c>
      <c r="BJ107">
        <v>84.461504626755939</v>
      </c>
    </row>
    <row r="108" spans="1:63" x14ac:dyDescent="0.85">
      <c r="A108" t="s">
        <v>468</v>
      </c>
      <c r="B108" t="s">
        <v>1</v>
      </c>
      <c r="C108" t="s">
        <v>691</v>
      </c>
      <c r="D108" t="s">
        <v>659</v>
      </c>
      <c r="E108">
        <v>135.5569426435288</v>
      </c>
      <c r="F108">
        <v>136.03400028185101</v>
      </c>
      <c r="G108">
        <v>136.42155853061729</v>
      </c>
      <c r="H108">
        <v>136.3539512674742</v>
      </c>
      <c r="I108">
        <v>136.15421523597811</v>
      </c>
      <c r="J108">
        <v>135.84638743487528</v>
      </c>
      <c r="K108">
        <v>135.43367688897115</v>
      </c>
      <c r="L108">
        <v>134.96033317820877</v>
      </c>
      <c r="M108">
        <v>134.86462218231591</v>
      </c>
      <c r="N108">
        <v>134.76016808374143</v>
      </c>
      <c r="O108">
        <v>134.65405370401828</v>
      </c>
      <c r="P108">
        <v>134.45786681551058</v>
      </c>
      <c r="Q108">
        <v>134.29789048122595</v>
      </c>
      <c r="R108">
        <v>133.83192650387934</v>
      </c>
      <c r="S108">
        <v>133.43710267969641</v>
      </c>
      <c r="T108">
        <v>133.1057747862051</v>
      </c>
      <c r="U108">
        <v>132.7884664489271</v>
      </c>
      <c r="V108">
        <v>132.51838276130081</v>
      </c>
      <c r="W108">
        <v>131.19603387966157</v>
      </c>
      <c r="X108">
        <v>129.96029828720216</v>
      </c>
      <c r="Y108">
        <v>128.81609004793992</v>
      </c>
      <c r="Z108">
        <v>127.67405712848482</v>
      </c>
      <c r="AA108">
        <v>126.63879159180172</v>
      </c>
      <c r="AB108">
        <v>125.24098955821587</v>
      </c>
      <c r="AC108">
        <v>123.84976637678186</v>
      </c>
      <c r="AD108">
        <v>122.43681163359278</v>
      </c>
      <c r="AE108">
        <v>120.99112590519</v>
      </c>
      <c r="AF108">
        <v>119.51028340397892</v>
      </c>
      <c r="AG108">
        <v>117.35627040477773</v>
      </c>
      <c r="AH108">
        <v>115.17628289162177</v>
      </c>
      <c r="AI108">
        <v>112.95246895384673</v>
      </c>
      <c r="AJ108">
        <v>110.75338569479875</v>
      </c>
      <c r="AK108">
        <v>108.50595254988815</v>
      </c>
      <c r="AL108">
        <v>106.50305908552855</v>
      </c>
      <c r="AM108">
        <v>104.46840633386702</v>
      </c>
      <c r="AN108">
        <v>102.38321827304114</v>
      </c>
      <c r="AO108">
        <v>100.1951983005044</v>
      </c>
      <c r="AP108">
        <v>97.979793790113476</v>
      </c>
      <c r="AQ108">
        <v>95.839027105212665</v>
      </c>
      <c r="AR108">
        <v>93.682578660155002</v>
      </c>
      <c r="AS108">
        <v>91.473505583464402</v>
      </c>
      <c r="AT108">
        <v>89.187945112415704</v>
      </c>
      <c r="AU108">
        <v>86.887991404213722</v>
      </c>
      <c r="AV108">
        <v>85.382417321391799</v>
      </c>
      <c r="AW108">
        <v>83.917105783667822</v>
      </c>
      <c r="AX108">
        <v>82.505646796101459</v>
      </c>
      <c r="AY108">
        <v>81.069429851543475</v>
      </c>
      <c r="AZ108">
        <v>79.68963140396788</v>
      </c>
      <c r="BA108">
        <v>78.870358916236185</v>
      </c>
      <c r="BB108">
        <v>78.146119522396276</v>
      </c>
      <c r="BC108">
        <v>77.476573019160483</v>
      </c>
      <c r="BD108">
        <v>76.876117504781973</v>
      </c>
      <c r="BE108">
        <v>76.3891352580237</v>
      </c>
      <c r="BF108">
        <v>75.427523520135026</v>
      </c>
      <c r="BG108">
        <v>74.497453456127147</v>
      </c>
      <c r="BH108">
        <v>73.578133341778965</v>
      </c>
      <c r="BI108">
        <v>72.628836482289415</v>
      </c>
      <c r="BJ108">
        <v>71.69491224717224</v>
      </c>
    </row>
    <row r="109" spans="1:63" x14ac:dyDescent="0.85">
      <c r="A109" t="s">
        <v>440</v>
      </c>
      <c r="B109" t="s">
        <v>445</v>
      </c>
      <c r="C109" t="s">
        <v>691</v>
      </c>
      <c r="D109" t="s">
        <v>659</v>
      </c>
      <c r="E109">
        <v>143.8518</v>
      </c>
      <c r="F109">
        <v>145.63239999999999</v>
      </c>
      <c r="G109">
        <v>147.41300000000001</v>
      </c>
      <c r="H109">
        <v>148.72579999999999</v>
      </c>
      <c r="I109">
        <v>150.0386</v>
      </c>
      <c r="J109">
        <v>151.35140000000001</v>
      </c>
      <c r="K109">
        <v>152.66419999999999</v>
      </c>
      <c r="L109">
        <v>153.977</v>
      </c>
      <c r="M109">
        <v>149.071</v>
      </c>
      <c r="N109">
        <v>144.16499999999999</v>
      </c>
      <c r="O109">
        <v>139.25899999999999</v>
      </c>
      <c r="P109">
        <v>134.35300000000001</v>
      </c>
      <c r="Q109">
        <v>129.447</v>
      </c>
      <c r="R109">
        <v>127.0052</v>
      </c>
      <c r="S109">
        <v>124.5634</v>
      </c>
      <c r="T109">
        <v>122.1216</v>
      </c>
      <c r="U109">
        <v>119.6798</v>
      </c>
      <c r="V109">
        <v>117.238</v>
      </c>
      <c r="W109">
        <v>113.0436</v>
      </c>
      <c r="X109">
        <v>108.8492</v>
      </c>
      <c r="Y109">
        <v>104.65479999999999</v>
      </c>
      <c r="Z109">
        <v>100.46040000000001</v>
      </c>
      <c r="AA109">
        <v>96.266000000000005</v>
      </c>
      <c r="AB109">
        <v>91.598799999999997</v>
      </c>
      <c r="AC109">
        <v>86.931600000000003</v>
      </c>
      <c r="AD109">
        <v>82.264399999999995</v>
      </c>
      <c r="AE109">
        <v>77.597200000000001</v>
      </c>
      <c r="AF109">
        <v>72.930000000000007</v>
      </c>
      <c r="AG109">
        <v>70.965999999999994</v>
      </c>
      <c r="AH109">
        <v>69.001999999999995</v>
      </c>
      <c r="AI109">
        <v>67.037999999999997</v>
      </c>
      <c r="AJ109">
        <v>65.073999999999998</v>
      </c>
      <c r="AK109">
        <v>63.11</v>
      </c>
      <c r="AL109">
        <v>60.057600000000001</v>
      </c>
      <c r="AM109">
        <v>57.005200000000002</v>
      </c>
      <c r="AN109">
        <v>53.952800000000003</v>
      </c>
      <c r="AO109">
        <v>50.900399999999998</v>
      </c>
      <c r="AP109">
        <v>47.847999999999999</v>
      </c>
      <c r="AQ109">
        <v>48.682400000000001</v>
      </c>
      <c r="AR109">
        <v>49.516800000000003</v>
      </c>
      <c r="AS109">
        <v>50.351199999999999</v>
      </c>
      <c r="AT109">
        <v>51.185600000000001</v>
      </c>
      <c r="AU109">
        <v>52.02</v>
      </c>
      <c r="AV109">
        <v>51.917000000000002</v>
      </c>
      <c r="AW109">
        <v>51.814</v>
      </c>
      <c r="AX109">
        <v>51.710999999999999</v>
      </c>
      <c r="AY109">
        <v>51.607999999999997</v>
      </c>
      <c r="AZ109">
        <v>51.505000000000003</v>
      </c>
      <c r="BA109">
        <v>51.298999999999999</v>
      </c>
      <c r="BB109">
        <v>51.093000000000004</v>
      </c>
      <c r="BC109">
        <v>50.887</v>
      </c>
      <c r="BD109">
        <v>50.680999999999997</v>
      </c>
      <c r="BE109">
        <v>50.475000000000001</v>
      </c>
      <c r="BF109">
        <v>49.854799999999997</v>
      </c>
      <c r="BG109">
        <v>49.2346</v>
      </c>
      <c r="BH109">
        <v>48.614400000000003</v>
      </c>
      <c r="BI109">
        <v>47.994199999999999</v>
      </c>
      <c r="BJ109">
        <v>47.374000000000002</v>
      </c>
      <c r="BK109">
        <v>46.905200000000001</v>
      </c>
    </row>
    <row r="110" spans="1:63" x14ac:dyDescent="0.85">
      <c r="A110" t="s">
        <v>683</v>
      </c>
      <c r="B110" t="s">
        <v>635</v>
      </c>
      <c r="C110" t="s">
        <v>691</v>
      </c>
      <c r="D110" t="s">
        <v>659</v>
      </c>
      <c r="E110">
        <v>154.63612182967586</v>
      </c>
      <c r="F110">
        <v>154.90639412568513</v>
      </c>
      <c r="G110">
        <v>155.13755635319862</v>
      </c>
      <c r="H110">
        <v>155.03868550189637</v>
      </c>
      <c r="I110">
        <v>154.83858812021461</v>
      </c>
      <c r="J110">
        <v>154.53172980299396</v>
      </c>
      <c r="K110">
        <v>154.14321142978358</v>
      </c>
      <c r="L110">
        <v>153.65930689339018</v>
      </c>
      <c r="M110">
        <v>152.70160965651661</v>
      </c>
      <c r="N110">
        <v>151.85390386261022</v>
      </c>
      <c r="O110">
        <v>151.17897964382888</v>
      </c>
      <c r="P110">
        <v>150.36706595497085</v>
      </c>
      <c r="Q110">
        <v>149.72944856793589</v>
      </c>
      <c r="R110">
        <v>149.01419755042406</v>
      </c>
      <c r="S110">
        <v>148.39124266508813</v>
      </c>
      <c r="T110">
        <v>147.81537099111392</v>
      </c>
      <c r="U110">
        <v>147.45039054803624</v>
      </c>
      <c r="V110">
        <v>147.10575406392394</v>
      </c>
      <c r="W110">
        <v>146.44136157978656</v>
      </c>
      <c r="X110">
        <v>145.72716359087963</v>
      </c>
      <c r="Y110">
        <v>144.94710650500488</v>
      </c>
      <c r="Z110">
        <v>144.01193885645941</v>
      </c>
      <c r="AA110">
        <v>143.04097179264377</v>
      </c>
      <c r="AB110">
        <v>141.52427587652642</v>
      </c>
      <c r="AC110">
        <v>139.98563600204264</v>
      </c>
      <c r="AD110">
        <v>138.43540996317248</v>
      </c>
      <c r="AE110">
        <v>136.84782756590459</v>
      </c>
      <c r="AF110">
        <v>135.25186471729765</v>
      </c>
      <c r="AG110">
        <v>133.57275937186176</v>
      </c>
      <c r="AH110">
        <v>131.95191962868725</v>
      </c>
      <c r="AI110">
        <v>130.40771370225897</v>
      </c>
      <c r="AJ110">
        <v>128.91463196352402</v>
      </c>
      <c r="AK110">
        <v>127.49793351082691</v>
      </c>
      <c r="AL110">
        <v>126.30537277691735</v>
      </c>
      <c r="AM110">
        <v>125.03991587793899</v>
      </c>
      <c r="AN110">
        <v>123.6626957503628</v>
      </c>
      <c r="AO110">
        <v>122.19995023485247</v>
      </c>
      <c r="AP110">
        <v>120.62856332644191</v>
      </c>
      <c r="AQ110">
        <v>118.84531350348557</v>
      </c>
      <c r="AR110">
        <v>117.09762334310368</v>
      </c>
      <c r="AS110">
        <v>115.4534330788355</v>
      </c>
      <c r="AT110">
        <v>113.95936171241715</v>
      </c>
      <c r="AU110">
        <v>112.58156325952356</v>
      </c>
      <c r="AV110">
        <v>111.20264795877442</v>
      </c>
      <c r="AW110">
        <v>109.84706592918359</v>
      </c>
      <c r="AX110">
        <v>108.47245385756177</v>
      </c>
      <c r="AY110">
        <v>107.06978739585169</v>
      </c>
      <c r="AZ110">
        <v>105.65429848185822</v>
      </c>
      <c r="BA110">
        <v>104.10384585582835</v>
      </c>
      <c r="BB110">
        <v>102.54277264576255</v>
      </c>
      <c r="BC110">
        <v>100.98165906540463</v>
      </c>
      <c r="BD110">
        <v>99.397788714834078</v>
      </c>
      <c r="BE110">
        <v>97.816474451033514</v>
      </c>
      <c r="BF110">
        <v>96.382733683902927</v>
      </c>
      <c r="BG110">
        <v>94.948739987634241</v>
      </c>
      <c r="BH110">
        <v>93.518968718979494</v>
      </c>
      <c r="BI110">
        <v>92.097782505034246</v>
      </c>
      <c r="BJ110">
        <v>90.690029557142481</v>
      </c>
    </row>
    <row r="111" spans="1:63" x14ac:dyDescent="0.85">
      <c r="A111" t="s">
        <v>277</v>
      </c>
      <c r="B111" t="s">
        <v>107</v>
      </c>
      <c r="C111" t="s">
        <v>691</v>
      </c>
      <c r="D111" t="s">
        <v>659</v>
      </c>
    </row>
    <row r="112" spans="1:63" x14ac:dyDescent="0.85">
      <c r="A112" t="s">
        <v>190</v>
      </c>
      <c r="B112" t="s">
        <v>561</v>
      </c>
      <c r="C112" t="s">
        <v>691</v>
      </c>
      <c r="D112" t="s">
        <v>659</v>
      </c>
      <c r="E112">
        <v>103.92100000000001</v>
      </c>
      <c r="F112">
        <v>104.093</v>
      </c>
      <c r="G112">
        <v>104.265</v>
      </c>
      <c r="H112">
        <v>104.76439999999999</v>
      </c>
      <c r="I112">
        <v>105.2638</v>
      </c>
      <c r="J112">
        <v>105.7632</v>
      </c>
      <c r="K112">
        <v>106.26260000000001</v>
      </c>
      <c r="L112">
        <v>106.762</v>
      </c>
      <c r="M112">
        <v>107.28060000000001</v>
      </c>
      <c r="N112">
        <v>107.7992</v>
      </c>
      <c r="O112">
        <v>108.31780000000001</v>
      </c>
      <c r="P112">
        <v>108.8364</v>
      </c>
      <c r="Q112">
        <v>109.355</v>
      </c>
      <c r="R112">
        <v>109.1486</v>
      </c>
      <c r="S112">
        <v>108.9422</v>
      </c>
      <c r="T112">
        <v>108.7358</v>
      </c>
      <c r="U112">
        <v>108.5294</v>
      </c>
      <c r="V112">
        <v>108.32299999999999</v>
      </c>
      <c r="W112">
        <v>108.5496</v>
      </c>
      <c r="X112">
        <v>108.7762</v>
      </c>
      <c r="Y112">
        <v>109.00279999999999</v>
      </c>
      <c r="Z112">
        <v>109.2294</v>
      </c>
      <c r="AA112">
        <v>109.456</v>
      </c>
      <c r="AB112">
        <v>108.7666</v>
      </c>
      <c r="AC112">
        <v>108.0772</v>
      </c>
      <c r="AD112">
        <v>107.3878</v>
      </c>
      <c r="AE112">
        <v>106.69840000000001</v>
      </c>
      <c r="AF112">
        <v>106.009</v>
      </c>
      <c r="AG112">
        <v>103.6024</v>
      </c>
      <c r="AH112">
        <v>101.19580000000001</v>
      </c>
      <c r="AI112">
        <v>98.789199999999994</v>
      </c>
      <c r="AJ112">
        <v>96.382599999999996</v>
      </c>
      <c r="AK112">
        <v>93.975999999999999</v>
      </c>
      <c r="AL112">
        <v>90.551599999999993</v>
      </c>
      <c r="AM112">
        <v>87.127200000000002</v>
      </c>
      <c r="AN112">
        <v>83.702799999999996</v>
      </c>
      <c r="AO112">
        <v>80.278400000000005</v>
      </c>
      <c r="AP112">
        <v>76.853999999999999</v>
      </c>
      <c r="AQ112">
        <v>73.515000000000001</v>
      </c>
      <c r="AR112">
        <v>70.176000000000002</v>
      </c>
      <c r="AS112">
        <v>66.837000000000003</v>
      </c>
      <c r="AT112">
        <v>63.497999999999998</v>
      </c>
      <c r="AU112">
        <v>60.158999999999999</v>
      </c>
      <c r="AV112">
        <v>57.039000000000001</v>
      </c>
      <c r="AW112">
        <v>53.918999999999997</v>
      </c>
      <c r="AX112">
        <v>50.798999999999999</v>
      </c>
      <c r="AY112">
        <v>47.679000000000002</v>
      </c>
      <c r="AZ112">
        <v>44.558999999999997</v>
      </c>
      <c r="BA112">
        <v>41.257599999999996</v>
      </c>
      <c r="BB112">
        <v>37.956200000000003</v>
      </c>
      <c r="BC112">
        <v>34.654800000000002</v>
      </c>
      <c r="BD112">
        <v>31.353400000000001</v>
      </c>
      <c r="BE112">
        <v>28.052</v>
      </c>
      <c r="BF112">
        <v>25.077000000000002</v>
      </c>
      <c r="BG112">
        <v>22.102</v>
      </c>
      <c r="BH112">
        <v>19.126999999999999</v>
      </c>
      <c r="BI112">
        <v>16.152000000000001</v>
      </c>
      <c r="BJ112">
        <v>13.177</v>
      </c>
      <c r="BK112">
        <v>12.0708</v>
      </c>
    </row>
    <row r="113" spans="1:63" x14ac:dyDescent="0.85">
      <c r="A113" t="s">
        <v>484</v>
      </c>
      <c r="B113" t="s">
        <v>349</v>
      </c>
      <c r="C113" t="s">
        <v>691</v>
      </c>
      <c r="D113" t="s">
        <v>659</v>
      </c>
    </row>
    <row r="114" spans="1:63" x14ac:dyDescent="0.85">
      <c r="A114" t="s">
        <v>98</v>
      </c>
      <c r="B114" t="s">
        <v>51</v>
      </c>
      <c r="C114" t="s">
        <v>691</v>
      </c>
      <c r="D114" t="s">
        <v>659</v>
      </c>
      <c r="E114">
        <v>10.504799999999999</v>
      </c>
      <c r="F114">
        <v>11.340400000000001</v>
      </c>
      <c r="G114">
        <v>12.176</v>
      </c>
      <c r="H114">
        <v>12.642799999999999</v>
      </c>
      <c r="I114">
        <v>13.1096</v>
      </c>
      <c r="J114">
        <v>13.5764</v>
      </c>
      <c r="K114">
        <v>14.043200000000001</v>
      </c>
      <c r="L114">
        <v>14.51</v>
      </c>
      <c r="M114">
        <v>15.7822</v>
      </c>
      <c r="N114">
        <v>17.054400000000001</v>
      </c>
      <c r="O114">
        <v>18.326599999999999</v>
      </c>
      <c r="P114">
        <v>19.598800000000001</v>
      </c>
      <c r="Q114">
        <v>20.870999999999999</v>
      </c>
      <c r="R114">
        <v>21.091999999999999</v>
      </c>
      <c r="S114">
        <v>21.312999999999999</v>
      </c>
      <c r="T114">
        <v>21.533999999999999</v>
      </c>
      <c r="U114">
        <v>21.754999999999999</v>
      </c>
      <c r="V114">
        <v>21.975999999999999</v>
      </c>
      <c r="W114">
        <v>21.564</v>
      </c>
      <c r="X114">
        <v>21.152000000000001</v>
      </c>
      <c r="Y114">
        <v>20.74</v>
      </c>
      <c r="Z114">
        <v>20.327999999999999</v>
      </c>
      <c r="AA114">
        <v>19.916</v>
      </c>
      <c r="AB114">
        <v>19.0898</v>
      </c>
      <c r="AC114">
        <v>18.2636</v>
      </c>
      <c r="AD114">
        <v>17.4374</v>
      </c>
      <c r="AE114">
        <v>16.6112</v>
      </c>
      <c r="AF114">
        <v>15.785</v>
      </c>
      <c r="AG114">
        <v>15.8634</v>
      </c>
      <c r="AH114">
        <v>15.941800000000001</v>
      </c>
      <c r="AI114">
        <v>16.020199999999999</v>
      </c>
      <c r="AJ114">
        <v>16.098600000000001</v>
      </c>
      <c r="AK114">
        <v>16.177</v>
      </c>
      <c r="AL114">
        <v>16.579999999999998</v>
      </c>
      <c r="AM114">
        <v>16.983000000000001</v>
      </c>
      <c r="AN114">
        <v>17.385999999999999</v>
      </c>
      <c r="AO114">
        <v>17.789000000000001</v>
      </c>
      <c r="AP114">
        <v>18.192</v>
      </c>
      <c r="AQ114">
        <v>18.311599999999999</v>
      </c>
      <c r="AR114">
        <v>18.4312</v>
      </c>
      <c r="AS114">
        <v>18.550799999999999</v>
      </c>
      <c r="AT114">
        <v>18.670400000000001</v>
      </c>
      <c r="AU114">
        <v>18.79</v>
      </c>
      <c r="AV114">
        <v>18.287800000000001</v>
      </c>
      <c r="AW114">
        <v>17.785599999999999</v>
      </c>
      <c r="AX114">
        <v>17.2834</v>
      </c>
      <c r="AY114">
        <v>16.781199999999998</v>
      </c>
      <c r="AZ114">
        <v>16.279</v>
      </c>
      <c r="BA114">
        <v>15.178800000000001</v>
      </c>
      <c r="BB114">
        <v>14.0786</v>
      </c>
      <c r="BC114">
        <v>12.978400000000001</v>
      </c>
      <c r="BD114">
        <v>11.8782</v>
      </c>
      <c r="BE114">
        <v>10.778</v>
      </c>
      <c r="BF114">
        <v>10.125400000000001</v>
      </c>
      <c r="BG114">
        <v>9.4727999999999994</v>
      </c>
      <c r="BH114">
        <v>8.8201999999999998</v>
      </c>
      <c r="BI114">
        <v>8.1676000000000002</v>
      </c>
      <c r="BJ114">
        <v>7.5149999999999997</v>
      </c>
      <c r="BK114">
        <v>7.0566000000000004</v>
      </c>
    </row>
    <row r="115" spans="1:63" x14ac:dyDescent="0.85">
      <c r="A115" t="s">
        <v>390</v>
      </c>
      <c r="B115" t="s">
        <v>166</v>
      </c>
      <c r="C115" t="s">
        <v>691</v>
      </c>
      <c r="D115" t="s">
        <v>659</v>
      </c>
      <c r="E115">
        <v>150.179</v>
      </c>
      <c r="F115">
        <v>150.179</v>
      </c>
      <c r="G115">
        <v>150.179</v>
      </c>
      <c r="H115">
        <v>149.18600000000001</v>
      </c>
      <c r="I115">
        <v>148.19300000000001</v>
      </c>
      <c r="J115">
        <v>147.19999999999999</v>
      </c>
      <c r="K115">
        <v>146.20699999999999</v>
      </c>
      <c r="L115">
        <v>145.214</v>
      </c>
      <c r="M115">
        <v>143.3032</v>
      </c>
      <c r="N115">
        <v>141.39240000000001</v>
      </c>
      <c r="O115">
        <v>139.48159999999999</v>
      </c>
      <c r="P115">
        <v>137.57079999999999</v>
      </c>
      <c r="Q115">
        <v>135.66</v>
      </c>
      <c r="R115">
        <v>135.8304</v>
      </c>
      <c r="S115">
        <v>136.0008</v>
      </c>
      <c r="T115">
        <v>136.1712</v>
      </c>
      <c r="U115">
        <v>136.3416</v>
      </c>
      <c r="V115">
        <v>136.512</v>
      </c>
      <c r="W115">
        <v>137.2534</v>
      </c>
      <c r="X115">
        <v>137.9948</v>
      </c>
      <c r="Y115">
        <v>138.7362</v>
      </c>
      <c r="Z115">
        <v>139.4776</v>
      </c>
      <c r="AA115">
        <v>140.21899999999999</v>
      </c>
      <c r="AB115">
        <v>134.46199999999999</v>
      </c>
      <c r="AC115">
        <v>128.70500000000001</v>
      </c>
      <c r="AD115">
        <v>122.94799999999999</v>
      </c>
      <c r="AE115">
        <v>117.191</v>
      </c>
      <c r="AF115">
        <v>111.434</v>
      </c>
      <c r="AG115">
        <v>103.2692</v>
      </c>
      <c r="AH115">
        <v>95.104399999999998</v>
      </c>
      <c r="AI115">
        <v>86.939599999999999</v>
      </c>
      <c r="AJ115">
        <v>78.774799999999999</v>
      </c>
      <c r="AK115">
        <v>70.61</v>
      </c>
      <c r="AL115">
        <v>65.350800000000007</v>
      </c>
      <c r="AM115">
        <v>60.0916</v>
      </c>
      <c r="AN115">
        <v>54.8324</v>
      </c>
      <c r="AO115">
        <v>49.5732</v>
      </c>
      <c r="AP115">
        <v>44.314</v>
      </c>
      <c r="AQ115">
        <v>42.001199999999997</v>
      </c>
      <c r="AR115">
        <v>39.688400000000001</v>
      </c>
      <c r="AS115">
        <v>37.375599999999999</v>
      </c>
      <c r="AT115">
        <v>35.062800000000003</v>
      </c>
      <c r="AU115">
        <v>32.75</v>
      </c>
      <c r="AV115">
        <v>32.506999999999998</v>
      </c>
      <c r="AW115">
        <v>32.264000000000003</v>
      </c>
      <c r="AX115">
        <v>32.021000000000001</v>
      </c>
      <c r="AY115">
        <v>31.777999999999999</v>
      </c>
      <c r="AZ115">
        <v>31.535</v>
      </c>
      <c r="BA115">
        <v>32.142200000000003</v>
      </c>
      <c r="BB115">
        <v>32.749400000000001</v>
      </c>
      <c r="BC115">
        <v>33.3566</v>
      </c>
      <c r="BD115">
        <v>33.963799999999999</v>
      </c>
      <c r="BE115">
        <v>34.570999999999998</v>
      </c>
      <c r="BF115">
        <v>35.783799999999999</v>
      </c>
      <c r="BG115">
        <v>36.996600000000001</v>
      </c>
      <c r="BH115">
        <v>38.209400000000002</v>
      </c>
      <c r="BI115">
        <v>39.422199999999997</v>
      </c>
      <c r="BJ115">
        <v>40.634999999999998</v>
      </c>
      <c r="BK115">
        <v>40.693199999999997</v>
      </c>
    </row>
    <row r="116" spans="1:63" x14ac:dyDescent="0.85">
      <c r="A116" t="s">
        <v>0</v>
      </c>
      <c r="B116" t="s">
        <v>504</v>
      </c>
      <c r="C116" t="s">
        <v>691</v>
      </c>
      <c r="D116" t="s">
        <v>659</v>
      </c>
      <c r="E116">
        <v>141.45240000000001</v>
      </c>
      <c r="F116">
        <v>143.19220000000001</v>
      </c>
      <c r="G116">
        <v>144.93199999999999</v>
      </c>
      <c r="H116">
        <v>145.61959999999999</v>
      </c>
      <c r="I116">
        <v>146.30719999999999</v>
      </c>
      <c r="J116">
        <v>146.9948</v>
      </c>
      <c r="K116">
        <v>147.6824</v>
      </c>
      <c r="L116">
        <v>148.37</v>
      </c>
      <c r="M116">
        <v>142.81180000000001</v>
      </c>
      <c r="N116">
        <v>137.25360000000001</v>
      </c>
      <c r="O116">
        <v>131.69540000000001</v>
      </c>
      <c r="P116">
        <v>126.13720000000001</v>
      </c>
      <c r="Q116">
        <v>120.57899999999999</v>
      </c>
      <c r="R116">
        <v>116.3492</v>
      </c>
      <c r="S116">
        <v>112.1194</v>
      </c>
      <c r="T116">
        <v>107.8896</v>
      </c>
      <c r="U116">
        <v>103.6598</v>
      </c>
      <c r="V116">
        <v>99.43</v>
      </c>
      <c r="W116">
        <v>96.279799999999994</v>
      </c>
      <c r="X116">
        <v>93.129599999999996</v>
      </c>
      <c r="Y116">
        <v>89.979399999999998</v>
      </c>
      <c r="Z116">
        <v>86.8292</v>
      </c>
      <c r="AA116">
        <v>83.679000000000002</v>
      </c>
      <c r="AB116">
        <v>81.954999999999998</v>
      </c>
      <c r="AC116">
        <v>80.230999999999995</v>
      </c>
      <c r="AD116">
        <v>78.507000000000005</v>
      </c>
      <c r="AE116">
        <v>76.783000000000001</v>
      </c>
      <c r="AF116">
        <v>75.058999999999997</v>
      </c>
      <c r="AG116">
        <v>73.538200000000003</v>
      </c>
      <c r="AH116">
        <v>72.017399999999995</v>
      </c>
      <c r="AI116">
        <v>70.496600000000001</v>
      </c>
      <c r="AJ116">
        <v>68.975800000000007</v>
      </c>
      <c r="AK116">
        <v>67.454999999999998</v>
      </c>
      <c r="AL116">
        <v>66.928399999999996</v>
      </c>
      <c r="AM116">
        <v>66.401799999999994</v>
      </c>
      <c r="AN116">
        <v>65.875200000000007</v>
      </c>
      <c r="AO116">
        <v>65.348600000000005</v>
      </c>
      <c r="AP116">
        <v>64.822000000000003</v>
      </c>
      <c r="AQ116">
        <v>64.487399999999994</v>
      </c>
      <c r="AR116">
        <v>64.152799999999999</v>
      </c>
      <c r="AS116">
        <v>63.818199999999997</v>
      </c>
      <c r="AT116">
        <v>63.483600000000003</v>
      </c>
      <c r="AU116">
        <v>63.149000000000001</v>
      </c>
      <c r="AV116">
        <v>65.288799999999995</v>
      </c>
      <c r="AW116">
        <v>67.428600000000003</v>
      </c>
      <c r="AX116">
        <v>69.568399999999997</v>
      </c>
      <c r="AY116">
        <v>71.708200000000005</v>
      </c>
      <c r="AZ116">
        <v>73.847999999999999</v>
      </c>
      <c r="BA116">
        <v>74.977000000000004</v>
      </c>
      <c r="BB116">
        <v>76.105999999999995</v>
      </c>
      <c r="BC116">
        <v>77.234999999999999</v>
      </c>
      <c r="BD116">
        <v>78.364000000000004</v>
      </c>
      <c r="BE116">
        <v>79.492999999999995</v>
      </c>
      <c r="BF116">
        <v>77.941000000000003</v>
      </c>
      <c r="BG116">
        <v>76.388999999999996</v>
      </c>
      <c r="BH116">
        <v>74.837000000000003</v>
      </c>
      <c r="BI116">
        <v>73.284999999999997</v>
      </c>
      <c r="BJ116">
        <v>71.733000000000004</v>
      </c>
      <c r="BK116">
        <v>71.741600000000005</v>
      </c>
    </row>
    <row r="117" spans="1:63" x14ac:dyDescent="0.85">
      <c r="A117" t="s">
        <v>27</v>
      </c>
      <c r="B117" t="s">
        <v>135</v>
      </c>
      <c r="C117" t="s">
        <v>691</v>
      </c>
      <c r="D117" t="s">
        <v>659</v>
      </c>
      <c r="E117">
        <v>84.097399999999993</v>
      </c>
      <c r="F117">
        <v>83.944199999999995</v>
      </c>
      <c r="G117">
        <v>83.790999999999997</v>
      </c>
      <c r="H117">
        <v>83.597399999999993</v>
      </c>
      <c r="I117">
        <v>83.403800000000004</v>
      </c>
      <c r="J117">
        <v>83.2102</v>
      </c>
      <c r="K117">
        <v>83.016599999999997</v>
      </c>
      <c r="L117">
        <v>82.822999999999993</v>
      </c>
      <c r="M117">
        <v>80.370800000000003</v>
      </c>
      <c r="N117">
        <v>77.918599999999998</v>
      </c>
      <c r="O117">
        <v>75.466399999999993</v>
      </c>
      <c r="P117">
        <v>73.014200000000002</v>
      </c>
      <c r="Q117">
        <v>70.561999999999998</v>
      </c>
      <c r="R117">
        <v>68.053200000000004</v>
      </c>
      <c r="S117">
        <v>65.544399999999996</v>
      </c>
      <c r="T117">
        <v>63.035600000000002</v>
      </c>
      <c r="U117">
        <v>60.526800000000001</v>
      </c>
      <c r="V117">
        <v>58.018000000000001</v>
      </c>
      <c r="W117">
        <v>55.1982</v>
      </c>
      <c r="X117">
        <v>52.378399999999999</v>
      </c>
      <c r="Y117">
        <v>49.558599999999998</v>
      </c>
      <c r="Z117">
        <v>46.738799999999998</v>
      </c>
      <c r="AA117">
        <v>43.918999999999997</v>
      </c>
      <c r="AB117">
        <v>41.317599999999999</v>
      </c>
      <c r="AC117">
        <v>38.716200000000001</v>
      </c>
      <c r="AD117">
        <v>36.114800000000002</v>
      </c>
      <c r="AE117">
        <v>33.513399999999997</v>
      </c>
      <c r="AF117">
        <v>30.911999999999999</v>
      </c>
      <c r="AG117">
        <v>29.829799999999999</v>
      </c>
      <c r="AH117">
        <v>28.747599999999998</v>
      </c>
      <c r="AI117">
        <v>27.665400000000002</v>
      </c>
      <c r="AJ117">
        <v>26.583200000000001</v>
      </c>
      <c r="AK117">
        <v>25.501000000000001</v>
      </c>
      <c r="AL117">
        <v>25.104600000000001</v>
      </c>
      <c r="AM117">
        <v>24.708200000000001</v>
      </c>
      <c r="AN117">
        <v>24.311800000000002</v>
      </c>
      <c r="AO117">
        <v>23.915400000000002</v>
      </c>
      <c r="AP117">
        <v>23.518999999999998</v>
      </c>
      <c r="AQ117">
        <v>22.2652</v>
      </c>
      <c r="AR117">
        <v>21.011399999999998</v>
      </c>
      <c r="AS117">
        <v>19.7576</v>
      </c>
      <c r="AT117">
        <v>18.503799999999998</v>
      </c>
      <c r="AU117">
        <v>17.25</v>
      </c>
      <c r="AV117">
        <v>16.66</v>
      </c>
      <c r="AW117">
        <v>16.07</v>
      </c>
      <c r="AX117">
        <v>15.48</v>
      </c>
      <c r="AY117">
        <v>14.89</v>
      </c>
      <c r="AZ117">
        <v>14.3</v>
      </c>
      <c r="BA117">
        <v>13.311999999999999</v>
      </c>
      <c r="BB117">
        <v>12.324</v>
      </c>
      <c r="BC117">
        <v>11.336</v>
      </c>
      <c r="BD117">
        <v>10.348000000000001</v>
      </c>
      <c r="BE117">
        <v>9.36</v>
      </c>
      <c r="BF117">
        <v>8.7417999999999996</v>
      </c>
      <c r="BG117">
        <v>8.1235999999999997</v>
      </c>
      <c r="BH117">
        <v>7.5053999999999998</v>
      </c>
      <c r="BI117">
        <v>6.8872</v>
      </c>
      <c r="BJ117">
        <v>6.2690000000000001</v>
      </c>
      <c r="BK117">
        <v>5.9066000000000001</v>
      </c>
    </row>
    <row r="118" spans="1:63" x14ac:dyDescent="0.85">
      <c r="A118" t="s">
        <v>451</v>
      </c>
      <c r="B118" t="s">
        <v>631</v>
      </c>
      <c r="C118" t="s">
        <v>691</v>
      </c>
      <c r="D118" t="s">
        <v>659</v>
      </c>
      <c r="E118">
        <v>52.260199999999998</v>
      </c>
      <c r="F118">
        <v>49.184600000000003</v>
      </c>
      <c r="G118">
        <v>46.109000000000002</v>
      </c>
      <c r="H118">
        <v>44.470599999999997</v>
      </c>
      <c r="I118">
        <v>42.8322</v>
      </c>
      <c r="J118">
        <v>41.193800000000003</v>
      </c>
      <c r="K118">
        <v>39.555399999999999</v>
      </c>
      <c r="L118">
        <v>37.917000000000002</v>
      </c>
      <c r="M118">
        <v>38.883800000000001</v>
      </c>
      <c r="N118">
        <v>39.8506</v>
      </c>
      <c r="O118">
        <v>40.817399999999999</v>
      </c>
      <c r="P118">
        <v>41.784199999999998</v>
      </c>
      <c r="Q118">
        <v>42.750999999999998</v>
      </c>
      <c r="R118">
        <v>42.290399999999998</v>
      </c>
      <c r="S118">
        <v>41.829799999999999</v>
      </c>
      <c r="T118">
        <v>41.369199999999999</v>
      </c>
      <c r="U118">
        <v>40.9086</v>
      </c>
      <c r="V118">
        <v>40.448</v>
      </c>
      <c r="W118">
        <v>38.615200000000002</v>
      </c>
      <c r="X118">
        <v>36.782400000000003</v>
      </c>
      <c r="Y118">
        <v>34.949599999999997</v>
      </c>
      <c r="Z118">
        <v>33.116799999999998</v>
      </c>
      <c r="AA118">
        <v>31.283999999999999</v>
      </c>
      <c r="AB118">
        <v>29.411200000000001</v>
      </c>
      <c r="AC118">
        <v>27.538399999999999</v>
      </c>
      <c r="AD118">
        <v>25.665600000000001</v>
      </c>
      <c r="AE118">
        <v>23.7928</v>
      </c>
      <c r="AF118">
        <v>21.92</v>
      </c>
      <c r="AG118">
        <v>21.404399999999999</v>
      </c>
      <c r="AH118">
        <v>20.8888</v>
      </c>
      <c r="AI118">
        <v>20.373200000000001</v>
      </c>
      <c r="AJ118">
        <v>19.857600000000001</v>
      </c>
      <c r="AK118">
        <v>19.341999999999999</v>
      </c>
      <c r="AL118">
        <v>19.004200000000001</v>
      </c>
      <c r="AM118">
        <v>18.666399999999999</v>
      </c>
      <c r="AN118">
        <v>18.328600000000002</v>
      </c>
      <c r="AO118">
        <v>17.9908</v>
      </c>
      <c r="AP118">
        <v>17.652999999999999</v>
      </c>
      <c r="AQ118">
        <v>17.332799999999999</v>
      </c>
      <c r="AR118">
        <v>17.012599999999999</v>
      </c>
      <c r="AS118">
        <v>16.692399999999999</v>
      </c>
      <c r="AT118">
        <v>16.372199999999999</v>
      </c>
      <c r="AU118">
        <v>16.052</v>
      </c>
      <c r="AV118">
        <v>15.6492</v>
      </c>
      <c r="AW118">
        <v>15.2464</v>
      </c>
      <c r="AX118">
        <v>14.8436</v>
      </c>
      <c r="AY118">
        <v>14.440799999999999</v>
      </c>
      <c r="AZ118">
        <v>14.038</v>
      </c>
      <c r="BA118">
        <v>13.539</v>
      </c>
      <c r="BB118">
        <v>13.04</v>
      </c>
      <c r="BC118">
        <v>12.541</v>
      </c>
      <c r="BD118">
        <v>12.042</v>
      </c>
      <c r="BE118">
        <v>11.542999999999999</v>
      </c>
      <c r="BF118">
        <v>11.155799999999999</v>
      </c>
      <c r="BG118">
        <v>10.768599999999999</v>
      </c>
      <c r="BH118">
        <v>10.381399999999999</v>
      </c>
      <c r="BI118">
        <v>9.9941999999999993</v>
      </c>
      <c r="BJ118">
        <v>9.6069999999999993</v>
      </c>
      <c r="BK118">
        <v>9.1920000000000002</v>
      </c>
    </row>
    <row r="119" spans="1:63" x14ac:dyDescent="0.85">
      <c r="A119" t="s">
        <v>159</v>
      </c>
      <c r="B119" t="s">
        <v>528</v>
      </c>
      <c r="C119" t="s">
        <v>691</v>
      </c>
      <c r="D119" t="s">
        <v>659</v>
      </c>
      <c r="E119">
        <v>19.1922</v>
      </c>
      <c r="F119">
        <v>19.922599999999999</v>
      </c>
      <c r="G119">
        <v>20.652999999999999</v>
      </c>
      <c r="H119">
        <v>21.591200000000001</v>
      </c>
      <c r="I119">
        <v>22.529399999999999</v>
      </c>
      <c r="J119">
        <v>23.467600000000001</v>
      </c>
      <c r="K119">
        <v>24.405799999999999</v>
      </c>
      <c r="L119">
        <v>25.344000000000001</v>
      </c>
      <c r="M119">
        <v>26.239000000000001</v>
      </c>
      <c r="N119">
        <v>27.134</v>
      </c>
      <c r="O119">
        <v>28.029</v>
      </c>
      <c r="P119">
        <v>28.923999999999999</v>
      </c>
      <c r="Q119">
        <v>29.818999999999999</v>
      </c>
      <c r="R119">
        <v>29.058800000000002</v>
      </c>
      <c r="S119">
        <v>28.2986</v>
      </c>
      <c r="T119">
        <v>27.538399999999999</v>
      </c>
      <c r="U119">
        <v>26.778199999999998</v>
      </c>
      <c r="V119">
        <v>26.018000000000001</v>
      </c>
      <c r="W119">
        <v>24.012799999999999</v>
      </c>
      <c r="X119">
        <v>22.0076</v>
      </c>
      <c r="Y119">
        <v>20.002400000000002</v>
      </c>
      <c r="Z119">
        <v>17.997199999999999</v>
      </c>
      <c r="AA119">
        <v>15.992000000000001</v>
      </c>
      <c r="AB119">
        <v>14.786199999999999</v>
      </c>
      <c r="AC119">
        <v>13.580399999999999</v>
      </c>
      <c r="AD119">
        <v>12.374599999999999</v>
      </c>
      <c r="AE119">
        <v>11.168799999999999</v>
      </c>
      <c r="AF119">
        <v>9.9629999999999992</v>
      </c>
      <c r="AG119">
        <v>9.5190000000000001</v>
      </c>
      <c r="AH119">
        <v>9.0749999999999993</v>
      </c>
      <c r="AI119">
        <v>8.6310000000000002</v>
      </c>
      <c r="AJ119">
        <v>8.1869999999999994</v>
      </c>
      <c r="AK119">
        <v>7.7430000000000003</v>
      </c>
      <c r="AL119">
        <v>7.48</v>
      </c>
      <c r="AM119">
        <v>7.2169999999999996</v>
      </c>
      <c r="AN119">
        <v>6.9539999999999997</v>
      </c>
      <c r="AO119">
        <v>6.6909999999999998</v>
      </c>
      <c r="AP119">
        <v>6.4279999999999999</v>
      </c>
      <c r="AQ119">
        <v>6.5578000000000003</v>
      </c>
      <c r="AR119">
        <v>6.6875999999999998</v>
      </c>
      <c r="AS119">
        <v>6.8174000000000001</v>
      </c>
      <c r="AT119">
        <v>6.9471999999999996</v>
      </c>
      <c r="AU119">
        <v>7.077</v>
      </c>
      <c r="AV119">
        <v>7.0613999999999999</v>
      </c>
      <c r="AW119">
        <v>7.0457999999999998</v>
      </c>
      <c r="AX119">
        <v>7.0301999999999998</v>
      </c>
      <c r="AY119">
        <v>7.0145999999999997</v>
      </c>
      <c r="AZ119">
        <v>6.9989999999999997</v>
      </c>
      <c r="BA119">
        <v>6.7779999999999996</v>
      </c>
      <c r="BB119">
        <v>6.5570000000000004</v>
      </c>
      <c r="BC119">
        <v>6.3360000000000003</v>
      </c>
      <c r="BD119">
        <v>6.1150000000000002</v>
      </c>
      <c r="BE119">
        <v>5.8940000000000001</v>
      </c>
      <c r="BF119">
        <v>5.7632000000000003</v>
      </c>
      <c r="BG119">
        <v>5.6323999999999996</v>
      </c>
      <c r="BH119">
        <v>5.5015999999999998</v>
      </c>
      <c r="BI119">
        <v>5.3708</v>
      </c>
      <c r="BJ119">
        <v>5.24</v>
      </c>
      <c r="BK119">
        <v>5.1100000000000003</v>
      </c>
    </row>
    <row r="120" spans="1:63" x14ac:dyDescent="0.85">
      <c r="A120" t="s">
        <v>116</v>
      </c>
      <c r="B120" t="s">
        <v>660</v>
      </c>
      <c r="C120" t="s">
        <v>691</v>
      </c>
      <c r="D120" t="s">
        <v>659</v>
      </c>
      <c r="E120">
        <v>150.05160000000001</v>
      </c>
      <c r="F120">
        <v>153.4718</v>
      </c>
      <c r="G120">
        <v>156.892</v>
      </c>
      <c r="H120">
        <v>159.77520000000001</v>
      </c>
      <c r="I120">
        <v>162.6584</v>
      </c>
      <c r="J120">
        <v>165.54159999999999</v>
      </c>
      <c r="K120">
        <v>168.4248</v>
      </c>
      <c r="L120">
        <v>171.30799999999999</v>
      </c>
      <c r="M120">
        <v>168.43</v>
      </c>
      <c r="N120">
        <v>165.55199999999999</v>
      </c>
      <c r="O120">
        <v>162.67400000000001</v>
      </c>
      <c r="P120">
        <v>159.79599999999999</v>
      </c>
      <c r="Q120">
        <v>156.91800000000001</v>
      </c>
      <c r="R120">
        <v>152.32640000000001</v>
      </c>
      <c r="S120">
        <v>147.73480000000001</v>
      </c>
      <c r="T120">
        <v>143.14320000000001</v>
      </c>
      <c r="U120">
        <v>138.55160000000001</v>
      </c>
      <c r="V120">
        <v>133.96</v>
      </c>
      <c r="W120">
        <v>131.36940000000001</v>
      </c>
      <c r="X120">
        <v>128.77879999999999</v>
      </c>
      <c r="Y120">
        <v>126.18819999999999</v>
      </c>
      <c r="Z120">
        <v>123.5976</v>
      </c>
      <c r="AA120">
        <v>121.00700000000001</v>
      </c>
      <c r="AB120">
        <v>118.0692</v>
      </c>
      <c r="AC120">
        <v>115.1314</v>
      </c>
      <c r="AD120">
        <v>112.1936</v>
      </c>
      <c r="AE120">
        <v>109.25579999999999</v>
      </c>
      <c r="AF120">
        <v>106.318</v>
      </c>
      <c r="AG120">
        <v>104.58540000000001</v>
      </c>
      <c r="AH120">
        <v>102.8528</v>
      </c>
      <c r="AI120">
        <v>101.1202</v>
      </c>
      <c r="AJ120">
        <v>99.387600000000006</v>
      </c>
      <c r="AK120">
        <v>97.655000000000001</v>
      </c>
      <c r="AL120">
        <v>96.876000000000005</v>
      </c>
      <c r="AM120">
        <v>96.096999999999994</v>
      </c>
      <c r="AN120">
        <v>95.317999999999998</v>
      </c>
      <c r="AO120">
        <v>94.539000000000001</v>
      </c>
      <c r="AP120">
        <v>93.76</v>
      </c>
      <c r="AQ120">
        <v>91.804199999999994</v>
      </c>
      <c r="AR120">
        <v>89.848399999999998</v>
      </c>
      <c r="AS120">
        <v>87.892600000000002</v>
      </c>
      <c r="AT120">
        <v>85.936800000000005</v>
      </c>
      <c r="AU120">
        <v>83.980999999999995</v>
      </c>
      <c r="AV120">
        <v>81.990399999999994</v>
      </c>
      <c r="AW120">
        <v>79.999799999999993</v>
      </c>
      <c r="AX120">
        <v>78.009200000000007</v>
      </c>
      <c r="AY120">
        <v>76.018600000000006</v>
      </c>
      <c r="AZ120">
        <v>74.028000000000006</v>
      </c>
      <c r="BA120">
        <v>71.373199999999997</v>
      </c>
      <c r="BB120">
        <v>68.718400000000003</v>
      </c>
      <c r="BC120">
        <v>66.063599999999994</v>
      </c>
      <c r="BD120">
        <v>63.408799999999999</v>
      </c>
      <c r="BE120">
        <v>60.753999999999998</v>
      </c>
      <c r="BF120">
        <v>59.154600000000002</v>
      </c>
      <c r="BG120">
        <v>57.555199999999999</v>
      </c>
      <c r="BH120">
        <v>55.955800000000004</v>
      </c>
      <c r="BI120">
        <v>54.356400000000001</v>
      </c>
      <c r="BJ120">
        <v>52.756999999999998</v>
      </c>
      <c r="BK120">
        <v>51.318600000000004</v>
      </c>
    </row>
    <row r="121" spans="1:63" x14ac:dyDescent="0.85">
      <c r="A121" t="s">
        <v>538</v>
      </c>
      <c r="B121" t="s">
        <v>285</v>
      </c>
      <c r="C121" t="s">
        <v>691</v>
      </c>
      <c r="D121" t="s">
        <v>659</v>
      </c>
      <c r="E121">
        <v>122.75020000000001</v>
      </c>
      <c r="F121">
        <v>121.62560000000001</v>
      </c>
      <c r="G121">
        <v>120.501</v>
      </c>
      <c r="H121">
        <v>118.6588</v>
      </c>
      <c r="I121">
        <v>116.81659999999999</v>
      </c>
      <c r="J121">
        <v>114.9744</v>
      </c>
      <c r="K121">
        <v>113.1322</v>
      </c>
      <c r="L121">
        <v>111.29</v>
      </c>
      <c r="M121">
        <v>109.13039999999999</v>
      </c>
      <c r="N121">
        <v>106.9708</v>
      </c>
      <c r="O121">
        <v>104.8112</v>
      </c>
      <c r="P121">
        <v>102.6516</v>
      </c>
      <c r="Q121">
        <v>100.492</v>
      </c>
      <c r="R121">
        <v>96.502799999999993</v>
      </c>
      <c r="S121">
        <v>92.513599999999997</v>
      </c>
      <c r="T121">
        <v>88.5244</v>
      </c>
      <c r="U121">
        <v>84.535200000000003</v>
      </c>
      <c r="V121">
        <v>80.546000000000006</v>
      </c>
      <c r="W121">
        <v>77.972800000000007</v>
      </c>
      <c r="X121">
        <v>75.399600000000007</v>
      </c>
      <c r="Y121">
        <v>72.826400000000007</v>
      </c>
      <c r="Z121">
        <v>70.253200000000007</v>
      </c>
      <c r="AA121">
        <v>67.680000000000007</v>
      </c>
      <c r="AB121">
        <v>65.569000000000003</v>
      </c>
      <c r="AC121">
        <v>63.457999999999998</v>
      </c>
      <c r="AD121">
        <v>61.347000000000001</v>
      </c>
      <c r="AE121">
        <v>59.235999999999997</v>
      </c>
      <c r="AF121">
        <v>57.125</v>
      </c>
      <c r="AG121">
        <v>55.649000000000001</v>
      </c>
      <c r="AH121">
        <v>54.173000000000002</v>
      </c>
      <c r="AI121">
        <v>52.697000000000003</v>
      </c>
      <c r="AJ121">
        <v>51.220999999999997</v>
      </c>
      <c r="AK121">
        <v>49.744999999999997</v>
      </c>
      <c r="AL121">
        <v>48.004600000000003</v>
      </c>
      <c r="AM121">
        <v>46.264200000000002</v>
      </c>
      <c r="AN121">
        <v>44.523800000000001</v>
      </c>
      <c r="AO121">
        <v>42.7834</v>
      </c>
      <c r="AP121">
        <v>41.042999999999999</v>
      </c>
      <c r="AQ121">
        <v>39.730400000000003</v>
      </c>
      <c r="AR121">
        <v>38.4178</v>
      </c>
      <c r="AS121">
        <v>37.105200000000004</v>
      </c>
      <c r="AT121">
        <v>35.7926</v>
      </c>
      <c r="AU121">
        <v>34.479999999999997</v>
      </c>
      <c r="AV121">
        <v>33.706600000000002</v>
      </c>
      <c r="AW121">
        <v>32.933199999999999</v>
      </c>
      <c r="AX121">
        <v>32.159799999999997</v>
      </c>
      <c r="AY121">
        <v>31.386399999999998</v>
      </c>
      <c r="AZ121">
        <v>30.613</v>
      </c>
      <c r="BA121">
        <v>30.107199999999999</v>
      </c>
      <c r="BB121">
        <v>29.601400000000002</v>
      </c>
      <c r="BC121">
        <v>29.095600000000001</v>
      </c>
      <c r="BD121">
        <v>28.5898</v>
      </c>
      <c r="BE121">
        <v>28.084</v>
      </c>
      <c r="BF121">
        <v>27.642600000000002</v>
      </c>
      <c r="BG121">
        <v>27.2012</v>
      </c>
      <c r="BH121">
        <v>26.759799999999998</v>
      </c>
      <c r="BI121">
        <v>26.3184</v>
      </c>
      <c r="BJ121">
        <v>25.876999999999999</v>
      </c>
      <c r="BK121">
        <v>25.8414</v>
      </c>
    </row>
    <row r="122" spans="1:63" x14ac:dyDescent="0.85">
      <c r="A122" t="s">
        <v>686</v>
      </c>
      <c r="B122" t="s">
        <v>529</v>
      </c>
      <c r="C122" t="s">
        <v>691</v>
      </c>
      <c r="D122" t="s">
        <v>659</v>
      </c>
      <c r="E122">
        <v>4.431</v>
      </c>
      <c r="F122">
        <v>4.282</v>
      </c>
      <c r="G122">
        <v>4.133</v>
      </c>
      <c r="H122">
        <v>4.0979999999999999</v>
      </c>
      <c r="I122">
        <v>4.0629999999999997</v>
      </c>
      <c r="J122">
        <v>4.0279999999999996</v>
      </c>
      <c r="K122">
        <v>3.9929999999999999</v>
      </c>
      <c r="L122">
        <v>3.9580000000000002</v>
      </c>
      <c r="M122">
        <v>4.0881999999999996</v>
      </c>
      <c r="N122">
        <v>4.2183999999999999</v>
      </c>
      <c r="O122">
        <v>4.3486000000000002</v>
      </c>
      <c r="P122">
        <v>4.4787999999999997</v>
      </c>
      <c r="Q122">
        <v>4.609</v>
      </c>
      <c r="R122">
        <v>4.4341999999999997</v>
      </c>
      <c r="S122">
        <v>4.2594000000000003</v>
      </c>
      <c r="T122">
        <v>4.0846</v>
      </c>
      <c r="U122">
        <v>3.9098000000000002</v>
      </c>
      <c r="V122">
        <v>3.7349999999999999</v>
      </c>
      <c r="W122">
        <v>3.8548</v>
      </c>
      <c r="X122">
        <v>3.9746000000000001</v>
      </c>
      <c r="Y122">
        <v>4.0944000000000003</v>
      </c>
      <c r="Z122">
        <v>4.2141999999999999</v>
      </c>
      <c r="AA122">
        <v>4.3339999999999996</v>
      </c>
      <c r="AB122">
        <v>4.2591999999999999</v>
      </c>
      <c r="AC122">
        <v>4.1844000000000001</v>
      </c>
      <c r="AD122">
        <v>4.1096000000000004</v>
      </c>
      <c r="AE122">
        <v>4.0347999999999997</v>
      </c>
      <c r="AF122">
        <v>3.96</v>
      </c>
      <c r="AG122">
        <v>3.9178000000000002</v>
      </c>
      <c r="AH122">
        <v>3.8755999999999999</v>
      </c>
      <c r="AI122">
        <v>3.8334000000000001</v>
      </c>
      <c r="AJ122">
        <v>3.7911999999999999</v>
      </c>
      <c r="AK122">
        <v>3.7490000000000001</v>
      </c>
      <c r="AL122">
        <v>3.8698000000000001</v>
      </c>
      <c r="AM122">
        <v>3.9906000000000001</v>
      </c>
      <c r="AN122">
        <v>4.1113999999999997</v>
      </c>
      <c r="AO122">
        <v>4.2321999999999997</v>
      </c>
      <c r="AP122">
        <v>4.3529999999999998</v>
      </c>
      <c r="AQ122">
        <v>4.6142000000000003</v>
      </c>
      <c r="AR122">
        <v>4.8754</v>
      </c>
      <c r="AS122">
        <v>5.1365999999999996</v>
      </c>
      <c r="AT122">
        <v>5.3978000000000002</v>
      </c>
      <c r="AU122">
        <v>5.6589999999999998</v>
      </c>
      <c r="AV122">
        <v>5.55</v>
      </c>
      <c r="AW122">
        <v>5.4409999999999998</v>
      </c>
      <c r="AX122">
        <v>5.3319999999999999</v>
      </c>
      <c r="AY122">
        <v>5.2229999999999999</v>
      </c>
      <c r="AZ122">
        <v>5.1139999999999999</v>
      </c>
      <c r="BA122">
        <v>4.9870000000000001</v>
      </c>
      <c r="BB122">
        <v>4.8600000000000003</v>
      </c>
      <c r="BC122">
        <v>4.7329999999999997</v>
      </c>
      <c r="BD122">
        <v>4.6059999999999999</v>
      </c>
      <c r="BE122">
        <v>4.4790000000000001</v>
      </c>
      <c r="BF122">
        <v>4.3391999999999999</v>
      </c>
      <c r="BG122">
        <v>4.1993999999999998</v>
      </c>
      <c r="BH122">
        <v>4.0595999999999997</v>
      </c>
      <c r="BI122">
        <v>3.9198</v>
      </c>
      <c r="BJ122">
        <v>3.78</v>
      </c>
      <c r="BK122">
        <v>3.6644000000000001</v>
      </c>
    </row>
    <row r="123" spans="1:63" x14ac:dyDescent="0.85">
      <c r="A123" t="s">
        <v>76</v>
      </c>
      <c r="B123" t="s">
        <v>265</v>
      </c>
      <c r="C123" t="s">
        <v>691</v>
      </c>
      <c r="D123" t="s">
        <v>659</v>
      </c>
      <c r="E123">
        <v>44.415199999999999</v>
      </c>
      <c r="F123">
        <v>43.587600000000002</v>
      </c>
      <c r="G123">
        <v>42.76</v>
      </c>
      <c r="H123">
        <v>40.999400000000001</v>
      </c>
      <c r="I123">
        <v>39.238799999999998</v>
      </c>
      <c r="J123">
        <v>37.478200000000001</v>
      </c>
      <c r="K123">
        <v>35.717599999999997</v>
      </c>
      <c r="L123">
        <v>33.957000000000001</v>
      </c>
      <c r="M123">
        <v>34.147399999999998</v>
      </c>
      <c r="N123">
        <v>34.337800000000001</v>
      </c>
      <c r="O123">
        <v>34.528199999999998</v>
      </c>
      <c r="P123">
        <v>34.718600000000002</v>
      </c>
      <c r="Q123">
        <v>34.908999999999999</v>
      </c>
      <c r="R123">
        <v>35.194600000000001</v>
      </c>
      <c r="S123">
        <v>35.480200000000004</v>
      </c>
      <c r="T123">
        <v>35.765799999999999</v>
      </c>
      <c r="U123">
        <v>36.051400000000001</v>
      </c>
      <c r="V123">
        <v>36.337000000000003</v>
      </c>
      <c r="W123">
        <v>36.944200000000002</v>
      </c>
      <c r="X123">
        <v>37.551400000000001</v>
      </c>
      <c r="Y123">
        <v>38.1586</v>
      </c>
      <c r="Z123">
        <v>38.765799999999999</v>
      </c>
      <c r="AA123">
        <v>39.372999999999998</v>
      </c>
      <c r="AB123">
        <v>40.744199999999999</v>
      </c>
      <c r="AC123">
        <v>42.115400000000001</v>
      </c>
      <c r="AD123">
        <v>43.486600000000003</v>
      </c>
      <c r="AE123">
        <v>44.857799999999997</v>
      </c>
      <c r="AF123">
        <v>46.228999999999999</v>
      </c>
      <c r="AG123">
        <v>47.729799999999997</v>
      </c>
      <c r="AH123">
        <v>49.230600000000003</v>
      </c>
      <c r="AI123">
        <v>50.731400000000001</v>
      </c>
      <c r="AJ123">
        <v>52.232199999999999</v>
      </c>
      <c r="AK123">
        <v>53.732999999999997</v>
      </c>
      <c r="AL123">
        <v>51.404000000000003</v>
      </c>
      <c r="AM123">
        <v>49.075000000000003</v>
      </c>
      <c r="AN123">
        <v>46.746000000000002</v>
      </c>
      <c r="AO123">
        <v>44.417000000000002</v>
      </c>
      <c r="AP123">
        <v>42.088000000000001</v>
      </c>
      <c r="AQ123">
        <v>39.495800000000003</v>
      </c>
      <c r="AR123">
        <v>36.903599999999997</v>
      </c>
      <c r="AS123">
        <v>34.311399999999999</v>
      </c>
      <c r="AT123">
        <v>31.719200000000001</v>
      </c>
      <c r="AU123">
        <v>29.126999999999999</v>
      </c>
      <c r="AV123">
        <v>28.912199999999999</v>
      </c>
      <c r="AW123">
        <v>28.697399999999998</v>
      </c>
      <c r="AX123">
        <v>28.482600000000001</v>
      </c>
      <c r="AY123">
        <v>28.267800000000001</v>
      </c>
      <c r="AZ123">
        <v>28.053000000000001</v>
      </c>
      <c r="BA123">
        <v>28.7044</v>
      </c>
      <c r="BB123">
        <v>29.355799999999999</v>
      </c>
      <c r="BC123">
        <v>30.007200000000001</v>
      </c>
      <c r="BD123">
        <v>30.6586</v>
      </c>
      <c r="BE123">
        <v>31.31</v>
      </c>
      <c r="BF123">
        <v>30.998000000000001</v>
      </c>
      <c r="BG123">
        <v>30.686</v>
      </c>
      <c r="BH123">
        <v>30.373999999999999</v>
      </c>
      <c r="BI123">
        <v>30.062000000000001</v>
      </c>
      <c r="BJ123">
        <v>29.75</v>
      </c>
      <c r="BK123">
        <v>29.364000000000001</v>
      </c>
    </row>
    <row r="124" spans="1:63" x14ac:dyDescent="0.85">
      <c r="A124" t="s">
        <v>690</v>
      </c>
      <c r="B124" t="s">
        <v>655</v>
      </c>
      <c r="C124" t="s">
        <v>691</v>
      </c>
      <c r="D124" t="s">
        <v>659</v>
      </c>
      <c r="E124">
        <v>179.73779999999999</v>
      </c>
      <c r="F124">
        <v>181.0034</v>
      </c>
      <c r="G124">
        <v>182.26900000000001</v>
      </c>
      <c r="H124">
        <v>182.47239999999999</v>
      </c>
      <c r="I124">
        <v>182.67580000000001</v>
      </c>
      <c r="J124">
        <v>182.8792</v>
      </c>
      <c r="K124">
        <v>183.08260000000001</v>
      </c>
      <c r="L124">
        <v>183.286</v>
      </c>
      <c r="M124">
        <v>182.74359999999999</v>
      </c>
      <c r="N124">
        <v>182.2012</v>
      </c>
      <c r="O124">
        <v>181.65880000000001</v>
      </c>
      <c r="P124">
        <v>181.1164</v>
      </c>
      <c r="Q124">
        <v>180.57400000000001</v>
      </c>
      <c r="R124">
        <v>178.99199999999999</v>
      </c>
      <c r="S124">
        <v>177.41</v>
      </c>
      <c r="T124">
        <v>175.828</v>
      </c>
      <c r="U124">
        <v>174.24600000000001</v>
      </c>
      <c r="V124">
        <v>172.66399999999999</v>
      </c>
      <c r="W124">
        <v>170.74760000000001</v>
      </c>
      <c r="X124">
        <v>168.8312</v>
      </c>
      <c r="Y124">
        <v>166.91480000000001</v>
      </c>
      <c r="Z124">
        <v>164.9984</v>
      </c>
      <c r="AA124">
        <v>163.08199999999999</v>
      </c>
      <c r="AB124">
        <v>160.01740000000001</v>
      </c>
      <c r="AC124">
        <v>156.9528</v>
      </c>
      <c r="AD124">
        <v>153.88820000000001</v>
      </c>
      <c r="AE124">
        <v>150.8236</v>
      </c>
      <c r="AF124">
        <v>147.75899999999999</v>
      </c>
      <c r="AG124">
        <v>141.25919999999999</v>
      </c>
      <c r="AH124">
        <v>134.7594</v>
      </c>
      <c r="AI124">
        <v>128.25960000000001</v>
      </c>
      <c r="AJ124">
        <v>121.7598</v>
      </c>
      <c r="AK124">
        <v>115.26</v>
      </c>
      <c r="AL124">
        <v>114.5068</v>
      </c>
      <c r="AM124">
        <v>113.75360000000001</v>
      </c>
      <c r="AN124">
        <v>113.0004</v>
      </c>
      <c r="AO124">
        <v>112.24720000000001</v>
      </c>
      <c r="AP124">
        <v>111.494</v>
      </c>
      <c r="AQ124">
        <v>110.0352</v>
      </c>
      <c r="AR124">
        <v>108.57640000000001</v>
      </c>
      <c r="AS124">
        <v>107.1176</v>
      </c>
      <c r="AT124">
        <v>105.6588</v>
      </c>
      <c r="AU124">
        <v>104.2</v>
      </c>
      <c r="AV124">
        <v>102.7784</v>
      </c>
      <c r="AW124">
        <v>101.35680000000001</v>
      </c>
      <c r="AX124">
        <v>99.935199999999995</v>
      </c>
      <c r="AY124">
        <v>98.513599999999997</v>
      </c>
      <c r="AZ124">
        <v>97.091999999999999</v>
      </c>
      <c r="BA124">
        <v>94.904200000000003</v>
      </c>
      <c r="BB124">
        <v>92.716399999999993</v>
      </c>
      <c r="BC124">
        <v>90.528599999999997</v>
      </c>
      <c r="BD124">
        <v>88.340800000000002</v>
      </c>
      <c r="BE124">
        <v>86.153000000000006</v>
      </c>
      <c r="BF124">
        <v>83.938000000000002</v>
      </c>
      <c r="BG124">
        <v>81.722999999999999</v>
      </c>
      <c r="BH124">
        <v>79.507999999999996</v>
      </c>
      <c r="BI124">
        <v>77.293000000000006</v>
      </c>
      <c r="BJ124">
        <v>75.078000000000003</v>
      </c>
      <c r="BK124">
        <v>74.043999999999997</v>
      </c>
    </row>
    <row r="125" spans="1:63" x14ac:dyDescent="0.85">
      <c r="A125" t="s">
        <v>438</v>
      </c>
      <c r="B125" t="s">
        <v>393</v>
      </c>
      <c r="C125" t="s">
        <v>691</v>
      </c>
      <c r="D125" t="s">
        <v>659</v>
      </c>
      <c r="E125">
        <v>48.364199999999997</v>
      </c>
      <c r="F125">
        <v>48.7836</v>
      </c>
      <c r="G125">
        <v>49.203000000000003</v>
      </c>
      <c r="H125">
        <v>48.548000000000002</v>
      </c>
      <c r="I125">
        <v>47.893000000000001</v>
      </c>
      <c r="J125">
        <v>47.238</v>
      </c>
      <c r="K125">
        <v>46.582999999999998</v>
      </c>
      <c r="L125">
        <v>45.927999999999997</v>
      </c>
      <c r="M125">
        <v>46.033200000000001</v>
      </c>
      <c r="N125">
        <v>46.138399999999997</v>
      </c>
      <c r="O125">
        <v>46.243600000000001</v>
      </c>
      <c r="P125">
        <v>46.348799999999997</v>
      </c>
      <c r="Q125">
        <v>46.454000000000001</v>
      </c>
      <c r="R125">
        <v>45.98</v>
      </c>
      <c r="S125">
        <v>45.506</v>
      </c>
      <c r="T125">
        <v>45.031999999999996</v>
      </c>
      <c r="U125">
        <v>44.558</v>
      </c>
      <c r="V125">
        <v>44.084000000000003</v>
      </c>
      <c r="W125">
        <v>43.912799999999997</v>
      </c>
      <c r="X125">
        <v>43.741599999999998</v>
      </c>
      <c r="Y125">
        <v>43.570399999999999</v>
      </c>
      <c r="Z125">
        <v>43.3992</v>
      </c>
      <c r="AA125">
        <v>43.228000000000002</v>
      </c>
      <c r="AB125">
        <v>44.664400000000001</v>
      </c>
      <c r="AC125">
        <v>46.1008</v>
      </c>
      <c r="AD125">
        <v>47.537199999999999</v>
      </c>
      <c r="AE125">
        <v>48.973599999999998</v>
      </c>
      <c r="AF125">
        <v>50.41</v>
      </c>
      <c r="AG125">
        <v>54.0944</v>
      </c>
      <c r="AH125">
        <v>57.778799999999997</v>
      </c>
      <c r="AI125">
        <v>61.463200000000001</v>
      </c>
      <c r="AJ125">
        <v>65.147599999999997</v>
      </c>
      <c r="AK125">
        <v>68.831999999999994</v>
      </c>
      <c r="AL125">
        <v>67.571600000000004</v>
      </c>
      <c r="AM125">
        <v>66.311199999999999</v>
      </c>
      <c r="AN125">
        <v>65.050799999999995</v>
      </c>
      <c r="AO125">
        <v>63.790399999999998</v>
      </c>
      <c r="AP125">
        <v>62.53</v>
      </c>
      <c r="AQ125">
        <v>56.893999999999998</v>
      </c>
      <c r="AR125">
        <v>51.258000000000003</v>
      </c>
      <c r="AS125">
        <v>45.622</v>
      </c>
      <c r="AT125">
        <v>39.985999999999997</v>
      </c>
      <c r="AU125">
        <v>34.35</v>
      </c>
      <c r="AV125">
        <v>33.429200000000002</v>
      </c>
      <c r="AW125">
        <v>32.508400000000002</v>
      </c>
      <c r="AX125">
        <v>31.587599999999998</v>
      </c>
      <c r="AY125">
        <v>30.666799999999999</v>
      </c>
      <c r="AZ125">
        <v>29.745999999999999</v>
      </c>
      <c r="BA125">
        <v>32.6004</v>
      </c>
      <c r="BB125">
        <v>35.454799999999999</v>
      </c>
      <c r="BC125">
        <v>38.309199999999997</v>
      </c>
      <c r="BD125">
        <v>41.163600000000002</v>
      </c>
      <c r="BE125">
        <v>44.018000000000001</v>
      </c>
      <c r="BF125">
        <v>41.767000000000003</v>
      </c>
      <c r="BG125">
        <v>39.515999999999998</v>
      </c>
      <c r="BH125">
        <v>37.265000000000001</v>
      </c>
      <c r="BI125">
        <v>35.014000000000003</v>
      </c>
      <c r="BJ125">
        <v>32.762999999999998</v>
      </c>
      <c r="BK125">
        <v>32.441400000000002</v>
      </c>
    </row>
    <row r="126" spans="1:63" x14ac:dyDescent="0.85">
      <c r="A126" t="s">
        <v>634</v>
      </c>
      <c r="B126" t="s">
        <v>665</v>
      </c>
      <c r="C126" t="s">
        <v>691</v>
      </c>
      <c r="D126" t="s">
        <v>659</v>
      </c>
      <c r="E126">
        <v>101.081</v>
      </c>
      <c r="F126">
        <v>101.081</v>
      </c>
      <c r="G126">
        <v>101.081</v>
      </c>
      <c r="H126">
        <v>100.36360000000001</v>
      </c>
      <c r="I126">
        <v>99.646199999999993</v>
      </c>
      <c r="J126">
        <v>98.928799999999995</v>
      </c>
      <c r="K126">
        <v>98.211399999999998</v>
      </c>
      <c r="L126">
        <v>97.494</v>
      </c>
      <c r="M126">
        <v>95.933199999999999</v>
      </c>
      <c r="N126">
        <v>94.372399999999999</v>
      </c>
      <c r="O126">
        <v>92.811599999999999</v>
      </c>
      <c r="P126">
        <v>91.250799999999998</v>
      </c>
      <c r="Q126">
        <v>89.69</v>
      </c>
      <c r="R126">
        <v>87.654799999999994</v>
      </c>
      <c r="S126">
        <v>85.619600000000005</v>
      </c>
      <c r="T126">
        <v>83.584400000000002</v>
      </c>
      <c r="U126">
        <v>81.549199999999999</v>
      </c>
      <c r="V126">
        <v>79.513999999999996</v>
      </c>
      <c r="W126">
        <v>82.048599999999993</v>
      </c>
      <c r="X126">
        <v>84.583200000000005</v>
      </c>
      <c r="Y126">
        <v>87.117800000000003</v>
      </c>
      <c r="Z126">
        <v>89.6524</v>
      </c>
      <c r="AA126">
        <v>92.186999999999998</v>
      </c>
      <c r="AB126">
        <v>91.370999999999995</v>
      </c>
      <c r="AC126">
        <v>90.555000000000007</v>
      </c>
      <c r="AD126">
        <v>89.739000000000004</v>
      </c>
      <c r="AE126">
        <v>88.923000000000002</v>
      </c>
      <c r="AF126">
        <v>88.106999999999999</v>
      </c>
      <c r="AG126">
        <v>83.841800000000006</v>
      </c>
      <c r="AH126">
        <v>79.576599999999999</v>
      </c>
      <c r="AI126">
        <v>75.311400000000006</v>
      </c>
      <c r="AJ126">
        <v>71.046199999999999</v>
      </c>
      <c r="AK126">
        <v>66.781000000000006</v>
      </c>
      <c r="AL126">
        <v>63.726999999999997</v>
      </c>
      <c r="AM126">
        <v>60.673000000000002</v>
      </c>
      <c r="AN126">
        <v>57.619</v>
      </c>
      <c r="AO126">
        <v>54.564999999999998</v>
      </c>
      <c r="AP126">
        <v>51.511000000000003</v>
      </c>
      <c r="AQ126">
        <v>50.846400000000003</v>
      </c>
      <c r="AR126">
        <v>50.181800000000003</v>
      </c>
      <c r="AS126">
        <v>49.517200000000003</v>
      </c>
      <c r="AT126">
        <v>48.852600000000002</v>
      </c>
      <c r="AU126">
        <v>48.188000000000002</v>
      </c>
      <c r="AV126">
        <v>47.945999999999998</v>
      </c>
      <c r="AW126">
        <v>47.704000000000001</v>
      </c>
      <c r="AX126">
        <v>47.462000000000003</v>
      </c>
      <c r="AY126">
        <v>47.22</v>
      </c>
      <c r="AZ126">
        <v>46.978000000000002</v>
      </c>
      <c r="BA126">
        <v>47.345599999999997</v>
      </c>
      <c r="BB126">
        <v>47.713200000000001</v>
      </c>
      <c r="BC126">
        <v>48.080800000000004</v>
      </c>
      <c r="BD126">
        <v>48.448399999999999</v>
      </c>
      <c r="BE126">
        <v>48.816000000000003</v>
      </c>
      <c r="BF126">
        <v>49.088200000000001</v>
      </c>
      <c r="BG126">
        <v>49.360399999999998</v>
      </c>
      <c r="BH126">
        <v>49.632599999999996</v>
      </c>
      <c r="BI126">
        <v>49.904800000000002</v>
      </c>
      <c r="BJ126">
        <v>50.177</v>
      </c>
      <c r="BK126">
        <v>50.720399999999998</v>
      </c>
    </row>
    <row r="127" spans="1:63" x14ac:dyDescent="0.85">
      <c r="A127" t="s">
        <v>596</v>
      </c>
      <c r="B127" t="s">
        <v>491</v>
      </c>
      <c r="C127" t="s">
        <v>691</v>
      </c>
      <c r="D127" t="s">
        <v>659</v>
      </c>
      <c r="E127">
        <v>72.853800000000007</v>
      </c>
      <c r="F127">
        <v>73.246399999999994</v>
      </c>
      <c r="G127">
        <v>73.638999999999996</v>
      </c>
      <c r="H127">
        <v>72.029399999999995</v>
      </c>
      <c r="I127">
        <v>70.419799999999995</v>
      </c>
      <c r="J127">
        <v>68.810199999999995</v>
      </c>
      <c r="K127">
        <v>67.200599999999994</v>
      </c>
      <c r="L127">
        <v>65.590999999999994</v>
      </c>
      <c r="M127">
        <v>63.326999999999998</v>
      </c>
      <c r="N127">
        <v>61.063000000000002</v>
      </c>
      <c r="O127">
        <v>58.798999999999999</v>
      </c>
      <c r="P127">
        <v>56.534999999999997</v>
      </c>
      <c r="Q127">
        <v>54.271000000000001</v>
      </c>
      <c r="R127">
        <v>54.412399999999998</v>
      </c>
      <c r="S127">
        <v>54.553800000000003</v>
      </c>
      <c r="T127">
        <v>54.6952</v>
      </c>
      <c r="U127">
        <v>54.836599999999997</v>
      </c>
      <c r="V127">
        <v>54.978000000000002</v>
      </c>
      <c r="W127">
        <v>54.5824</v>
      </c>
      <c r="X127">
        <v>54.186799999999998</v>
      </c>
      <c r="Y127">
        <v>53.791200000000003</v>
      </c>
      <c r="Z127">
        <v>53.395600000000002</v>
      </c>
      <c r="AA127">
        <v>53</v>
      </c>
      <c r="AB127">
        <v>52.268799999999999</v>
      </c>
      <c r="AC127">
        <v>51.537599999999998</v>
      </c>
      <c r="AD127">
        <v>50.806399999999996</v>
      </c>
      <c r="AE127">
        <v>50.075200000000002</v>
      </c>
      <c r="AF127">
        <v>49.344000000000001</v>
      </c>
      <c r="AG127">
        <v>48.663200000000003</v>
      </c>
      <c r="AH127">
        <v>47.982399999999998</v>
      </c>
      <c r="AI127">
        <v>47.301600000000001</v>
      </c>
      <c r="AJ127">
        <v>46.620800000000003</v>
      </c>
      <c r="AK127">
        <v>45.94</v>
      </c>
      <c r="AL127">
        <v>45.064</v>
      </c>
      <c r="AM127">
        <v>44.188000000000002</v>
      </c>
      <c r="AN127">
        <v>43.311999999999998</v>
      </c>
      <c r="AO127">
        <v>42.436</v>
      </c>
      <c r="AP127">
        <v>41.56</v>
      </c>
      <c r="AQ127">
        <v>39.948399999999999</v>
      </c>
      <c r="AR127">
        <v>38.336799999999997</v>
      </c>
      <c r="AS127">
        <v>36.725200000000001</v>
      </c>
      <c r="AT127">
        <v>35.113599999999998</v>
      </c>
      <c r="AU127">
        <v>33.502000000000002</v>
      </c>
      <c r="AV127">
        <v>32.249200000000002</v>
      </c>
      <c r="AW127">
        <v>30.996400000000001</v>
      </c>
      <c r="AX127">
        <v>29.743600000000001</v>
      </c>
      <c r="AY127">
        <v>28.4908</v>
      </c>
      <c r="AZ127">
        <v>27.238</v>
      </c>
      <c r="BA127">
        <v>26.017199999999999</v>
      </c>
      <c r="BB127">
        <v>24.796399999999998</v>
      </c>
      <c r="BC127">
        <v>23.575600000000001</v>
      </c>
      <c r="BD127">
        <v>22.354800000000001</v>
      </c>
      <c r="BE127">
        <v>21.134</v>
      </c>
      <c r="BF127">
        <v>20.142600000000002</v>
      </c>
      <c r="BG127">
        <v>19.151199999999999</v>
      </c>
      <c r="BH127">
        <v>18.159800000000001</v>
      </c>
      <c r="BI127">
        <v>17.168399999999998</v>
      </c>
      <c r="BJ127">
        <v>16.177</v>
      </c>
      <c r="BK127">
        <v>15.4046</v>
      </c>
    </row>
    <row r="128" spans="1:63" x14ac:dyDescent="0.85">
      <c r="A128" t="s">
        <v>154</v>
      </c>
      <c r="B128" t="s">
        <v>364</v>
      </c>
      <c r="C128" t="s">
        <v>691</v>
      </c>
      <c r="D128" t="s">
        <v>659</v>
      </c>
    </row>
    <row r="129" spans="1:63" x14ac:dyDescent="0.85">
      <c r="A129" t="s">
        <v>182</v>
      </c>
      <c r="B129" t="s">
        <v>627</v>
      </c>
      <c r="C129" t="s">
        <v>691</v>
      </c>
      <c r="D129" t="s">
        <v>659</v>
      </c>
      <c r="E129">
        <v>32.488999999999997</v>
      </c>
      <c r="F129">
        <v>30.966999999999999</v>
      </c>
      <c r="G129">
        <v>29.445</v>
      </c>
      <c r="H129">
        <v>27.4024</v>
      </c>
      <c r="I129">
        <v>25.3598</v>
      </c>
      <c r="J129">
        <v>23.3172</v>
      </c>
      <c r="K129">
        <v>21.2746</v>
      </c>
      <c r="L129">
        <v>19.231999999999999</v>
      </c>
      <c r="M129">
        <v>17.957999999999998</v>
      </c>
      <c r="N129">
        <v>16.684000000000001</v>
      </c>
      <c r="O129">
        <v>15.41</v>
      </c>
      <c r="P129">
        <v>14.135999999999999</v>
      </c>
      <c r="Q129">
        <v>12.862</v>
      </c>
      <c r="R129">
        <v>13.2402</v>
      </c>
      <c r="S129">
        <v>13.618399999999999</v>
      </c>
      <c r="T129">
        <v>13.996600000000001</v>
      </c>
      <c r="U129">
        <v>14.3748</v>
      </c>
      <c r="V129">
        <v>14.753</v>
      </c>
      <c r="W129">
        <v>14.2606</v>
      </c>
      <c r="X129">
        <v>13.7682</v>
      </c>
      <c r="Y129">
        <v>13.2758</v>
      </c>
      <c r="Z129">
        <v>12.7834</v>
      </c>
      <c r="AA129">
        <v>12.291</v>
      </c>
      <c r="AB129">
        <v>11.1114</v>
      </c>
      <c r="AC129">
        <v>9.9318000000000008</v>
      </c>
      <c r="AD129">
        <v>8.7522000000000002</v>
      </c>
      <c r="AE129">
        <v>7.5726000000000004</v>
      </c>
      <c r="AF129">
        <v>6.3929999999999998</v>
      </c>
      <c r="AG129">
        <v>5.9366000000000003</v>
      </c>
      <c r="AH129">
        <v>5.4802</v>
      </c>
      <c r="AI129">
        <v>5.0237999999999996</v>
      </c>
      <c r="AJ129">
        <v>4.5674000000000001</v>
      </c>
      <c r="AK129">
        <v>4.1109999999999998</v>
      </c>
      <c r="AL129">
        <v>3.8740000000000001</v>
      </c>
      <c r="AM129">
        <v>3.637</v>
      </c>
      <c r="AN129">
        <v>3.4</v>
      </c>
      <c r="AO129">
        <v>3.1629999999999998</v>
      </c>
      <c r="AP129">
        <v>2.9260000000000002</v>
      </c>
      <c r="AQ129">
        <v>2.7787999999999999</v>
      </c>
      <c r="AR129">
        <v>2.6316000000000002</v>
      </c>
      <c r="AS129">
        <v>2.4843999999999999</v>
      </c>
      <c r="AT129">
        <v>2.3372000000000002</v>
      </c>
      <c r="AU129">
        <v>2.19</v>
      </c>
      <c r="AV129">
        <v>2.1518000000000002</v>
      </c>
      <c r="AW129">
        <v>2.1135999999999999</v>
      </c>
      <c r="AX129">
        <v>2.0754000000000001</v>
      </c>
      <c r="AY129">
        <v>2.0371999999999999</v>
      </c>
      <c r="AZ129">
        <v>1.9990000000000001</v>
      </c>
      <c r="BA129">
        <v>1.9523999999999999</v>
      </c>
      <c r="BB129">
        <v>1.9057999999999999</v>
      </c>
      <c r="BC129">
        <v>1.8592</v>
      </c>
      <c r="BD129">
        <v>1.8126</v>
      </c>
      <c r="BE129">
        <v>1.766</v>
      </c>
      <c r="BF129">
        <v>1.6886000000000001</v>
      </c>
      <c r="BG129">
        <v>1.6112</v>
      </c>
      <c r="BH129">
        <v>1.5338000000000001</v>
      </c>
      <c r="BI129">
        <v>1.4563999999999999</v>
      </c>
      <c r="BJ129">
        <v>1.379</v>
      </c>
      <c r="BK129">
        <v>1.3204</v>
      </c>
    </row>
    <row r="130" spans="1:63" x14ac:dyDescent="0.85">
      <c r="A130" t="s">
        <v>675</v>
      </c>
      <c r="B130" t="s">
        <v>474</v>
      </c>
      <c r="C130" t="s">
        <v>691</v>
      </c>
      <c r="D130" t="s">
        <v>659</v>
      </c>
      <c r="E130">
        <v>164.6404</v>
      </c>
      <c r="F130">
        <v>165.32919999999999</v>
      </c>
      <c r="G130">
        <v>166.018</v>
      </c>
      <c r="H130">
        <v>165.49879999999999</v>
      </c>
      <c r="I130">
        <v>164.9796</v>
      </c>
      <c r="J130">
        <v>164.46039999999999</v>
      </c>
      <c r="K130">
        <v>163.94120000000001</v>
      </c>
      <c r="L130">
        <v>163.422</v>
      </c>
      <c r="M130">
        <v>158.4256</v>
      </c>
      <c r="N130">
        <v>153.42920000000001</v>
      </c>
      <c r="O130">
        <v>148.43279999999999</v>
      </c>
      <c r="P130">
        <v>143.43639999999999</v>
      </c>
      <c r="Q130">
        <v>138.44</v>
      </c>
      <c r="R130">
        <v>129.1292</v>
      </c>
      <c r="S130">
        <v>119.8184</v>
      </c>
      <c r="T130">
        <v>110.5076</v>
      </c>
      <c r="U130">
        <v>101.1968</v>
      </c>
      <c r="V130">
        <v>91.885999999999996</v>
      </c>
      <c r="W130">
        <v>86.948800000000006</v>
      </c>
      <c r="X130">
        <v>82.011600000000001</v>
      </c>
      <c r="Y130">
        <v>77.074399999999997</v>
      </c>
      <c r="Z130">
        <v>72.137200000000007</v>
      </c>
      <c r="AA130">
        <v>67.2</v>
      </c>
      <c r="AB130">
        <v>61.211799999999997</v>
      </c>
      <c r="AC130">
        <v>55.223599999999998</v>
      </c>
      <c r="AD130">
        <v>49.235399999999998</v>
      </c>
      <c r="AE130">
        <v>43.247199999999999</v>
      </c>
      <c r="AF130">
        <v>37.259</v>
      </c>
      <c r="AG130">
        <v>34.344200000000001</v>
      </c>
      <c r="AH130">
        <v>31.429400000000001</v>
      </c>
      <c r="AI130">
        <v>28.514600000000002</v>
      </c>
      <c r="AJ130">
        <v>25.599799999999998</v>
      </c>
      <c r="AK130">
        <v>22.684999999999999</v>
      </c>
      <c r="AL130">
        <v>23.408799999999999</v>
      </c>
      <c r="AM130">
        <v>24.1326</v>
      </c>
      <c r="AN130">
        <v>24.856400000000001</v>
      </c>
      <c r="AO130">
        <v>25.580200000000001</v>
      </c>
      <c r="AP130">
        <v>26.303999999999998</v>
      </c>
      <c r="AQ130">
        <v>24.976400000000002</v>
      </c>
      <c r="AR130">
        <v>23.648800000000001</v>
      </c>
      <c r="AS130">
        <v>22.321200000000001</v>
      </c>
      <c r="AT130">
        <v>20.993600000000001</v>
      </c>
      <c r="AU130">
        <v>19.666</v>
      </c>
      <c r="AV130">
        <v>18.4026</v>
      </c>
      <c r="AW130">
        <v>17.139199999999999</v>
      </c>
      <c r="AX130">
        <v>15.8758</v>
      </c>
      <c r="AY130">
        <v>14.612399999999999</v>
      </c>
      <c r="AZ130">
        <v>13.349</v>
      </c>
      <c r="BA130">
        <v>12.5684</v>
      </c>
      <c r="BB130">
        <v>11.787800000000001</v>
      </c>
      <c r="BC130">
        <v>11.007199999999999</v>
      </c>
      <c r="BD130">
        <v>10.226599999999999</v>
      </c>
      <c r="BE130">
        <v>9.4459999999999997</v>
      </c>
      <c r="BF130">
        <v>9.1956000000000007</v>
      </c>
      <c r="BG130">
        <v>8.9451999999999998</v>
      </c>
      <c r="BH130">
        <v>8.6948000000000008</v>
      </c>
      <c r="BI130">
        <v>8.4443999999999999</v>
      </c>
      <c r="BJ130">
        <v>8.1940000000000008</v>
      </c>
      <c r="BK130">
        <v>7.8857999999999997</v>
      </c>
    </row>
    <row r="131" spans="1:63" x14ac:dyDescent="0.85">
      <c r="A131" t="s">
        <v>260</v>
      </c>
      <c r="B131" t="s">
        <v>486</v>
      </c>
      <c r="C131" t="s">
        <v>691</v>
      </c>
      <c r="D131" t="s">
        <v>659</v>
      </c>
      <c r="E131">
        <v>107.26892524072477</v>
      </c>
      <c r="F131">
        <v>107.40693210306662</v>
      </c>
      <c r="G131">
        <v>107.48825136697147</v>
      </c>
      <c r="H131">
        <v>106.32194349955134</v>
      </c>
      <c r="I131">
        <v>105.20511530275694</v>
      </c>
      <c r="J131">
        <v>104.16827987649667</v>
      </c>
      <c r="K131">
        <v>103.13902952009597</v>
      </c>
      <c r="L131">
        <v>102.17338651250006</v>
      </c>
      <c r="M131">
        <v>101.02366489223773</v>
      </c>
      <c r="N131">
        <v>99.850910429403584</v>
      </c>
      <c r="O131">
        <v>98.623993383275177</v>
      </c>
      <c r="P131">
        <v>97.300297961815986</v>
      </c>
      <c r="Q131">
        <v>95.930616803071302</v>
      </c>
      <c r="R131">
        <v>95.391265912678918</v>
      </c>
      <c r="S131">
        <v>94.869171104677534</v>
      </c>
      <c r="T131">
        <v>94.360745292972823</v>
      </c>
      <c r="U131">
        <v>93.81335155576285</v>
      </c>
      <c r="V131">
        <v>93.251618896976026</v>
      </c>
      <c r="W131">
        <v>92.709671516728491</v>
      </c>
      <c r="X131">
        <v>92.178305893238047</v>
      </c>
      <c r="Y131">
        <v>91.663092715176219</v>
      </c>
      <c r="Z131">
        <v>91.156141083791937</v>
      </c>
      <c r="AA131">
        <v>90.65417528145916</v>
      </c>
      <c r="AB131">
        <v>90.31534393991825</v>
      </c>
      <c r="AC131">
        <v>89.964598831276632</v>
      </c>
      <c r="AD131">
        <v>89.595457764787355</v>
      </c>
      <c r="AE131">
        <v>89.193248235554449</v>
      </c>
      <c r="AF131">
        <v>88.774703845750963</v>
      </c>
      <c r="AG131">
        <v>88.589499324129662</v>
      </c>
      <c r="AH131">
        <v>88.397771865816352</v>
      </c>
      <c r="AI131">
        <v>88.209002814165984</v>
      </c>
      <c r="AJ131">
        <v>88.033942898744186</v>
      </c>
      <c r="AK131">
        <v>87.879087710756338</v>
      </c>
      <c r="AL131">
        <v>87.575530135779132</v>
      </c>
      <c r="AM131">
        <v>87.272896636387358</v>
      </c>
      <c r="AN131">
        <v>86.966948244288048</v>
      </c>
      <c r="AO131">
        <v>86.649043009303639</v>
      </c>
      <c r="AP131">
        <v>86.332373363224136</v>
      </c>
      <c r="AQ131">
        <v>85.372550774659885</v>
      </c>
      <c r="AR131">
        <v>84.405887716796911</v>
      </c>
      <c r="AS131">
        <v>83.429468091276348</v>
      </c>
      <c r="AT131">
        <v>82.441180207127431</v>
      </c>
      <c r="AU131">
        <v>81.442685288702705</v>
      </c>
      <c r="AV131">
        <v>80.00874201534161</v>
      </c>
      <c r="AW131">
        <v>78.594734600075128</v>
      </c>
      <c r="AX131">
        <v>77.200772319820189</v>
      </c>
      <c r="AY131">
        <v>75.811616018498455</v>
      </c>
      <c r="AZ131">
        <v>74.430962019087659</v>
      </c>
      <c r="BA131">
        <v>73.310702156576227</v>
      </c>
      <c r="BB131">
        <v>72.181656202879111</v>
      </c>
      <c r="BC131">
        <v>71.041603913973702</v>
      </c>
      <c r="BD131">
        <v>69.884473213328661</v>
      </c>
      <c r="BE131">
        <v>68.717155438647907</v>
      </c>
      <c r="BF131">
        <v>67.729081734697004</v>
      </c>
      <c r="BG131">
        <v>66.739557832277995</v>
      </c>
      <c r="BH131">
        <v>65.749862745657438</v>
      </c>
      <c r="BI131">
        <v>64.732298281268854</v>
      </c>
      <c r="BJ131">
        <v>63.724425485748995</v>
      </c>
    </row>
    <row r="132" spans="1:63" x14ac:dyDescent="0.85">
      <c r="A132" t="s">
        <v>537</v>
      </c>
      <c r="B132" t="s">
        <v>220</v>
      </c>
      <c r="C132" t="s">
        <v>691</v>
      </c>
      <c r="D132" t="s">
        <v>659</v>
      </c>
      <c r="E132">
        <v>104.5112</v>
      </c>
      <c r="F132">
        <v>104.5536</v>
      </c>
      <c r="G132">
        <v>104.596</v>
      </c>
      <c r="H132">
        <v>104.6384</v>
      </c>
      <c r="I132">
        <v>104.6808</v>
      </c>
      <c r="J132">
        <v>104.72320000000001</v>
      </c>
      <c r="K132">
        <v>104.76560000000001</v>
      </c>
      <c r="L132">
        <v>104.80800000000001</v>
      </c>
      <c r="M132">
        <v>104.85039999999999</v>
      </c>
      <c r="N132">
        <v>104.89279999999999</v>
      </c>
      <c r="O132">
        <v>104.93519999999999</v>
      </c>
      <c r="P132">
        <v>104.9776</v>
      </c>
      <c r="Q132">
        <v>105.02</v>
      </c>
      <c r="R132">
        <v>105.58799999999999</v>
      </c>
      <c r="S132">
        <v>106.15600000000001</v>
      </c>
      <c r="T132">
        <v>106.724</v>
      </c>
      <c r="U132">
        <v>107.292</v>
      </c>
      <c r="V132">
        <v>107.86</v>
      </c>
      <c r="W132">
        <v>108.5842</v>
      </c>
      <c r="X132">
        <v>109.30840000000001</v>
      </c>
      <c r="Y132">
        <v>110.0326</v>
      </c>
      <c r="Z132">
        <v>110.7568</v>
      </c>
      <c r="AA132">
        <v>111.48099999999999</v>
      </c>
      <c r="AB132">
        <v>111.2238</v>
      </c>
      <c r="AC132">
        <v>110.9666</v>
      </c>
      <c r="AD132">
        <v>110.7094</v>
      </c>
      <c r="AE132">
        <v>110.4522</v>
      </c>
      <c r="AF132">
        <v>110.19499999999999</v>
      </c>
      <c r="AG132">
        <v>109.13339999999999</v>
      </c>
      <c r="AH132">
        <v>108.0718</v>
      </c>
      <c r="AI132">
        <v>107.0102</v>
      </c>
      <c r="AJ132">
        <v>105.9486</v>
      </c>
      <c r="AK132">
        <v>104.887</v>
      </c>
      <c r="AL132">
        <v>101.9068</v>
      </c>
      <c r="AM132">
        <v>98.926599999999993</v>
      </c>
      <c r="AN132">
        <v>95.946399999999997</v>
      </c>
      <c r="AO132">
        <v>92.966200000000001</v>
      </c>
      <c r="AP132">
        <v>89.986000000000004</v>
      </c>
      <c r="AQ132">
        <v>87.441999999999993</v>
      </c>
      <c r="AR132">
        <v>84.897999999999996</v>
      </c>
      <c r="AS132">
        <v>82.353999999999999</v>
      </c>
      <c r="AT132">
        <v>79.81</v>
      </c>
      <c r="AU132">
        <v>77.266000000000005</v>
      </c>
      <c r="AV132">
        <v>76.220600000000005</v>
      </c>
      <c r="AW132">
        <v>75.175200000000004</v>
      </c>
      <c r="AX132">
        <v>74.129800000000003</v>
      </c>
      <c r="AY132">
        <v>73.084400000000002</v>
      </c>
      <c r="AZ132">
        <v>72.039000000000001</v>
      </c>
      <c r="BA132">
        <v>71.164400000000001</v>
      </c>
      <c r="BB132">
        <v>70.2898</v>
      </c>
      <c r="BC132">
        <v>69.415199999999999</v>
      </c>
      <c r="BD132">
        <v>68.540599999999998</v>
      </c>
      <c r="BE132">
        <v>67.665999999999997</v>
      </c>
      <c r="BF132">
        <v>67.214799999999997</v>
      </c>
      <c r="BG132">
        <v>66.763599999999997</v>
      </c>
      <c r="BH132">
        <v>66.312399999999997</v>
      </c>
      <c r="BI132">
        <v>65.861199999999997</v>
      </c>
      <c r="BJ132">
        <v>65.41</v>
      </c>
      <c r="BK132">
        <v>64.938999999999993</v>
      </c>
    </row>
    <row r="133" spans="1:63" x14ac:dyDescent="0.85">
      <c r="A133" t="s">
        <v>414</v>
      </c>
      <c r="B133" t="s">
        <v>241</v>
      </c>
      <c r="C133" t="s">
        <v>691</v>
      </c>
      <c r="D133" t="s">
        <v>659</v>
      </c>
      <c r="E133">
        <v>84.7684</v>
      </c>
      <c r="F133">
        <v>84.676199999999994</v>
      </c>
      <c r="G133">
        <v>84.584000000000003</v>
      </c>
      <c r="H133">
        <v>83.2226</v>
      </c>
      <c r="I133">
        <v>81.861199999999997</v>
      </c>
      <c r="J133">
        <v>80.499799999999993</v>
      </c>
      <c r="K133">
        <v>79.138400000000004</v>
      </c>
      <c r="L133">
        <v>77.777000000000001</v>
      </c>
      <c r="M133">
        <v>76.0946</v>
      </c>
      <c r="N133">
        <v>74.412199999999999</v>
      </c>
      <c r="O133">
        <v>72.729799999999997</v>
      </c>
      <c r="P133">
        <v>71.047399999999996</v>
      </c>
      <c r="Q133">
        <v>69.364999999999995</v>
      </c>
      <c r="R133">
        <v>68.0762</v>
      </c>
      <c r="S133">
        <v>66.787400000000005</v>
      </c>
      <c r="T133">
        <v>65.498599999999996</v>
      </c>
      <c r="U133">
        <v>64.209800000000001</v>
      </c>
      <c r="V133">
        <v>62.920999999999999</v>
      </c>
      <c r="W133">
        <v>62.428400000000003</v>
      </c>
      <c r="X133">
        <v>61.9358</v>
      </c>
      <c r="Y133">
        <v>61.443199999999997</v>
      </c>
      <c r="Z133">
        <v>60.950600000000001</v>
      </c>
      <c r="AA133">
        <v>60.457999999999998</v>
      </c>
      <c r="AB133">
        <v>59.427599999999998</v>
      </c>
      <c r="AC133">
        <v>58.397199999999998</v>
      </c>
      <c r="AD133">
        <v>57.366799999999998</v>
      </c>
      <c r="AE133">
        <v>56.336399999999998</v>
      </c>
      <c r="AF133">
        <v>55.305999999999997</v>
      </c>
      <c r="AG133">
        <v>53.152200000000001</v>
      </c>
      <c r="AH133">
        <v>50.998399999999997</v>
      </c>
      <c r="AI133">
        <v>48.8446</v>
      </c>
      <c r="AJ133">
        <v>46.690800000000003</v>
      </c>
      <c r="AK133">
        <v>44.536999999999999</v>
      </c>
      <c r="AL133">
        <v>41.790399999999998</v>
      </c>
      <c r="AM133">
        <v>39.043799999999997</v>
      </c>
      <c r="AN133">
        <v>36.297199999999997</v>
      </c>
      <c r="AO133">
        <v>33.550600000000003</v>
      </c>
      <c r="AP133">
        <v>30.803999999999998</v>
      </c>
      <c r="AQ133">
        <v>28.876799999999999</v>
      </c>
      <c r="AR133">
        <v>26.9496</v>
      </c>
      <c r="AS133">
        <v>25.022400000000001</v>
      </c>
      <c r="AT133">
        <v>23.095199999999998</v>
      </c>
      <c r="AU133">
        <v>21.167999999999999</v>
      </c>
      <c r="AV133">
        <v>19.943999999999999</v>
      </c>
      <c r="AW133">
        <v>18.72</v>
      </c>
      <c r="AX133">
        <v>17.495999999999999</v>
      </c>
      <c r="AY133">
        <v>16.271999999999998</v>
      </c>
      <c r="AZ133">
        <v>15.048</v>
      </c>
      <c r="BA133">
        <v>15.3332</v>
      </c>
      <c r="BB133">
        <v>15.618399999999999</v>
      </c>
      <c r="BC133">
        <v>15.903600000000001</v>
      </c>
      <c r="BD133">
        <v>16.188800000000001</v>
      </c>
      <c r="BE133">
        <v>16.474</v>
      </c>
      <c r="BF133">
        <v>16.0792</v>
      </c>
      <c r="BG133">
        <v>15.6844</v>
      </c>
      <c r="BH133">
        <v>15.2896</v>
      </c>
      <c r="BI133">
        <v>14.8948</v>
      </c>
      <c r="BJ133">
        <v>14.5</v>
      </c>
      <c r="BK133">
        <v>14.223800000000001</v>
      </c>
    </row>
    <row r="134" spans="1:63" x14ac:dyDescent="0.85">
      <c r="A134" t="s">
        <v>223</v>
      </c>
      <c r="B134" t="s">
        <v>622</v>
      </c>
      <c r="C134" t="s">
        <v>691</v>
      </c>
      <c r="D134" t="s">
        <v>659</v>
      </c>
      <c r="E134">
        <v>225.535</v>
      </c>
      <c r="F134">
        <v>226.37299999999999</v>
      </c>
      <c r="G134">
        <v>227.21100000000001</v>
      </c>
      <c r="H134">
        <v>226.42240000000001</v>
      </c>
      <c r="I134">
        <v>225.63380000000001</v>
      </c>
      <c r="J134">
        <v>224.84520000000001</v>
      </c>
      <c r="K134">
        <v>224.0566</v>
      </c>
      <c r="L134">
        <v>223.268</v>
      </c>
      <c r="M134">
        <v>221.44239999999999</v>
      </c>
      <c r="N134">
        <v>219.61680000000001</v>
      </c>
      <c r="O134">
        <v>217.7912</v>
      </c>
      <c r="P134">
        <v>215.96559999999999</v>
      </c>
      <c r="Q134">
        <v>214.14</v>
      </c>
      <c r="R134">
        <v>212.22800000000001</v>
      </c>
      <c r="S134">
        <v>210.316</v>
      </c>
      <c r="T134">
        <v>208.404</v>
      </c>
      <c r="U134">
        <v>206.49199999999999</v>
      </c>
      <c r="V134">
        <v>204.58</v>
      </c>
      <c r="W134">
        <v>203.0154</v>
      </c>
      <c r="X134">
        <v>201.45079999999999</v>
      </c>
      <c r="Y134">
        <v>199.8862</v>
      </c>
      <c r="Z134">
        <v>198.32159999999999</v>
      </c>
      <c r="AA134">
        <v>196.75700000000001</v>
      </c>
      <c r="AB134">
        <v>193.82480000000001</v>
      </c>
      <c r="AC134">
        <v>190.89259999999999</v>
      </c>
      <c r="AD134">
        <v>187.96039999999999</v>
      </c>
      <c r="AE134">
        <v>185.0282</v>
      </c>
      <c r="AF134">
        <v>182.096</v>
      </c>
      <c r="AG134">
        <v>177.96019999999999</v>
      </c>
      <c r="AH134">
        <v>173.8244</v>
      </c>
      <c r="AI134">
        <v>169.68860000000001</v>
      </c>
      <c r="AJ134">
        <v>165.55279999999999</v>
      </c>
      <c r="AK134">
        <v>161.417</v>
      </c>
      <c r="AL134">
        <v>159.5558</v>
      </c>
      <c r="AM134">
        <v>157.69460000000001</v>
      </c>
      <c r="AN134">
        <v>155.83340000000001</v>
      </c>
      <c r="AO134">
        <v>153.97219999999999</v>
      </c>
      <c r="AP134">
        <v>152.11099999999999</v>
      </c>
      <c r="AQ134">
        <v>151.02359999999999</v>
      </c>
      <c r="AR134">
        <v>149.93620000000001</v>
      </c>
      <c r="AS134">
        <v>148.84880000000001</v>
      </c>
      <c r="AT134">
        <v>147.76140000000001</v>
      </c>
      <c r="AU134">
        <v>146.67400000000001</v>
      </c>
      <c r="AV134">
        <v>145.5752</v>
      </c>
      <c r="AW134">
        <v>144.47640000000001</v>
      </c>
      <c r="AX134">
        <v>143.3776</v>
      </c>
      <c r="AY134">
        <v>142.27879999999999</v>
      </c>
      <c r="AZ134">
        <v>141.18</v>
      </c>
      <c r="BA134">
        <v>140.75239999999999</v>
      </c>
      <c r="BB134">
        <v>140.32480000000001</v>
      </c>
      <c r="BC134">
        <v>139.8972</v>
      </c>
      <c r="BD134">
        <v>139.46960000000001</v>
      </c>
      <c r="BE134">
        <v>139.042</v>
      </c>
      <c r="BF134">
        <v>138.42599999999999</v>
      </c>
      <c r="BG134">
        <v>137.81</v>
      </c>
      <c r="BH134">
        <v>137.19399999999999</v>
      </c>
      <c r="BI134">
        <v>136.578</v>
      </c>
      <c r="BJ134">
        <v>135.96199999999999</v>
      </c>
      <c r="BK134">
        <v>135.56620000000001</v>
      </c>
    </row>
    <row r="135" spans="1:63" x14ac:dyDescent="0.85">
      <c r="A135" t="s">
        <v>518</v>
      </c>
      <c r="B135" t="s">
        <v>626</v>
      </c>
      <c r="C135" t="s">
        <v>691</v>
      </c>
      <c r="D135" t="s">
        <v>659</v>
      </c>
      <c r="E135">
        <v>118.31</v>
      </c>
      <c r="F135">
        <v>118.636</v>
      </c>
      <c r="G135">
        <v>118.962</v>
      </c>
      <c r="H135">
        <v>121.2174</v>
      </c>
      <c r="I135">
        <v>123.47280000000001</v>
      </c>
      <c r="J135">
        <v>125.7282</v>
      </c>
      <c r="K135">
        <v>127.9836</v>
      </c>
      <c r="L135">
        <v>130.239</v>
      </c>
      <c r="M135">
        <v>130.59100000000001</v>
      </c>
      <c r="N135">
        <v>130.94300000000001</v>
      </c>
      <c r="O135">
        <v>131.29499999999999</v>
      </c>
      <c r="P135">
        <v>131.64699999999999</v>
      </c>
      <c r="Q135">
        <v>131.999</v>
      </c>
      <c r="R135">
        <v>123.7906</v>
      </c>
      <c r="S135">
        <v>115.5822</v>
      </c>
      <c r="T135">
        <v>107.3738</v>
      </c>
      <c r="U135">
        <v>99.165400000000005</v>
      </c>
      <c r="V135">
        <v>90.956999999999994</v>
      </c>
      <c r="W135">
        <v>82.690200000000004</v>
      </c>
      <c r="X135">
        <v>74.423400000000001</v>
      </c>
      <c r="Y135">
        <v>66.156599999999997</v>
      </c>
      <c r="Z135">
        <v>57.889800000000001</v>
      </c>
      <c r="AA135">
        <v>49.622999999999998</v>
      </c>
      <c r="AB135">
        <v>43.116399999999999</v>
      </c>
      <c r="AC135">
        <v>36.6098</v>
      </c>
      <c r="AD135">
        <v>30.103200000000001</v>
      </c>
      <c r="AE135">
        <v>23.596599999999999</v>
      </c>
      <c r="AF135">
        <v>17.09</v>
      </c>
      <c r="AG135">
        <v>16.0274</v>
      </c>
      <c r="AH135">
        <v>14.9648</v>
      </c>
      <c r="AI135">
        <v>13.902200000000001</v>
      </c>
      <c r="AJ135">
        <v>12.839600000000001</v>
      </c>
      <c r="AK135">
        <v>11.776999999999999</v>
      </c>
      <c r="AL135">
        <v>11.0844</v>
      </c>
      <c r="AM135">
        <v>10.3918</v>
      </c>
      <c r="AN135">
        <v>9.6991999999999994</v>
      </c>
      <c r="AO135">
        <v>9.0066000000000006</v>
      </c>
      <c r="AP135">
        <v>8.3140000000000001</v>
      </c>
      <c r="AQ135">
        <v>7.9184000000000001</v>
      </c>
      <c r="AR135">
        <v>7.5228000000000002</v>
      </c>
      <c r="AS135">
        <v>7.1272000000000002</v>
      </c>
      <c r="AT135">
        <v>6.7316000000000003</v>
      </c>
      <c r="AU135">
        <v>6.3360000000000003</v>
      </c>
      <c r="AV135">
        <v>6.3188000000000004</v>
      </c>
      <c r="AW135">
        <v>6.3015999999999996</v>
      </c>
      <c r="AX135">
        <v>6.2843999999999998</v>
      </c>
      <c r="AY135">
        <v>6.2671999999999999</v>
      </c>
      <c r="AZ135">
        <v>6.25</v>
      </c>
      <c r="BA135">
        <v>6.2249999999999996</v>
      </c>
      <c r="BB135">
        <v>6.2</v>
      </c>
      <c r="BC135">
        <v>6.1749999999999998</v>
      </c>
      <c r="BD135">
        <v>6.15</v>
      </c>
      <c r="BE135">
        <v>6.125</v>
      </c>
      <c r="BF135">
        <v>6.0537999999999998</v>
      </c>
      <c r="BG135">
        <v>5.9825999999999997</v>
      </c>
      <c r="BH135">
        <v>5.9114000000000004</v>
      </c>
      <c r="BI135">
        <v>5.8402000000000003</v>
      </c>
      <c r="BJ135">
        <v>5.7690000000000001</v>
      </c>
      <c r="BK135">
        <v>5.7148000000000003</v>
      </c>
    </row>
    <row r="136" spans="1:63" x14ac:dyDescent="0.85">
      <c r="A136" t="s">
        <v>479</v>
      </c>
      <c r="B136" t="s">
        <v>356</v>
      </c>
      <c r="C136" t="s">
        <v>691</v>
      </c>
      <c r="D136" t="s">
        <v>659</v>
      </c>
      <c r="E136">
        <v>157.60339999999999</v>
      </c>
      <c r="F136">
        <v>156.29419999999999</v>
      </c>
      <c r="G136">
        <v>154.98500000000001</v>
      </c>
      <c r="H136">
        <v>156.51519999999999</v>
      </c>
      <c r="I136">
        <v>158.0454</v>
      </c>
      <c r="J136">
        <v>159.57560000000001</v>
      </c>
      <c r="K136">
        <v>161.10579999999999</v>
      </c>
      <c r="L136">
        <v>162.636</v>
      </c>
      <c r="M136">
        <v>161.7962</v>
      </c>
      <c r="N136">
        <v>160.9564</v>
      </c>
      <c r="O136">
        <v>160.11660000000001</v>
      </c>
      <c r="P136">
        <v>159.27680000000001</v>
      </c>
      <c r="Q136">
        <v>158.43700000000001</v>
      </c>
      <c r="R136">
        <v>159.1626</v>
      </c>
      <c r="S136">
        <v>159.88820000000001</v>
      </c>
      <c r="T136">
        <v>160.6138</v>
      </c>
      <c r="U136">
        <v>161.33940000000001</v>
      </c>
      <c r="V136">
        <v>162.065</v>
      </c>
      <c r="W136">
        <v>159.3706</v>
      </c>
      <c r="X136">
        <v>156.67619999999999</v>
      </c>
      <c r="Y136">
        <v>153.98179999999999</v>
      </c>
      <c r="Z136">
        <v>151.28739999999999</v>
      </c>
      <c r="AA136">
        <v>148.59299999999999</v>
      </c>
      <c r="AB136">
        <v>143.03319999999999</v>
      </c>
      <c r="AC136">
        <v>137.4734</v>
      </c>
      <c r="AD136">
        <v>131.9136</v>
      </c>
      <c r="AE136">
        <v>126.35380000000001</v>
      </c>
      <c r="AF136">
        <v>120.794</v>
      </c>
      <c r="AG136">
        <v>115.56059999999999</v>
      </c>
      <c r="AH136">
        <v>110.3272</v>
      </c>
      <c r="AI136">
        <v>105.0938</v>
      </c>
      <c r="AJ136">
        <v>99.860399999999998</v>
      </c>
      <c r="AK136">
        <v>94.626999999999995</v>
      </c>
      <c r="AL136">
        <v>89.662599999999998</v>
      </c>
      <c r="AM136">
        <v>84.6982</v>
      </c>
      <c r="AN136">
        <v>79.733800000000002</v>
      </c>
      <c r="AO136">
        <v>74.769400000000005</v>
      </c>
      <c r="AP136">
        <v>69.805000000000007</v>
      </c>
      <c r="AQ136">
        <v>66.759</v>
      </c>
      <c r="AR136">
        <v>63.713000000000001</v>
      </c>
      <c r="AS136">
        <v>60.667000000000002</v>
      </c>
      <c r="AT136">
        <v>57.621000000000002</v>
      </c>
      <c r="AU136">
        <v>54.575000000000003</v>
      </c>
      <c r="AV136">
        <v>53.292000000000002</v>
      </c>
      <c r="AW136">
        <v>52.009</v>
      </c>
      <c r="AX136">
        <v>50.725999999999999</v>
      </c>
      <c r="AY136">
        <v>49.442999999999998</v>
      </c>
      <c r="AZ136">
        <v>48.16</v>
      </c>
      <c r="BA136">
        <v>47.360799999999998</v>
      </c>
      <c r="BB136">
        <v>46.561599999999999</v>
      </c>
      <c r="BC136">
        <v>45.7624</v>
      </c>
      <c r="BD136">
        <v>44.963200000000001</v>
      </c>
      <c r="BE136">
        <v>44.164000000000001</v>
      </c>
      <c r="BF136">
        <v>43.438400000000001</v>
      </c>
      <c r="BG136">
        <v>42.712800000000001</v>
      </c>
      <c r="BH136">
        <v>41.987200000000001</v>
      </c>
      <c r="BI136">
        <v>41.261600000000001</v>
      </c>
      <c r="BJ136">
        <v>40.536000000000001</v>
      </c>
      <c r="BK136">
        <v>39.879199999999997</v>
      </c>
    </row>
    <row r="137" spans="1:63" x14ac:dyDescent="0.85">
      <c r="A137" t="s">
        <v>570</v>
      </c>
      <c r="B137" t="s">
        <v>161</v>
      </c>
      <c r="C137" t="s">
        <v>691</v>
      </c>
      <c r="D137" t="s">
        <v>659</v>
      </c>
      <c r="E137">
        <v>106.25869548387681</v>
      </c>
      <c r="F137">
        <v>106.37992517489951</v>
      </c>
      <c r="G137">
        <v>106.44846447516599</v>
      </c>
      <c r="H137">
        <v>105.31246684791944</v>
      </c>
      <c r="I137">
        <v>104.22279744108194</v>
      </c>
      <c r="J137">
        <v>103.21007005693026</v>
      </c>
      <c r="K137">
        <v>102.19943389580959</v>
      </c>
      <c r="L137">
        <v>101.24920086216999</v>
      </c>
      <c r="M137">
        <v>100.14639105554828</v>
      </c>
      <c r="N137">
        <v>99.02069659742385</v>
      </c>
      <c r="O137">
        <v>97.842724099254056</v>
      </c>
      <c r="P137">
        <v>96.574025145482224</v>
      </c>
      <c r="Q137">
        <v>95.260894093055953</v>
      </c>
      <c r="R137">
        <v>94.70671139611899</v>
      </c>
      <c r="S137">
        <v>94.168675943330513</v>
      </c>
      <c r="T137">
        <v>93.644430998120043</v>
      </c>
      <c r="U137">
        <v>93.086299010349009</v>
      </c>
      <c r="V137">
        <v>92.51338278563945</v>
      </c>
      <c r="W137">
        <v>91.884930251585928</v>
      </c>
      <c r="X137">
        <v>91.268080637457032</v>
      </c>
      <c r="Y137">
        <v>90.669565052732807</v>
      </c>
      <c r="Z137">
        <v>90.087851644710838</v>
      </c>
      <c r="AA137">
        <v>89.514099243542944</v>
      </c>
      <c r="AB137">
        <v>89.195261232126072</v>
      </c>
      <c r="AC137">
        <v>88.861722530095477</v>
      </c>
      <c r="AD137">
        <v>88.507482224435819</v>
      </c>
      <c r="AE137">
        <v>88.125197987337515</v>
      </c>
      <c r="AF137">
        <v>87.726024357640682</v>
      </c>
      <c r="AG137">
        <v>87.601707301303136</v>
      </c>
      <c r="AH137">
        <v>87.467344575023418</v>
      </c>
      <c r="AI137">
        <v>87.332902838393593</v>
      </c>
      <c r="AJ137">
        <v>87.209670766323413</v>
      </c>
      <c r="AK137">
        <v>87.104348816158023</v>
      </c>
      <c r="AL137">
        <v>86.79024627409612</v>
      </c>
      <c r="AM137">
        <v>86.477293956675396</v>
      </c>
      <c r="AN137">
        <v>86.161017212589485</v>
      </c>
      <c r="AO137">
        <v>85.834329294373688</v>
      </c>
      <c r="AP137">
        <v>85.507692771860647</v>
      </c>
      <c r="AQ137">
        <v>84.534950444765414</v>
      </c>
      <c r="AR137">
        <v>83.553607305324036</v>
      </c>
      <c r="AS137">
        <v>82.560759760008381</v>
      </c>
      <c r="AT137">
        <v>81.554372083522068</v>
      </c>
      <c r="AU137">
        <v>80.536148100131385</v>
      </c>
      <c r="AV137">
        <v>79.130303563181712</v>
      </c>
      <c r="AW137">
        <v>77.743442307643946</v>
      </c>
      <c r="AX137">
        <v>76.376874506888043</v>
      </c>
      <c r="AY137">
        <v>75.019366507219985</v>
      </c>
      <c r="AZ137">
        <v>73.67086424334147</v>
      </c>
      <c r="BA137">
        <v>72.588461913514578</v>
      </c>
      <c r="BB137">
        <v>71.499626407309648</v>
      </c>
      <c r="BC137">
        <v>70.402815461151832</v>
      </c>
      <c r="BD137">
        <v>69.296631323422133</v>
      </c>
      <c r="BE137">
        <v>68.18289126390215</v>
      </c>
      <c r="BF137">
        <v>67.164430305158021</v>
      </c>
      <c r="BG137">
        <v>66.145770817441218</v>
      </c>
      <c r="BH137">
        <v>65.125327676298568</v>
      </c>
      <c r="BI137">
        <v>64.080092508927947</v>
      </c>
      <c r="BJ137">
        <v>63.04329228203617</v>
      </c>
    </row>
    <row r="138" spans="1:63" x14ac:dyDescent="0.85">
      <c r="A138" t="s">
        <v>257</v>
      </c>
      <c r="B138" t="s">
        <v>554</v>
      </c>
      <c r="C138" t="s">
        <v>691</v>
      </c>
      <c r="D138" t="s">
        <v>659</v>
      </c>
      <c r="E138">
        <v>155.94837251171879</v>
      </c>
      <c r="F138">
        <v>156.29310243135845</v>
      </c>
      <c r="G138">
        <v>156.65491126900341</v>
      </c>
      <c r="H138">
        <v>156.71538530935439</v>
      </c>
      <c r="I138">
        <v>156.70271386326843</v>
      </c>
      <c r="J138">
        <v>156.59649126441539</v>
      </c>
      <c r="K138">
        <v>156.45499875791833</v>
      </c>
      <c r="L138">
        <v>156.1844686325737</v>
      </c>
      <c r="M138">
        <v>155.31202807178838</v>
      </c>
      <c r="N138">
        <v>154.49516614920216</v>
      </c>
      <c r="O138">
        <v>153.82605553058656</v>
      </c>
      <c r="P138">
        <v>153.0859189900228</v>
      </c>
      <c r="Q138">
        <v>152.53872105710218</v>
      </c>
      <c r="R138">
        <v>151.93606378689378</v>
      </c>
      <c r="S138">
        <v>151.42587090699249</v>
      </c>
      <c r="T138">
        <v>150.95374340704791</v>
      </c>
      <c r="U138">
        <v>150.68586538775909</v>
      </c>
      <c r="V138">
        <v>150.43694593874307</v>
      </c>
      <c r="W138">
        <v>149.94107664571743</v>
      </c>
      <c r="X138">
        <v>149.37157627465797</v>
      </c>
      <c r="Y138">
        <v>148.70761042353234</v>
      </c>
      <c r="Z138">
        <v>147.86422167501863</v>
      </c>
      <c r="AA138">
        <v>146.95264221374572</v>
      </c>
      <c r="AB138">
        <v>145.49216364988013</v>
      </c>
      <c r="AC138">
        <v>144.02633732407003</v>
      </c>
      <c r="AD138">
        <v>142.58290637073719</v>
      </c>
      <c r="AE138">
        <v>141.12887078366597</v>
      </c>
      <c r="AF138">
        <v>139.70243286692747</v>
      </c>
      <c r="AG138">
        <v>138.12362768168958</v>
      </c>
      <c r="AH138">
        <v>136.60494153255988</v>
      </c>
      <c r="AI138">
        <v>135.15023619365581</v>
      </c>
      <c r="AJ138">
        <v>133.74056224776669</v>
      </c>
      <c r="AK138">
        <v>132.3999487679485</v>
      </c>
      <c r="AL138">
        <v>131.23529458490211</v>
      </c>
      <c r="AM138">
        <v>129.99340106214936</v>
      </c>
      <c r="AN138">
        <v>128.64174399195574</v>
      </c>
      <c r="AO138">
        <v>127.20407466939939</v>
      </c>
      <c r="AP138">
        <v>125.64528411048035</v>
      </c>
      <c r="AQ138">
        <v>123.8686448347883</v>
      </c>
      <c r="AR138">
        <v>122.13700218865453</v>
      </c>
      <c r="AS138">
        <v>120.52581564175391</v>
      </c>
      <c r="AT138">
        <v>119.09718055612797</v>
      </c>
      <c r="AU138">
        <v>117.80683363460983</v>
      </c>
      <c r="AV138">
        <v>116.43067218367058</v>
      </c>
      <c r="AW138">
        <v>115.06927947110323</v>
      </c>
      <c r="AX138">
        <v>113.66772666928213</v>
      </c>
      <c r="AY138">
        <v>112.24121999595529</v>
      </c>
      <c r="AZ138">
        <v>110.77234044775656</v>
      </c>
      <c r="BA138">
        <v>109.07341693904041</v>
      </c>
      <c r="BB138">
        <v>107.34052509186446</v>
      </c>
      <c r="BC138">
        <v>105.59464841413998</v>
      </c>
      <c r="BD138">
        <v>103.79730090941123</v>
      </c>
      <c r="BE138">
        <v>102.00803409964793</v>
      </c>
      <c r="BF138">
        <v>100.38109950069614</v>
      </c>
      <c r="BG138">
        <v>98.758345804344131</v>
      </c>
      <c r="BH138">
        <v>97.146364451369664</v>
      </c>
      <c r="BI138">
        <v>95.562008803281742</v>
      </c>
      <c r="BJ138">
        <v>93.999063406824561</v>
      </c>
    </row>
    <row r="139" spans="1:63" x14ac:dyDescent="0.85">
      <c r="A139" t="s">
        <v>610</v>
      </c>
      <c r="B139" t="s">
        <v>63</v>
      </c>
      <c r="C139" t="s">
        <v>691</v>
      </c>
      <c r="D139" t="s">
        <v>659</v>
      </c>
      <c r="E139">
        <v>135.515906513679</v>
      </c>
      <c r="F139">
        <v>135.92798329929798</v>
      </c>
      <c r="G139">
        <v>136.11092971977376</v>
      </c>
      <c r="H139">
        <v>136.05953600884669</v>
      </c>
      <c r="I139">
        <v>136.18978859264072</v>
      </c>
      <c r="J139">
        <v>136.59692295023345</v>
      </c>
      <c r="K139">
        <v>136.97523162388791</v>
      </c>
      <c r="L139">
        <v>137.72388942857256</v>
      </c>
      <c r="M139">
        <v>138.46221906598868</v>
      </c>
      <c r="N139">
        <v>138.78901265413353</v>
      </c>
      <c r="O139">
        <v>138.5177902599516</v>
      </c>
      <c r="P139">
        <v>137.77704322294008</v>
      </c>
      <c r="Q139">
        <v>136.51562451260367</v>
      </c>
      <c r="R139">
        <v>135.18552024893677</v>
      </c>
      <c r="S139">
        <v>134.16944384008767</v>
      </c>
      <c r="T139">
        <v>133.70745253866122</v>
      </c>
      <c r="U139">
        <v>133.56481241162544</v>
      </c>
      <c r="V139">
        <v>133.89915148604595</v>
      </c>
      <c r="W139">
        <v>134.44193986974523</v>
      </c>
      <c r="X139">
        <v>134.84825676156339</v>
      </c>
      <c r="Y139">
        <v>134.91097430897969</v>
      </c>
      <c r="Z139">
        <v>134.57282541825006</v>
      </c>
      <c r="AA139">
        <v>134.03193166061894</v>
      </c>
      <c r="AB139">
        <v>132.9851970653022</v>
      </c>
      <c r="AC139">
        <v>132.03240425548486</v>
      </c>
      <c r="AD139">
        <v>131.27704999050724</v>
      </c>
      <c r="AE139">
        <v>130.67347728798651</v>
      </c>
      <c r="AF139">
        <v>130.19037390782631</v>
      </c>
      <c r="AG139">
        <v>129.88807559499969</v>
      </c>
      <c r="AH139">
        <v>129.77196679953599</v>
      </c>
      <c r="AI139">
        <v>129.83952426456685</v>
      </c>
      <c r="AJ139">
        <v>130.00070425776957</v>
      </c>
      <c r="AK139">
        <v>130.35503935213816</v>
      </c>
      <c r="AL139">
        <v>130.67658345301223</v>
      </c>
      <c r="AM139">
        <v>130.79184890024021</v>
      </c>
      <c r="AN139">
        <v>130.59358451464246</v>
      </c>
      <c r="AO139">
        <v>130.10789625297272</v>
      </c>
      <c r="AP139">
        <v>129.34752181556613</v>
      </c>
      <c r="AQ139">
        <v>127.58405064636743</v>
      </c>
      <c r="AR139">
        <v>125.85467054730606</v>
      </c>
      <c r="AS139">
        <v>124.25962781641789</v>
      </c>
      <c r="AT139">
        <v>122.78445748991527</v>
      </c>
      <c r="AU139">
        <v>121.4375948724457</v>
      </c>
      <c r="AV139">
        <v>120.04228198248063</v>
      </c>
      <c r="AW139">
        <v>118.65607167342104</v>
      </c>
      <c r="AX139">
        <v>117.23273862992235</v>
      </c>
      <c r="AY139">
        <v>115.73074614674897</v>
      </c>
      <c r="AZ139">
        <v>114.22427711789072</v>
      </c>
      <c r="BA139">
        <v>112.37270602025322</v>
      </c>
      <c r="BB139">
        <v>110.56445592290004</v>
      </c>
      <c r="BC139">
        <v>108.80476196240409</v>
      </c>
      <c r="BD139">
        <v>107.05563203269651</v>
      </c>
      <c r="BE139">
        <v>105.3398429807559</v>
      </c>
      <c r="BF139">
        <v>103.7490832753406</v>
      </c>
      <c r="BG139">
        <v>102.17017923826056</v>
      </c>
      <c r="BH139">
        <v>100.60654335715689</v>
      </c>
      <c r="BI139">
        <v>99.048452415206768</v>
      </c>
      <c r="BJ139">
        <v>97.515684500049431</v>
      </c>
    </row>
    <row r="140" spans="1:63" x14ac:dyDescent="0.85">
      <c r="A140" t="s">
        <v>580</v>
      </c>
      <c r="B140" t="s">
        <v>328</v>
      </c>
      <c r="C140" t="s">
        <v>691</v>
      </c>
      <c r="D140" t="s">
        <v>659</v>
      </c>
    </row>
    <row r="141" spans="1:63" x14ac:dyDescent="0.85">
      <c r="A141" t="s">
        <v>3</v>
      </c>
      <c r="B141" t="s">
        <v>647</v>
      </c>
      <c r="C141" t="s">
        <v>691</v>
      </c>
      <c r="D141" t="s">
        <v>659</v>
      </c>
      <c r="E141">
        <v>98.641599999999997</v>
      </c>
      <c r="F141">
        <v>96.385800000000003</v>
      </c>
      <c r="G141">
        <v>94.13</v>
      </c>
      <c r="H141">
        <v>89.723399999999998</v>
      </c>
      <c r="I141">
        <v>85.316800000000001</v>
      </c>
      <c r="J141">
        <v>80.910200000000003</v>
      </c>
      <c r="K141">
        <v>76.503600000000006</v>
      </c>
      <c r="L141">
        <v>72.096999999999994</v>
      </c>
      <c r="M141">
        <v>67.400800000000004</v>
      </c>
      <c r="N141">
        <v>62.704599999999999</v>
      </c>
      <c r="O141">
        <v>58.008400000000002</v>
      </c>
      <c r="P141">
        <v>53.312199999999997</v>
      </c>
      <c r="Q141">
        <v>48.616</v>
      </c>
      <c r="R141">
        <v>47.0548</v>
      </c>
      <c r="S141">
        <v>45.493600000000001</v>
      </c>
      <c r="T141">
        <v>43.932400000000001</v>
      </c>
      <c r="U141">
        <v>42.371200000000002</v>
      </c>
      <c r="V141">
        <v>40.81</v>
      </c>
      <c r="W141">
        <v>40.395600000000002</v>
      </c>
      <c r="X141">
        <v>39.981200000000001</v>
      </c>
      <c r="Y141">
        <v>39.566800000000001</v>
      </c>
      <c r="Z141">
        <v>39.1524</v>
      </c>
      <c r="AA141">
        <v>38.738</v>
      </c>
      <c r="AB141">
        <v>37.694600000000001</v>
      </c>
      <c r="AC141">
        <v>36.651200000000003</v>
      </c>
      <c r="AD141">
        <v>35.607799999999997</v>
      </c>
      <c r="AE141">
        <v>34.564399999999999</v>
      </c>
      <c r="AF141">
        <v>33.521000000000001</v>
      </c>
      <c r="AG141">
        <v>32.675400000000003</v>
      </c>
      <c r="AH141">
        <v>31.829799999999999</v>
      </c>
      <c r="AI141">
        <v>30.984200000000001</v>
      </c>
      <c r="AJ141">
        <v>30.1386</v>
      </c>
      <c r="AK141">
        <v>29.292999999999999</v>
      </c>
      <c r="AL141">
        <v>29.266400000000001</v>
      </c>
      <c r="AM141">
        <v>29.239799999999999</v>
      </c>
      <c r="AN141">
        <v>29.213200000000001</v>
      </c>
      <c r="AO141">
        <v>29.186599999999999</v>
      </c>
      <c r="AP141">
        <v>29.16</v>
      </c>
      <c r="AQ141">
        <v>28.908799999999999</v>
      </c>
      <c r="AR141">
        <v>28.657599999999999</v>
      </c>
      <c r="AS141">
        <v>28.406400000000001</v>
      </c>
      <c r="AT141">
        <v>28.155200000000001</v>
      </c>
      <c r="AU141">
        <v>27.904</v>
      </c>
      <c r="AV141">
        <v>26.780999999999999</v>
      </c>
      <c r="AW141">
        <v>25.658000000000001</v>
      </c>
      <c r="AX141">
        <v>24.535</v>
      </c>
      <c r="AY141">
        <v>23.411999999999999</v>
      </c>
      <c r="AZ141">
        <v>22.289000000000001</v>
      </c>
      <c r="BA141">
        <v>22.200600000000001</v>
      </c>
      <c r="BB141">
        <v>22.112200000000001</v>
      </c>
      <c r="BC141">
        <v>22.023800000000001</v>
      </c>
      <c r="BD141">
        <v>21.935400000000001</v>
      </c>
      <c r="BE141">
        <v>21.847000000000001</v>
      </c>
      <c r="BF141">
        <v>21.662800000000001</v>
      </c>
      <c r="BG141">
        <v>21.4786</v>
      </c>
      <c r="BH141">
        <v>21.2944</v>
      </c>
      <c r="BI141">
        <v>21.110199999999999</v>
      </c>
      <c r="BJ141">
        <v>20.925999999999998</v>
      </c>
      <c r="BK141">
        <v>20.6904</v>
      </c>
    </row>
    <row r="142" spans="1:63" x14ac:dyDescent="0.85">
      <c r="A142" t="s">
        <v>347</v>
      </c>
      <c r="B142" t="s">
        <v>203</v>
      </c>
      <c r="C142" t="s">
        <v>691</v>
      </c>
      <c r="D142" t="s">
        <v>659</v>
      </c>
      <c r="E142">
        <v>115.99757505578425</v>
      </c>
      <c r="F142">
        <v>116.54251017389919</v>
      </c>
      <c r="G142">
        <v>116.95821543320558</v>
      </c>
      <c r="H142">
        <v>117.23260157504427</v>
      </c>
      <c r="I142">
        <v>117.37615992876363</v>
      </c>
      <c r="J142">
        <v>117.4179990286613</v>
      </c>
      <c r="K142">
        <v>117.3563874484486</v>
      </c>
      <c r="L142">
        <v>117.19001570516228</v>
      </c>
      <c r="M142">
        <v>116.29993156193139</v>
      </c>
      <c r="N142">
        <v>115.53052743906079</v>
      </c>
      <c r="O142">
        <v>114.93390277990679</v>
      </c>
      <c r="P142">
        <v>114.32755481998852</v>
      </c>
      <c r="Q142">
        <v>113.88389887377087</v>
      </c>
      <c r="R142">
        <v>113.36148638782065</v>
      </c>
      <c r="S142">
        <v>112.89551387077589</v>
      </c>
      <c r="T142">
        <v>112.44115891634989</v>
      </c>
      <c r="U142">
        <v>112.08023183369139</v>
      </c>
      <c r="V142">
        <v>111.72177118744057</v>
      </c>
      <c r="W142">
        <v>111.08975214353535</v>
      </c>
      <c r="X142">
        <v>110.4345763681189</v>
      </c>
      <c r="Y142">
        <v>109.75127880466724</v>
      </c>
      <c r="Z142">
        <v>108.99784728837908</v>
      </c>
      <c r="AA142">
        <v>108.2306588437695</v>
      </c>
      <c r="AB142">
        <v>106.84812607169476</v>
      </c>
      <c r="AC142">
        <v>105.44531741174465</v>
      </c>
      <c r="AD142">
        <v>104.03219405126762</v>
      </c>
      <c r="AE142">
        <v>102.59322517463444</v>
      </c>
      <c r="AF142">
        <v>101.15649364814324</v>
      </c>
      <c r="AG142">
        <v>99.082659086500414</v>
      </c>
      <c r="AH142">
        <v>97.015099604712731</v>
      </c>
      <c r="AI142">
        <v>94.964495464360667</v>
      </c>
      <c r="AJ142">
        <v>92.896458696156714</v>
      </c>
      <c r="AK142">
        <v>90.829707420697005</v>
      </c>
      <c r="AL142">
        <v>88.201245647486232</v>
      </c>
      <c r="AM142">
        <v>85.560683663268293</v>
      </c>
      <c r="AN142">
        <v>82.897199099432768</v>
      </c>
      <c r="AO142">
        <v>80.209850182532421</v>
      </c>
      <c r="AP142">
        <v>77.498602095302161</v>
      </c>
      <c r="AQ142">
        <v>75.46606667972506</v>
      </c>
      <c r="AR142">
        <v>73.432771529635275</v>
      </c>
      <c r="AS142">
        <v>71.40830115255784</v>
      </c>
      <c r="AT142">
        <v>69.385050497695076</v>
      </c>
      <c r="AU142">
        <v>67.37240917183594</v>
      </c>
      <c r="AV142">
        <v>65.588883442661697</v>
      </c>
      <c r="AW142">
        <v>63.812938411513699</v>
      </c>
      <c r="AX142">
        <v>62.046497086376128</v>
      </c>
      <c r="AY142">
        <v>60.280447990769503</v>
      </c>
      <c r="AZ142">
        <v>58.528220197903792</v>
      </c>
      <c r="BA142">
        <v>56.919214951363827</v>
      </c>
      <c r="BB142">
        <v>55.332094880700438</v>
      </c>
      <c r="BC142">
        <v>53.760512879292222</v>
      </c>
      <c r="BD142">
        <v>52.186345161854341</v>
      </c>
      <c r="BE142">
        <v>50.622750531380092</v>
      </c>
      <c r="BF142">
        <v>48.928895063495105</v>
      </c>
      <c r="BG142">
        <v>47.242335670905774</v>
      </c>
      <c r="BH142">
        <v>45.560612676261606</v>
      </c>
      <c r="BI142">
        <v>43.851186069139644</v>
      </c>
      <c r="BJ142">
        <v>42.15844556783135</v>
      </c>
    </row>
    <row r="143" spans="1:63" x14ac:dyDescent="0.85">
      <c r="A143" t="s">
        <v>304</v>
      </c>
      <c r="B143" t="s">
        <v>280</v>
      </c>
      <c r="C143" t="s">
        <v>691</v>
      </c>
      <c r="D143" t="s">
        <v>659</v>
      </c>
      <c r="E143">
        <v>98.445957633933887</v>
      </c>
      <c r="F143">
        <v>98.467880332734211</v>
      </c>
      <c r="G143">
        <v>98.008642181332917</v>
      </c>
      <c r="H143">
        <v>96.62635011630401</v>
      </c>
      <c r="I143">
        <v>95.171041235187516</v>
      </c>
      <c r="J143">
        <v>93.734370134150367</v>
      </c>
      <c r="K143">
        <v>92.293301442608211</v>
      </c>
      <c r="L143">
        <v>90.847490736944238</v>
      </c>
      <c r="M143">
        <v>88.660514343267039</v>
      </c>
      <c r="N143">
        <v>86.65466333945156</v>
      </c>
      <c r="O143">
        <v>84.936276673854877</v>
      </c>
      <c r="P143">
        <v>83.411895522018014</v>
      </c>
      <c r="Q143">
        <v>82.290078812918864</v>
      </c>
      <c r="R143">
        <v>82.041638335624341</v>
      </c>
      <c r="S143">
        <v>81.791948131596669</v>
      </c>
      <c r="T143">
        <v>81.349828072487853</v>
      </c>
      <c r="U143">
        <v>80.652641909355395</v>
      </c>
      <c r="V143">
        <v>79.754590952776141</v>
      </c>
      <c r="W143">
        <v>79.249213244000657</v>
      </c>
      <c r="X143">
        <v>78.641004858845434</v>
      </c>
      <c r="Y143">
        <v>78.009272474147579</v>
      </c>
      <c r="Z143">
        <v>77.233489471052849</v>
      </c>
      <c r="AA143">
        <v>76.424635370246378</v>
      </c>
      <c r="AB143">
        <v>75.820519025412963</v>
      </c>
      <c r="AC143">
        <v>75.421526371627508</v>
      </c>
      <c r="AD143">
        <v>75.241939832791175</v>
      </c>
      <c r="AE143">
        <v>75.20824391274374</v>
      </c>
      <c r="AF143">
        <v>75.329874411307003</v>
      </c>
      <c r="AG143">
        <v>74.171600239870841</v>
      </c>
      <c r="AH143">
        <v>73.156126360696575</v>
      </c>
      <c r="AI143">
        <v>72.264680922108639</v>
      </c>
      <c r="AJ143">
        <v>71.486744865193131</v>
      </c>
      <c r="AK143">
        <v>70.796443078613962</v>
      </c>
      <c r="AL143">
        <v>70.11873918914965</v>
      </c>
      <c r="AM143">
        <v>69.323320245875308</v>
      </c>
      <c r="AN143">
        <v>68.330398370414613</v>
      </c>
      <c r="AO143">
        <v>67.026307278047511</v>
      </c>
      <c r="AP143">
        <v>65.593147590494837</v>
      </c>
      <c r="AQ143">
        <v>64.334220475395043</v>
      </c>
      <c r="AR143">
        <v>62.870199857412047</v>
      </c>
      <c r="AS143">
        <v>61.215231954431637</v>
      </c>
      <c r="AT143">
        <v>59.416647437153038</v>
      </c>
      <c r="AU143">
        <v>57.444089370196885</v>
      </c>
      <c r="AV143">
        <v>55.779885185792899</v>
      </c>
      <c r="AW143">
        <v>54.38668981526407</v>
      </c>
      <c r="AX143">
        <v>53.376632770602875</v>
      </c>
      <c r="AY143">
        <v>52.642064944100227</v>
      </c>
      <c r="AZ143">
        <v>52.260614507111441</v>
      </c>
      <c r="BA143">
        <v>52.223476987942441</v>
      </c>
      <c r="BB143">
        <v>52.160895712652398</v>
      </c>
      <c r="BC143">
        <v>51.91303483234536</v>
      </c>
      <c r="BD143">
        <v>51.493587099641289</v>
      </c>
      <c r="BE143">
        <v>50.896580828687867</v>
      </c>
      <c r="BF143">
        <v>50.05487612821566</v>
      </c>
      <c r="BG143">
        <v>49.159248497823008</v>
      </c>
      <c r="BH143">
        <v>48.259544750706759</v>
      </c>
      <c r="BI143">
        <v>47.306830331763187</v>
      </c>
      <c r="BJ143">
        <v>46.33479405606495</v>
      </c>
    </row>
    <row r="144" spans="1:63" x14ac:dyDescent="0.85">
      <c r="A144" t="s">
        <v>467</v>
      </c>
      <c r="B144" t="s">
        <v>236</v>
      </c>
      <c r="C144" t="s">
        <v>691</v>
      </c>
      <c r="D144" t="s">
        <v>659</v>
      </c>
      <c r="E144">
        <v>95.738600000000005</v>
      </c>
      <c r="F144">
        <v>95.571799999999996</v>
      </c>
      <c r="G144">
        <v>95.405000000000001</v>
      </c>
      <c r="H144">
        <v>95.331800000000001</v>
      </c>
      <c r="I144">
        <v>95.258600000000001</v>
      </c>
      <c r="J144">
        <v>95.185400000000001</v>
      </c>
      <c r="K144">
        <v>95.112200000000001</v>
      </c>
      <c r="L144">
        <v>95.039000000000001</v>
      </c>
      <c r="M144">
        <v>94.916200000000003</v>
      </c>
      <c r="N144">
        <v>94.793400000000005</v>
      </c>
      <c r="O144">
        <v>94.670599999999993</v>
      </c>
      <c r="P144">
        <v>94.547799999999995</v>
      </c>
      <c r="Q144">
        <v>94.424999999999997</v>
      </c>
      <c r="R144">
        <v>94.194800000000001</v>
      </c>
      <c r="S144">
        <v>93.964600000000004</v>
      </c>
      <c r="T144">
        <v>93.734399999999994</v>
      </c>
      <c r="U144">
        <v>93.504199999999997</v>
      </c>
      <c r="V144">
        <v>93.274000000000001</v>
      </c>
      <c r="W144">
        <v>92.96</v>
      </c>
      <c r="X144">
        <v>92.646000000000001</v>
      </c>
      <c r="Y144">
        <v>92.331999999999994</v>
      </c>
      <c r="Z144">
        <v>92.018000000000001</v>
      </c>
      <c r="AA144">
        <v>91.703999999999994</v>
      </c>
      <c r="AB144">
        <v>91.263599999999997</v>
      </c>
      <c r="AC144">
        <v>90.8232</v>
      </c>
      <c r="AD144">
        <v>90.382800000000003</v>
      </c>
      <c r="AE144">
        <v>89.942400000000006</v>
      </c>
      <c r="AF144">
        <v>89.501999999999995</v>
      </c>
      <c r="AG144">
        <v>89.177999999999997</v>
      </c>
      <c r="AH144">
        <v>88.853999999999999</v>
      </c>
      <c r="AI144">
        <v>88.53</v>
      </c>
      <c r="AJ144">
        <v>88.206000000000003</v>
      </c>
      <c r="AK144">
        <v>87.882000000000005</v>
      </c>
      <c r="AL144">
        <v>87.407200000000003</v>
      </c>
      <c r="AM144">
        <v>86.932400000000001</v>
      </c>
      <c r="AN144">
        <v>86.457599999999999</v>
      </c>
      <c r="AO144">
        <v>85.982799999999997</v>
      </c>
      <c r="AP144">
        <v>85.507999999999996</v>
      </c>
      <c r="AQ144">
        <v>85.994399999999999</v>
      </c>
      <c r="AR144">
        <v>86.480800000000002</v>
      </c>
      <c r="AS144">
        <v>86.967200000000005</v>
      </c>
      <c r="AT144">
        <v>87.453599999999994</v>
      </c>
      <c r="AU144">
        <v>87.94</v>
      </c>
      <c r="AV144">
        <v>87.728200000000001</v>
      </c>
      <c r="AW144">
        <v>87.516400000000004</v>
      </c>
      <c r="AX144">
        <v>87.304599999999994</v>
      </c>
      <c r="AY144">
        <v>87.092799999999997</v>
      </c>
      <c r="AZ144">
        <v>86.881</v>
      </c>
      <c r="BA144">
        <v>87.307199999999995</v>
      </c>
      <c r="BB144">
        <v>87.733400000000003</v>
      </c>
      <c r="BC144">
        <v>88.159599999999998</v>
      </c>
      <c r="BD144">
        <v>88.585800000000006</v>
      </c>
      <c r="BE144">
        <v>89.012</v>
      </c>
      <c r="BF144">
        <v>89.754800000000003</v>
      </c>
      <c r="BG144">
        <v>90.497600000000006</v>
      </c>
      <c r="BH144">
        <v>91.240399999999994</v>
      </c>
      <c r="BI144">
        <v>91.983199999999997</v>
      </c>
      <c r="BJ144">
        <v>92.725999999999999</v>
      </c>
      <c r="BK144">
        <v>92.578000000000003</v>
      </c>
    </row>
    <row r="145" spans="1:63" x14ac:dyDescent="0.85">
      <c r="A145" t="s">
        <v>385</v>
      </c>
      <c r="B145" t="s">
        <v>673</v>
      </c>
      <c r="C145" t="s">
        <v>691</v>
      </c>
      <c r="D145" t="s">
        <v>659</v>
      </c>
      <c r="E145">
        <v>65.611930482488788</v>
      </c>
      <c r="F145">
        <v>64.83579002531539</v>
      </c>
      <c r="G145">
        <v>63.762440092554812</v>
      </c>
      <c r="H145">
        <v>61.531966324542985</v>
      </c>
      <c r="I145">
        <v>59.36269265061248</v>
      </c>
      <c r="J145">
        <v>57.328889338864613</v>
      </c>
      <c r="K145">
        <v>55.323639287552751</v>
      </c>
      <c r="L145">
        <v>53.374835615892017</v>
      </c>
      <c r="M145">
        <v>50.403060677854157</v>
      </c>
      <c r="N145">
        <v>47.377246690344585</v>
      </c>
      <c r="O145">
        <v>44.351605488689351</v>
      </c>
      <c r="P145">
        <v>41.391511101146008</v>
      </c>
      <c r="Q145">
        <v>38.557630473438969</v>
      </c>
      <c r="R145">
        <v>37.297514480425669</v>
      </c>
      <c r="S145">
        <v>36.069942775874175</v>
      </c>
      <c r="T145">
        <v>34.775180730659947</v>
      </c>
      <c r="U145">
        <v>33.34506243427662</v>
      </c>
      <c r="V145">
        <v>31.761677559435618</v>
      </c>
      <c r="W145">
        <v>31.671765587162209</v>
      </c>
      <c r="X145">
        <v>31.514677093391317</v>
      </c>
      <c r="Y145">
        <v>31.33572397953245</v>
      </c>
      <c r="Z145">
        <v>31.100901241311501</v>
      </c>
      <c r="AA145">
        <v>30.837423848300016</v>
      </c>
      <c r="AB145">
        <v>31.597304800884707</v>
      </c>
      <c r="AC145">
        <v>32.465809502162919</v>
      </c>
      <c r="AD145">
        <v>33.445362692576374</v>
      </c>
      <c r="AE145">
        <v>34.513855578027368</v>
      </c>
      <c r="AF145">
        <v>35.651181488913863</v>
      </c>
      <c r="AG145">
        <v>34.390144830097711</v>
      </c>
      <c r="AH145">
        <v>33.242094309806724</v>
      </c>
      <c r="AI145">
        <v>32.209589572146555</v>
      </c>
      <c r="AJ145">
        <v>31.357297238996026</v>
      </c>
      <c r="AK145">
        <v>30.652323038926291</v>
      </c>
      <c r="AL145">
        <v>30.371405182844423</v>
      </c>
      <c r="AM145">
        <v>30.056879861081168</v>
      </c>
      <c r="AN145">
        <v>29.635608962659113</v>
      </c>
      <c r="AO145">
        <v>28.999829171082865</v>
      </c>
      <c r="AP145">
        <v>28.279635636495168</v>
      </c>
      <c r="AQ145">
        <v>27.632205304165243</v>
      </c>
      <c r="AR145">
        <v>26.798016372102985</v>
      </c>
      <c r="AS145">
        <v>25.775664579489344</v>
      </c>
      <c r="AT145">
        <v>24.625723584878664</v>
      </c>
      <c r="AU145">
        <v>23.30007680537641</v>
      </c>
      <c r="AV145">
        <v>22.302094615535296</v>
      </c>
      <c r="AW145">
        <v>21.5088011334316</v>
      </c>
      <c r="AX145">
        <v>20.996113084361429</v>
      </c>
      <c r="AY145">
        <v>20.712994252675539</v>
      </c>
      <c r="AZ145">
        <v>20.703233876541624</v>
      </c>
      <c r="BA145">
        <v>21.201164880315062</v>
      </c>
      <c r="BB145">
        <v>21.733861593497458</v>
      </c>
      <c r="BC145">
        <v>22.136105480425371</v>
      </c>
      <c r="BD145">
        <v>22.404763754304629</v>
      </c>
      <c r="BE145">
        <v>22.497244473951074</v>
      </c>
      <c r="BF145">
        <v>22.219951347291875</v>
      </c>
      <c r="BG145">
        <v>21.909918427411331</v>
      </c>
      <c r="BH145">
        <v>21.627767490772737</v>
      </c>
      <c r="BI145">
        <v>21.336856055218618</v>
      </c>
      <c r="BJ145">
        <v>21.029590128671245</v>
      </c>
    </row>
    <row r="146" spans="1:63" x14ac:dyDescent="0.85">
      <c r="A146" t="s">
        <v>394</v>
      </c>
      <c r="B146" t="s">
        <v>104</v>
      </c>
      <c r="C146" t="s">
        <v>691</v>
      </c>
      <c r="D146" t="s">
        <v>659</v>
      </c>
      <c r="E146">
        <v>16.420000000000002</v>
      </c>
      <c r="F146">
        <v>16.38</v>
      </c>
      <c r="G146">
        <v>16.34</v>
      </c>
      <c r="H146">
        <v>16.834800000000001</v>
      </c>
      <c r="I146">
        <v>17.329599999999999</v>
      </c>
      <c r="J146">
        <v>17.824400000000001</v>
      </c>
      <c r="K146">
        <v>18.319199999999999</v>
      </c>
      <c r="L146">
        <v>18.814</v>
      </c>
      <c r="M146">
        <v>19.712399999999999</v>
      </c>
      <c r="N146">
        <v>20.610800000000001</v>
      </c>
      <c r="O146">
        <v>21.5092</v>
      </c>
      <c r="P146">
        <v>22.407599999999999</v>
      </c>
      <c r="Q146">
        <v>23.306000000000001</v>
      </c>
      <c r="R146">
        <v>23.7242</v>
      </c>
      <c r="S146">
        <v>24.142399999999999</v>
      </c>
      <c r="T146">
        <v>24.560600000000001</v>
      </c>
      <c r="U146">
        <v>24.9788</v>
      </c>
      <c r="V146">
        <v>25.396999999999998</v>
      </c>
      <c r="W146">
        <v>24.426400000000001</v>
      </c>
      <c r="X146">
        <v>23.4558</v>
      </c>
      <c r="Y146">
        <v>22.485199999999999</v>
      </c>
      <c r="Z146">
        <v>21.514600000000002</v>
      </c>
      <c r="AA146">
        <v>20.544</v>
      </c>
      <c r="AB146">
        <v>22.471599999999999</v>
      </c>
      <c r="AC146">
        <v>24.3992</v>
      </c>
      <c r="AD146">
        <v>26.326799999999999</v>
      </c>
      <c r="AE146">
        <v>28.2544</v>
      </c>
      <c r="AF146">
        <v>30.181999999999999</v>
      </c>
      <c r="AG146">
        <v>33.121000000000002</v>
      </c>
      <c r="AH146">
        <v>36.06</v>
      </c>
      <c r="AI146">
        <v>38.999000000000002</v>
      </c>
      <c r="AJ146">
        <v>41.938000000000002</v>
      </c>
      <c r="AK146">
        <v>44.877000000000002</v>
      </c>
      <c r="AL146">
        <v>42.256399999999999</v>
      </c>
      <c r="AM146">
        <v>39.635800000000003</v>
      </c>
      <c r="AN146">
        <v>37.0152</v>
      </c>
      <c r="AO146">
        <v>34.394599999999997</v>
      </c>
      <c r="AP146">
        <v>31.774000000000001</v>
      </c>
      <c r="AQ146">
        <v>29.633800000000001</v>
      </c>
      <c r="AR146">
        <v>27.493600000000001</v>
      </c>
      <c r="AS146">
        <v>25.353400000000001</v>
      </c>
      <c r="AT146">
        <v>23.213200000000001</v>
      </c>
      <c r="AU146">
        <v>21.073</v>
      </c>
      <c r="AV146">
        <v>20.642399999999999</v>
      </c>
      <c r="AW146">
        <v>20.2118</v>
      </c>
      <c r="AX146">
        <v>19.781199999999998</v>
      </c>
      <c r="AY146">
        <v>19.3506</v>
      </c>
      <c r="AZ146">
        <v>18.920000000000002</v>
      </c>
      <c r="BA146">
        <v>17.8216</v>
      </c>
      <c r="BB146">
        <v>16.723199999999999</v>
      </c>
      <c r="BC146">
        <v>15.6248</v>
      </c>
      <c r="BD146">
        <v>14.526400000000001</v>
      </c>
      <c r="BE146">
        <v>13.428000000000001</v>
      </c>
      <c r="BF146">
        <v>12.9132</v>
      </c>
      <c r="BG146">
        <v>12.398400000000001</v>
      </c>
      <c r="BH146">
        <v>11.883599999999999</v>
      </c>
      <c r="BI146">
        <v>11.3688</v>
      </c>
      <c r="BJ146">
        <v>10.853999999999999</v>
      </c>
      <c r="BK146">
        <v>10.2026</v>
      </c>
    </row>
    <row r="147" spans="1:63" x14ac:dyDescent="0.85">
      <c r="A147" t="s">
        <v>275</v>
      </c>
      <c r="B147" t="s">
        <v>509</v>
      </c>
      <c r="C147" t="s">
        <v>691</v>
      </c>
      <c r="D147" t="s">
        <v>659</v>
      </c>
      <c r="E147">
        <v>25.945399999999999</v>
      </c>
      <c r="F147">
        <v>26.313199999999998</v>
      </c>
      <c r="G147">
        <v>26.681000000000001</v>
      </c>
      <c r="H147">
        <v>27.049199999999999</v>
      </c>
      <c r="I147">
        <v>27.417400000000001</v>
      </c>
      <c r="J147">
        <v>27.785599999999999</v>
      </c>
      <c r="K147">
        <v>28.1538</v>
      </c>
      <c r="L147">
        <v>28.521999999999998</v>
      </c>
      <c r="M147">
        <v>28.241199999999999</v>
      </c>
      <c r="N147">
        <v>27.9604</v>
      </c>
      <c r="O147">
        <v>27.679600000000001</v>
      </c>
      <c r="P147">
        <v>27.398800000000001</v>
      </c>
      <c r="Q147">
        <v>27.117999999999999</v>
      </c>
      <c r="R147">
        <v>25.555599999999998</v>
      </c>
      <c r="S147">
        <v>23.993200000000002</v>
      </c>
      <c r="T147">
        <v>22.430800000000001</v>
      </c>
      <c r="U147">
        <v>20.868400000000001</v>
      </c>
      <c r="V147">
        <v>19.306000000000001</v>
      </c>
      <c r="W147">
        <v>18.259399999999999</v>
      </c>
      <c r="X147">
        <v>17.212800000000001</v>
      </c>
      <c r="Y147">
        <v>16.1662</v>
      </c>
      <c r="Z147">
        <v>15.1196</v>
      </c>
      <c r="AA147">
        <v>14.073</v>
      </c>
      <c r="AB147">
        <v>13.5382</v>
      </c>
      <c r="AC147">
        <v>13.003399999999999</v>
      </c>
      <c r="AD147">
        <v>12.4686</v>
      </c>
      <c r="AE147">
        <v>11.9338</v>
      </c>
      <c r="AF147">
        <v>11.398999999999999</v>
      </c>
      <c r="AG147">
        <v>11.6236</v>
      </c>
      <c r="AH147">
        <v>11.8482</v>
      </c>
      <c r="AI147">
        <v>12.072800000000001</v>
      </c>
      <c r="AJ147">
        <v>12.2974</v>
      </c>
      <c r="AK147">
        <v>12.522</v>
      </c>
      <c r="AL147">
        <v>12.0494</v>
      </c>
      <c r="AM147">
        <v>11.5768</v>
      </c>
      <c r="AN147">
        <v>11.104200000000001</v>
      </c>
      <c r="AO147">
        <v>10.631600000000001</v>
      </c>
      <c r="AP147">
        <v>10.159000000000001</v>
      </c>
      <c r="AQ147">
        <v>10.4674</v>
      </c>
      <c r="AR147">
        <v>10.7758</v>
      </c>
      <c r="AS147">
        <v>11.084199999999999</v>
      </c>
      <c r="AT147">
        <v>11.3926</v>
      </c>
      <c r="AU147">
        <v>11.701000000000001</v>
      </c>
      <c r="AV147">
        <v>11.286</v>
      </c>
      <c r="AW147">
        <v>10.871</v>
      </c>
      <c r="AX147">
        <v>10.456</v>
      </c>
      <c r="AY147">
        <v>10.041</v>
      </c>
      <c r="AZ147">
        <v>9.6259999999999994</v>
      </c>
      <c r="BA147">
        <v>8.9816000000000003</v>
      </c>
      <c r="BB147">
        <v>8.3371999999999993</v>
      </c>
      <c r="BC147">
        <v>7.6928000000000001</v>
      </c>
      <c r="BD147">
        <v>7.0484</v>
      </c>
      <c r="BE147">
        <v>6.4039999999999999</v>
      </c>
      <c r="BF147">
        <v>6.0686</v>
      </c>
      <c r="BG147">
        <v>5.7332000000000001</v>
      </c>
      <c r="BH147">
        <v>5.3978000000000002</v>
      </c>
      <c r="BI147">
        <v>5.0624000000000002</v>
      </c>
      <c r="BJ147">
        <v>4.7270000000000003</v>
      </c>
      <c r="BK147">
        <v>4.6037999999999997</v>
      </c>
    </row>
    <row r="148" spans="1:63" x14ac:dyDescent="0.85">
      <c r="A148" t="s">
        <v>250</v>
      </c>
      <c r="B148" t="s">
        <v>439</v>
      </c>
      <c r="C148" t="s">
        <v>691</v>
      </c>
      <c r="D148" t="s">
        <v>659</v>
      </c>
      <c r="E148">
        <v>18.559799999999999</v>
      </c>
      <c r="F148">
        <v>19.104399999999998</v>
      </c>
      <c r="G148">
        <v>19.649000000000001</v>
      </c>
      <c r="H148">
        <v>20.324999999999999</v>
      </c>
      <c r="I148">
        <v>21.001000000000001</v>
      </c>
      <c r="J148">
        <v>21.677</v>
      </c>
      <c r="K148">
        <v>22.353000000000002</v>
      </c>
      <c r="L148">
        <v>23.029</v>
      </c>
      <c r="M148">
        <v>23.9984</v>
      </c>
      <c r="N148">
        <v>24.9678</v>
      </c>
      <c r="O148">
        <v>25.937200000000001</v>
      </c>
      <c r="P148">
        <v>26.906600000000001</v>
      </c>
      <c r="Q148">
        <v>27.876000000000001</v>
      </c>
      <c r="R148">
        <v>28.710999999999999</v>
      </c>
      <c r="S148">
        <v>29.545999999999999</v>
      </c>
      <c r="T148">
        <v>30.381</v>
      </c>
      <c r="U148">
        <v>31.216000000000001</v>
      </c>
      <c r="V148">
        <v>32.051000000000002</v>
      </c>
      <c r="W148">
        <v>33.721400000000003</v>
      </c>
      <c r="X148">
        <v>35.391800000000003</v>
      </c>
      <c r="Y148">
        <v>37.062199999999997</v>
      </c>
      <c r="Z148">
        <v>38.732599999999998</v>
      </c>
      <c r="AA148">
        <v>40.402999999999999</v>
      </c>
      <c r="AB148">
        <v>41.4178</v>
      </c>
      <c r="AC148">
        <v>42.432600000000001</v>
      </c>
      <c r="AD148">
        <v>43.447400000000002</v>
      </c>
      <c r="AE148">
        <v>44.462200000000003</v>
      </c>
      <c r="AF148">
        <v>45.476999999999997</v>
      </c>
      <c r="AG148">
        <v>45.082599999999999</v>
      </c>
      <c r="AH148">
        <v>44.688200000000002</v>
      </c>
      <c r="AI148">
        <v>44.293799999999997</v>
      </c>
      <c r="AJ148">
        <v>43.8994</v>
      </c>
      <c r="AK148">
        <v>43.505000000000003</v>
      </c>
      <c r="AL148">
        <v>39.190800000000003</v>
      </c>
      <c r="AM148">
        <v>34.876600000000003</v>
      </c>
      <c r="AN148">
        <v>30.5624</v>
      </c>
      <c r="AO148">
        <v>26.248200000000001</v>
      </c>
      <c r="AP148">
        <v>21.934000000000001</v>
      </c>
      <c r="AQ148">
        <v>21.000800000000002</v>
      </c>
      <c r="AR148">
        <v>20.067599999999999</v>
      </c>
      <c r="AS148">
        <v>19.134399999999999</v>
      </c>
      <c r="AT148">
        <v>18.2012</v>
      </c>
      <c r="AU148">
        <v>17.268000000000001</v>
      </c>
      <c r="AV148">
        <v>17.446200000000001</v>
      </c>
      <c r="AW148">
        <v>17.624400000000001</v>
      </c>
      <c r="AX148">
        <v>17.802600000000002</v>
      </c>
      <c r="AY148">
        <v>17.980799999999999</v>
      </c>
      <c r="AZ148">
        <v>18.158999999999999</v>
      </c>
      <c r="BA148">
        <v>17.585000000000001</v>
      </c>
      <c r="BB148">
        <v>17.010999999999999</v>
      </c>
      <c r="BC148">
        <v>16.437000000000001</v>
      </c>
      <c r="BD148">
        <v>15.863</v>
      </c>
      <c r="BE148">
        <v>15.289</v>
      </c>
      <c r="BF148">
        <v>15.465400000000001</v>
      </c>
      <c r="BG148">
        <v>15.6418</v>
      </c>
      <c r="BH148">
        <v>15.818199999999999</v>
      </c>
      <c r="BI148">
        <v>15.9946</v>
      </c>
      <c r="BJ148">
        <v>16.170999999999999</v>
      </c>
      <c r="BK148">
        <v>15.801399999999999</v>
      </c>
    </row>
    <row r="149" spans="1:63" x14ac:dyDescent="0.85">
      <c r="A149" t="s">
        <v>542</v>
      </c>
      <c r="B149" t="s">
        <v>281</v>
      </c>
      <c r="C149" t="s">
        <v>691</v>
      </c>
      <c r="D149" t="s">
        <v>659</v>
      </c>
      <c r="E149">
        <v>13.1694</v>
      </c>
      <c r="F149">
        <v>11.6622</v>
      </c>
      <c r="G149">
        <v>10.154999999999999</v>
      </c>
      <c r="H149">
        <v>9.2208000000000006</v>
      </c>
      <c r="I149">
        <v>8.2866</v>
      </c>
      <c r="J149">
        <v>7.3524000000000003</v>
      </c>
      <c r="K149">
        <v>6.4181999999999997</v>
      </c>
      <c r="L149">
        <v>5.484</v>
      </c>
      <c r="M149">
        <v>5.62</v>
      </c>
      <c r="N149">
        <v>5.7560000000000002</v>
      </c>
      <c r="O149">
        <v>5.8920000000000003</v>
      </c>
      <c r="P149">
        <v>6.0279999999999996</v>
      </c>
      <c r="Q149">
        <v>6.1639999999999997</v>
      </c>
      <c r="R149">
        <v>6.3914</v>
      </c>
      <c r="S149">
        <v>6.6188000000000002</v>
      </c>
      <c r="T149">
        <v>6.8461999999999996</v>
      </c>
      <c r="U149">
        <v>7.0735999999999999</v>
      </c>
      <c r="V149">
        <v>7.3010000000000002</v>
      </c>
      <c r="W149">
        <v>7.8654000000000002</v>
      </c>
      <c r="X149">
        <v>8.4298000000000002</v>
      </c>
      <c r="Y149">
        <v>8.9941999999999993</v>
      </c>
      <c r="Z149">
        <v>9.5586000000000002</v>
      </c>
      <c r="AA149">
        <v>10.122999999999999</v>
      </c>
      <c r="AB149">
        <v>9.3463999999999992</v>
      </c>
      <c r="AC149">
        <v>8.5698000000000008</v>
      </c>
      <c r="AD149">
        <v>7.7931999999999997</v>
      </c>
      <c r="AE149">
        <v>7.0166000000000004</v>
      </c>
      <c r="AF149">
        <v>6.24</v>
      </c>
      <c r="AG149">
        <v>6.3920000000000003</v>
      </c>
      <c r="AH149">
        <v>6.5439999999999996</v>
      </c>
      <c r="AI149">
        <v>6.6959999999999997</v>
      </c>
      <c r="AJ149">
        <v>6.8479999999999999</v>
      </c>
      <c r="AK149">
        <v>7</v>
      </c>
      <c r="AL149">
        <v>6.8815999999999997</v>
      </c>
      <c r="AM149">
        <v>6.7632000000000003</v>
      </c>
      <c r="AN149">
        <v>6.6448</v>
      </c>
      <c r="AO149">
        <v>6.5263999999999998</v>
      </c>
      <c r="AP149">
        <v>6.4080000000000004</v>
      </c>
      <c r="AQ149">
        <v>5.9817999999999998</v>
      </c>
      <c r="AR149">
        <v>5.5556000000000001</v>
      </c>
      <c r="AS149">
        <v>5.1294000000000004</v>
      </c>
      <c r="AT149">
        <v>4.7031999999999998</v>
      </c>
      <c r="AU149">
        <v>4.2770000000000001</v>
      </c>
      <c r="AV149">
        <v>4.0907999999999998</v>
      </c>
      <c r="AW149">
        <v>3.9045999999999998</v>
      </c>
      <c r="AX149">
        <v>3.7183999999999999</v>
      </c>
      <c r="AY149">
        <v>3.5322</v>
      </c>
      <c r="AZ149">
        <v>3.3460000000000001</v>
      </c>
      <c r="BA149">
        <v>3.3180000000000001</v>
      </c>
      <c r="BB149">
        <v>3.29</v>
      </c>
      <c r="BC149">
        <v>3.262</v>
      </c>
      <c r="BD149">
        <v>3.234</v>
      </c>
      <c r="BE149">
        <v>3.206</v>
      </c>
      <c r="BF149">
        <v>3.0409999999999999</v>
      </c>
      <c r="BG149">
        <v>2.8759999999999999</v>
      </c>
      <c r="BH149">
        <v>2.7109999999999999</v>
      </c>
      <c r="BI149">
        <v>2.5459999999999998</v>
      </c>
      <c r="BJ149">
        <v>2.3809999999999998</v>
      </c>
      <c r="BK149">
        <v>2.3035999999999999</v>
      </c>
    </row>
    <row r="150" spans="1:63" x14ac:dyDescent="0.85">
      <c r="A150" t="s">
        <v>375</v>
      </c>
      <c r="B150" t="s">
        <v>443</v>
      </c>
      <c r="C150" t="s">
        <v>691</v>
      </c>
      <c r="D150" t="s">
        <v>659</v>
      </c>
    </row>
    <row r="151" spans="1:63" x14ac:dyDescent="0.85">
      <c r="A151" t="s">
        <v>32</v>
      </c>
      <c r="B151" t="s">
        <v>188</v>
      </c>
      <c r="C151" t="s">
        <v>691</v>
      </c>
      <c r="D151" t="s">
        <v>659</v>
      </c>
      <c r="E151">
        <v>150.518</v>
      </c>
      <c r="F151">
        <v>151.393</v>
      </c>
      <c r="G151">
        <v>152.268</v>
      </c>
      <c r="H151">
        <v>151.19579999999999</v>
      </c>
      <c r="I151">
        <v>150.12360000000001</v>
      </c>
      <c r="J151">
        <v>149.0514</v>
      </c>
      <c r="K151">
        <v>147.97919999999999</v>
      </c>
      <c r="L151">
        <v>146.90700000000001</v>
      </c>
      <c r="M151">
        <v>142.995</v>
      </c>
      <c r="N151">
        <v>139.083</v>
      </c>
      <c r="O151">
        <v>135.17099999999999</v>
      </c>
      <c r="P151">
        <v>131.25899999999999</v>
      </c>
      <c r="Q151">
        <v>127.34699999999999</v>
      </c>
      <c r="R151">
        <v>123.25920000000001</v>
      </c>
      <c r="S151">
        <v>119.17140000000001</v>
      </c>
      <c r="T151">
        <v>115.0836</v>
      </c>
      <c r="U151">
        <v>110.9958</v>
      </c>
      <c r="V151">
        <v>106.908</v>
      </c>
      <c r="W151">
        <v>99.922799999999995</v>
      </c>
      <c r="X151">
        <v>92.937600000000003</v>
      </c>
      <c r="Y151">
        <v>85.952399999999997</v>
      </c>
      <c r="Z151">
        <v>78.967200000000005</v>
      </c>
      <c r="AA151">
        <v>71.981999999999999</v>
      </c>
      <c r="AB151">
        <v>66.667199999999994</v>
      </c>
      <c r="AC151">
        <v>61.352400000000003</v>
      </c>
      <c r="AD151">
        <v>56.037599999999998</v>
      </c>
      <c r="AE151">
        <v>50.722799999999999</v>
      </c>
      <c r="AF151">
        <v>45.408000000000001</v>
      </c>
      <c r="AG151">
        <v>43.745600000000003</v>
      </c>
      <c r="AH151">
        <v>42.083199999999998</v>
      </c>
      <c r="AI151">
        <v>40.4208</v>
      </c>
      <c r="AJ151">
        <v>38.758400000000002</v>
      </c>
      <c r="AK151">
        <v>37.095999999999997</v>
      </c>
      <c r="AL151">
        <v>36.640999999999998</v>
      </c>
      <c r="AM151">
        <v>36.186</v>
      </c>
      <c r="AN151">
        <v>35.731000000000002</v>
      </c>
      <c r="AO151">
        <v>35.276000000000003</v>
      </c>
      <c r="AP151">
        <v>34.820999999999998</v>
      </c>
      <c r="AQ151">
        <v>35.055199999999999</v>
      </c>
      <c r="AR151">
        <v>35.289400000000001</v>
      </c>
      <c r="AS151">
        <v>35.523600000000002</v>
      </c>
      <c r="AT151">
        <v>35.757800000000003</v>
      </c>
      <c r="AU151">
        <v>35.991999999999997</v>
      </c>
      <c r="AV151">
        <v>35.336199999999998</v>
      </c>
      <c r="AW151">
        <v>34.680399999999999</v>
      </c>
      <c r="AX151">
        <v>34.0246</v>
      </c>
      <c r="AY151">
        <v>33.3688</v>
      </c>
      <c r="AZ151">
        <v>32.713000000000001</v>
      </c>
      <c r="BA151">
        <v>32.893999999999998</v>
      </c>
      <c r="BB151">
        <v>33.075000000000003</v>
      </c>
      <c r="BC151">
        <v>33.256</v>
      </c>
      <c r="BD151">
        <v>33.436999999999998</v>
      </c>
      <c r="BE151">
        <v>33.618000000000002</v>
      </c>
      <c r="BF151">
        <v>33.101199999999999</v>
      </c>
      <c r="BG151">
        <v>32.584400000000002</v>
      </c>
      <c r="BH151">
        <v>32.067599999999999</v>
      </c>
      <c r="BI151">
        <v>31.550799999999999</v>
      </c>
      <c r="BJ151">
        <v>31.033999999999999</v>
      </c>
      <c r="BK151">
        <v>30.681000000000001</v>
      </c>
    </row>
    <row r="152" spans="1:63" x14ac:dyDescent="0.85">
      <c r="A152" t="s">
        <v>383</v>
      </c>
      <c r="B152" t="s">
        <v>6</v>
      </c>
      <c r="C152" t="s">
        <v>691</v>
      </c>
      <c r="D152" t="s">
        <v>659</v>
      </c>
    </row>
    <row r="153" spans="1:63" x14ac:dyDescent="0.85">
      <c r="A153" t="s">
        <v>449</v>
      </c>
      <c r="B153" t="s">
        <v>79</v>
      </c>
      <c r="C153" t="s">
        <v>691</v>
      </c>
      <c r="D153" t="s">
        <v>659</v>
      </c>
      <c r="E153">
        <v>32.803800000000003</v>
      </c>
      <c r="F153">
        <v>32.221400000000003</v>
      </c>
      <c r="G153">
        <v>31.638999999999999</v>
      </c>
      <c r="H153">
        <v>30.5428</v>
      </c>
      <c r="I153">
        <v>29.4466</v>
      </c>
      <c r="J153">
        <v>28.3504</v>
      </c>
      <c r="K153">
        <v>27.254200000000001</v>
      </c>
      <c r="L153">
        <v>26.158000000000001</v>
      </c>
      <c r="M153">
        <v>27.4422</v>
      </c>
      <c r="N153">
        <v>28.726400000000002</v>
      </c>
      <c r="O153">
        <v>30.0106</v>
      </c>
      <c r="P153">
        <v>31.294799999999999</v>
      </c>
      <c r="Q153">
        <v>32.579000000000001</v>
      </c>
      <c r="R153">
        <v>33.7258</v>
      </c>
      <c r="S153">
        <v>34.872599999999998</v>
      </c>
      <c r="T153">
        <v>36.019399999999997</v>
      </c>
      <c r="U153">
        <v>37.166200000000003</v>
      </c>
      <c r="V153">
        <v>38.313000000000002</v>
      </c>
      <c r="W153">
        <v>38.049599999999998</v>
      </c>
      <c r="X153">
        <v>37.786200000000001</v>
      </c>
      <c r="Y153">
        <v>37.522799999999997</v>
      </c>
      <c r="Z153">
        <v>37.259399999999999</v>
      </c>
      <c r="AA153">
        <v>36.996000000000002</v>
      </c>
      <c r="AB153">
        <v>39.318399999999997</v>
      </c>
      <c r="AC153">
        <v>41.640799999999999</v>
      </c>
      <c r="AD153">
        <v>43.963200000000001</v>
      </c>
      <c r="AE153">
        <v>46.285600000000002</v>
      </c>
      <c r="AF153">
        <v>48.607999999999997</v>
      </c>
      <c r="AG153">
        <v>51.521999999999998</v>
      </c>
      <c r="AH153">
        <v>54.436</v>
      </c>
      <c r="AI153">
        <v>57.35</v>
      </c>
      <c r="AJ153">
        <v>60.264000000000003</v>
      </c>
      <c r="AK153">
        <v>63.177999999999997</v>
      </c>
      <c r="AL153">
        <v>62.156799999999997</v>
      </c>
      <c r="AM153">
        <v>61.135599999999997</v>
      </c>
      <c r="AN153">
        <v>60.114400000000003</v>
      </c>
      <c r="AO153">
        <v>59.093200000000003</v>
      </c>
      <c r="AP153">
        <v>58.072000000000003</v>
      </c>
      <c r="AQ153">
        <v>52.648600000000002</v>
      </c>
      <c r="AR153">
        <v>47.225200000000001</v>
      </c>
      <c r="AS153">
        <v>41.8018</v>
      </c>
      <c r="AT153">
        <v>36.378399999999999</v>
      </c>
      <c r="AU153">
        <v>30.954999999999998</v>
      </c>
      <c r="AV153">
        <v>30.1968</v>
      </c>
      <c r="AW153">
        <v>29.438600000000001</v>
      </c>
      <c r="AX153">
        <v>28.680399999999999</v>
      </c>
      <c r="AY153">
        <v>27.9222</v>
      </c>
      <c r="AZ153">
        <v>27.164000000000001</v>
      </c>
      <c r="BA153">
        <v>26.884599999999999</v>
      </c>
      <c r="BB153">
        <v>26.6052</v>
      </c>
      <c r="BC153">
        <v>26.325800000000001</v>
      </c>
      <c r="BD153">
        <v>26.046399999999998</v>
      </c>
      <c r="BE153">
        <v>25.766999999999999</v>
      </c>
      <c r="BF153">
        <v>25.096599999999999</v>
      </c>
      <c r="BG153">
        <v>24.426200000000001</v>
      </c>
      <c r="BH153">
        <v>23.755800000000001</v>
      </c>
      <c r="BI153">
        <v>23.0854</v>
      </c>
      <c r="BJ153">
        <v>22.414999999999999</v>
      </c>
      <c r="BK153">
        <v>22.180199999999999</v>
      </c>
    </row>
    <row r="154" spans="1:63" x14ac:dyDescent="0.85">
      <c r="A154" t="s">
        <v>397</v>
      </c>
      <c r="B154" t="s">
        <v>17</v>
      </c>
      <c r="C154" t="s">
        <v>691</v>
      </c>
      <c r="D154" t="s">
        <v>659</v>
      </c>
      <c r="E154">
        <v>155.49</v>
      </c>
      <c r="F154">
        <v>155.49</v>
      </c>
      <c r="G154">
        <v>155.49</v>
      </c>
      <c r="H154">
        <v>156.1908</v>
      </c>
      <c r="I154">
        <v>156.89160000000001</v>
      </c>
      <c r="J154">
        <v>157.5924</v>
      </c>
      <c r="K154">
        <v>158.29320000000001</v>
      </c>
      <c r="L154">
        <v>158.994</v>
      </c>
      <c r="M154">
        <v>159.33600000000001</v>
      </c>
      <c r="N154">
        <v>159.678</v>
      </c>
      <c r="O154">
        <v>160.02000000000001</v>
      </c>
      <c r="P154">
        <v>160.36199999999999</v>
      </c>
      <c r="Q154">
        <v>160.70400000000001</v>
      </c>
      <c r="R154">
        <v>160.33860000000001</v>
      </c>
      <c r="S154">
        <v>159.97319999999999</v>
      </c>
      <c r="T154">
        <v>159.6078</v>
      </c>
      <c r="U154">
        <v>159.2424</v>
      </c>
      <c r="V154">
        <v>158.87700000000001</v>
      </c>
      <c r="W154">
        <v>157.4956</v>
      </c>
      <c r="X154">
        <v>156.11420000000001</v>
      </c>
      <c r="Y154">
        <v>154.7328</v>
      </c>
      <c r="Z154">
        <v>153.35140000000001</v>
      </c>
      <c r="AA154">
        <v>151.97</v>
      </c>
      <c r="AB154">
        <v>151.476</v>
      </c>
      <c r="AC154">
        <v>150.982</v>
      </c>
      <c r="AD154">
        <v>150.488</v>
      </c>
      <c r="AE154">
        <v>149.994</v>
      </c>
      <c r="AF154">
        <v>149.5</v>
      </c>
      <c r="AG154">
        <v>149.44120000000001</v>
      </c>
      <c r="AH154">
        <v>149.38239999999999</v>
      </c>
      <c r="AI154">
        <v>149.3236</v>
      </c>
      <c r="AJ154">
        <v>149.26480000000001</v>
      </c>
      <c r="AK154">
        <v>149.20599999999999</v>
      </c>
      <c r="AL154">
        <v>150.3886</v>
      </c>
      <c r="AM154">
        <v>151.5712</v>
      </c>
      <c r="AN154">
        <v>152.75380000000001</v>
      </c>
      <c r="AO154">
        <v>153.93639999999999</v>
      </c>
      <c r="AP154">
        <v>155.119</v>
      </c>
      <c r="AQ154">
        <v>153.9898</v>
      </c>
      <c r="AR154">
        <v>152.86060000000001</v>
      </c>
      <c r="AS154">
        <v>151.73140000000001</v>
      </c>
      <c r="AT154">
        <v>150.60220000000001</v>
      </c>
      <c r="AU154">
        <v>149.47300000000001</v>
      </c>
      <c r="AV154">
        <v>146.4332</v>
      </c>
      <c r="AW154">
        <v>143.39340000000001</v>
      </c>
      <c r="AX154">
        <v>140.3536</v>
      </c>
      <c r="AY154">
        <v>137.31379999999999</v>
      </c>
      <c r="AZ154">
        <v>134.274</v>
      </c>
      <c r="BA154">
        <v>131.4256</v>
      </c>
      <c r="BB154">
        <v>128.5772</v>
      </c>
      <c r="BC154">
        <v>125.72880000000001</v>
      </c>
      <c r="BD154">
        <v>122.88039999999999</v>
      </c>
      <c r="BE154">
        <v>120.032</v>
      </c>
      <c r="BF154">
        <v>117.9436</v>
      </c>
      <c r="BG154">
        <v>115.8552</v>
      </c>
      <c r="BH154">
        <v>113.7668</v>
      </c>
      <c r="BI154">
        <v>111.6784</v>
      </c>
      <c r="BJ154">
        <v>109.59</v>
      </c>
      <c r="BK154">
        <v>107.73739999999999</v>
      </c>
    </row>
    <row r="155" spans="1:63" x14ac:dyDescent="0.85">
      <c r="A155" t="s">
        <v>206</v>
      </c>
      <c r="B155" t="s">
        <v>89</v>
      </c>
      <c r="C155" t="s">
        <v>691</v>
      </c>
      <c r="D155" t="s">
        <v>659</v>
      </c>
      <c r="E155">
        <v>206.43180000000001</v>
      </c>
      <c r="F155">
        <v>208.23840000000001</v>
      </c>
      <c r="G155">
        <v>210.04499999999999</v>
      </c>
      <c r="H155">
        <v>210.65219999999999</v>
      </c>
      <c r="I155">
        <v>211.2594</v>
      </c>
      <c r="J155">
        <v>211.86660000000001</v>
      </c>
      <c r="K155">
        <v>212.47380000000001</v>
      </c>
      <c r="L155">
        <v>213.08099999999999</v>
      </c>
      <c r="M155">
        <v>212.76939999999999</v>
      </c>
      <c r="N155">
        <v>212.45779999999999</v>
      </c>
      <c r="O155">
        <v>212.14619999999999</v>
      </c>
      <c r="P155">
        <v>211.83459999999999</v>
      </c>
      <c r="Q155">
        <v>211.523</v>
      </c>
      <c r="R155">
        <v>209.66380000000001</v>
      </c>
      <c r="S155">
        <v>207.80459999999999</v>
      </c>
      <c r="T155">
        <v>205.94540000000001</v>
      </c>
      <c r="U155">
        <v>204.08619999999999</v>
      </c>
      <c r="V155">
        <v>202.227</v>
      </c>
      <c r="W155">
        <v>203.5582</v>
      </c>
      <c r="X155">
        <v>204.88939999999999</v>
      </c>
      <c r="Y155">
        <v>206.22059999999999</v>
      </c>
      <c r="Z155">
        <v>207.55179999999999</v>
      </c>
      <c r="AA155">
        <v>208.88300000000001</v>
      </c>
      <c r="AB155">
        <v>201.37</v>
      </c>
      <c r="AC155">
        <v>193.857</v>
      </c>
      <c r="AD155">
        <v>186.34399999999999</v>
      </c>
      <c r="AE155">
        <v>178.83099999999999</v>
      </c>
      <c r="AF155">
        <v>171.31800000000001</v>
      </c>
      <c r="AG155">
        <v>157.56979999999999</v>
      </c>
      <c r="AH155">
        <v>143.82159999999999</v>
      </c>
      <c r="AI155">
        <v>130.07339999999999</v>
      </c>
      <c r="AJ155">
        <v>116.3252</v>
      </c>
      <c r="AK155">
        <v>102.577</v>
      </c>
      <c r="AL155">
        <v>90.959000000000003</v>
      </c>
      <c r="AM155">
        <v>79.340999999999994</v>
      </c>
      <c r="AN155">
        <v>67.722999999999999</v>
      </c>
      <c r="AO155">
        <v>56.104999999999997</v>
      </c>
      <c r="AP155">
        <v>44.487000000000002</v>
      </c>
      <c r="AQ155">
        <v>40.005600000000001</v>
      </c>
      <c r="AR155">
        <v>35.5242</v>
      </c>
      <c r="AS155">
        <v>31.0428</v>
      </c>
      <c r="AT155">
        <v>26.561399999999999</v>
      </c>
      <c r="AU155">
        <v>22.08</v>
      </c>
      <c r="AV155">
        <v>20.731000000000002</v>
      </c>
      <c r="AW155">
        <v>19.382000000000001</v>
      </c>
      <c r="AX155">
        <v>18.033000000000001</v>
      </c>
      <c r="AY155">
        <v>16.684000000000001</v>
      </c>
      <c r="AZ155">
        <v>15.335000000000001</v>
      </c>
      <c r="BA155">
        <v>14.427199999999999</v>
      </c>
      <c r="BB155">
        <v>13.519399999999999</v>
      </c>
      <c r="BC155">
        <v>12.611599999999999</v>
      </c>
      <c r="BD155">
        <v>11.703799999999999</v>
      </c>
      <c r="BE155">
        <v>10.795999999999999</v>
      </c>
      <c r="BF155">
        <v>10.1988</v>
      </c>
      <c r="BG155">
        <v>9.6015999999999995</v>
      </c>
      <c r="BH155">
        <v>9.0044000000000004</v>
      </c>
      <c r="BI155">
        <v>8.4071999999999996</v>
      </c>
      <c r="BJ155">
        <v>7.81</v>
      </c>
      <c r="BK155">
        <v>7.4138000000000002</v>
      </c>
    </row>
    <row r="156" spans="1:63" x14ac:dyDescent="0.85">
      <c r="A156" t="s">
        <v>122</v>
      </c>
      <c r="B156" t="s">
        <v>151</v>
      </c>
      <c r="C156" t="s">
        <v>691</v>
      </c>
      <c r="D156" t="s">
        <v>659</v>
      </c>
      <c r="E156">
        <v>137.15359708612775</v>
      </c>
      <c r="F156">
        <v>137.48660330931571</v>
      </c>
      <c r="G156">
        <v>137.88444391022983</v>
      </c>
      <c r="H156">
        <v>137.39395806938779</v>
      </c>
      <c r="I156">
        <v>136.88824030127739</v>
      </c>
      <c r="J156">
        <v>136.29006538657518</v>
      </c>
      <c r="K156">
        <v>135.39408689021053</v>
      </c>
      <c r="L156">
        <v>134.35746034301928</v>
      </c>
      <c r="M156">
        <v>131.8845042016217</v>
      </c>
      <c r="N156">
        <v>129.43994347139216</v>
      </c>
      <c r="O156">
        <v>127.08879010815072</v>
      </c>
      <c r="P156">
        <v>124.80679849933067</v>
      </c>
      <c r="Q156">
        <v>122.67612612184357</v>
      </c>
      <c r="R156">
        <v>121.10796695266052</v>
      </c>
      <c r="S156">
        <v>119.55701383317712</v>
      </c>
      <c r="T156">
        <v>117.9593900975869</v>
      </c>
      <c r="U156">
        <v>116.32292566223509</v>
      </c>
      <c r="V156">
        <v>114.629928987149</v>
      </c>
      <c r="W156">
        <v>111.67758386443113</v>
      </c>
      <c r="X156">
        <v>108.71907624179192</v>
      </c>
      <c r="Y156">
        <v>105.78664206124193</v>
      </c>
      <c r="Z156">
        <v>102.91646766791241</v>
      </c>
      <c r="AA156">
        <v>100.06914679600376</v>
      </c>
      <c r="AB156">
        <v>96.254640652282575</v>
      </c>
      <c r="AC156">
        <v>92.440680642307754</v>
      </c>
      <c r="AD156">
        <v>88.606926696490362</v>
      </c>
      <c r="AE156">
        <v>84.71627251360664</v>
      </c>
      <c r="AF156">
        <v>80.833745548953829</v>
      </c>
      <c r="AG156">
        <v>77.032123916620662</v>
      </c>
      <c r="AH156">
        <v>73.247535193596917</v>
      </c>
      <c r="AI156">
        <v>69.767475657709653</v>
      </c>
      <c r="AJ156">
        <v>65.899415059192037</v>
      </c>
      <c r="AK156">
        <v>62.32294832669357</v>
      </c>
      <c r="AL156">
        <v>59.278931357396388</v>
      </c>
      <c r="AM156">
        <v>56.252397562242635</v>
      </c>
      <c r="AN156">
        <v>53.11856672014757</v>
      </c>
      <c r="AO156">
        <v>50.095001136177714</v>
      </c>
      <c r="AP156">
        <v>47.028474381598457</v>
      </c>
      <c r="AQ156">
        <v>45.480125843512056</v>
      </c>
      <c r="AR156">
        <v>43.939502227271149</v>
      </c>
      <c r="AS156">
        <v>42.408214872025297</v>
      </c>
      <c r="AT156">
        <v>40.826562502272985</v>
      </c>
      <c r="AU156">
        <v>39.254048731875613</v>
      </c>
      <c r="AV156">
        <v>39.005012060523981</v>
      </c>
      <c r="AW156">
        <v>38.768029562735443</v>
      </c>
      <c r="AX156">
        <v>38.535021500332014</v>
      </c>
      <c r="AY156">
        <v>38.269900405381556</v>
      </c>
      <c r="AZ156">
        <v>38.017016099899983</v>
      </c>
      <c r="BA156">
        <v>38.471592127076981</v>
      </c>
      <c r="BB156">
        <v>38.943416450189318</v>
      </c>
      <c r="BC156">
        <v>39.452180626420102</v>
      </c>
      <c r="BD156">
        <v>40.025111937713667</v>
      </c>
      <c r="BE156">
        <v>40.630962649680868</v>
      </c>
      <c r="BF156">
        <v>40.639504256838173</v>
      </c>
      <c r="BG156">
        <v>40.60177244578248</v>
      </c>
      <c r="BH156">
        <v>40.498822826966325</v>
      </c>
      <c r="BI156">
        <v>40.242699049471078</v>
      </c>
      <c r="BJ156">
        <v>39.970678114892607</v>
      </c>
    </row>
    <row r="157" spans="1:63" x14ac:dyDescent="0.85">
      <c r="A157" t="s">
        <v>221</v>
      </c>
      <c r="B157" t="s">
        <v>284</v>
      </c>
      <c r="C157" t="s">
        <v>691</v>
      </c>
      <c r="D157" t="s">
        <v>659</v>
      </c>
      <c r="E157">
        <v>116.4508</v>
      </c>
      <c r="F157">
        <v>116.68040000000001</v>
      </c>
      <c r="G157">
        <v>116.91</v>
      </c>
      <c r="H157">
        <v>116.91</v>
      </c>
      <c r="I157">
        <v>116.91</v>
      </c>
      <c r="J157">
        <v>116.91</v>
      </c>
      <c r="K157">
        <v>116.91</v>
      </c>
      <c r="L157">
        <v>116.91</v>
      </c>
      <c r="M157">
        <v>116.0652</v>
      </c>
      <c r="N157">
        <v>115.2204</v>
      </c>
      <c r="O157">
        <v>114.37560000000001</v>
      </c>
      <c r="P157">
        <v>113.5308</v>
      </c>
      <c r="Q157">
        <v>112.68600000000001</v>
      </c>
      <c r="R157">
        <v>111.75020000000001</v>
      </c>
      <c r="S157">
        <v>110.81440000000001</v>
      </c>
      <c r="T157">
        <v>109.87860000000001</v>
      </c>
      <c r="U157">
        <v>108.94280000000001</v>
      </c>
      <c r="V157">
        <v>108.00700000000001</v>
      </c>
      <c r="W157">
        <v>105.9622</v>
      </c>
      <c r="X157">
        <v>103.9174</v>
      </c>
      <c r="Y157">
        <v>101.87260000000001</v>
      </c>
      <c r="Z157">
        <v>99.827799999999996</v>
      </c>
      <c r="AA157">
        <v>97.783000000000001</v>
      </c>
      <c r="AB157">
        <v>95.935199999999995</v>
      </c>
      <c r="AC157">
        <v>94.087400000000002</v>
      </c>
      <c r="AD157">
        <v>92.239599999999996</v>
      </c>
      <c r="AE157">
        <v>90.391800000000003</v>
      </c>
      <c r="AF157">
        <v>88.543999999999997</v>
      </c>
      <c r="AG157">
        <v>87.786199999999994</v>
      </c>
      <c r="AH157">
        <v>87.028400000000005</v>
      </c>
      <c r="AI157">
        <v>86.270600000000002</v>
      </c>
      <c r="AJ157">
        <v>85.512799999999999</v>
      </c>
      <c r="AK157">
        <v>84.754999999999995</v>
      </c>
      <c r="AL157">
        <v>84.4</v>
      </c>
      <c r="AM157">
        <v>84.045000000000002</v>
      </c>
      <c r="AN157">
        <v>83.69</v>
      </c>
      <c r="AO157">
        <v>83.334999999999994</v>
      </c>
      <c r="AP157">
        <v>82.98</v>
      </c>
      <c r="AQ157">
        <v>81.611999999999995</v>
      </c>
      <c r="AR157">
        <v>80.244</v>
      </c>
      <c r="AS157">
        <v>78.876000000000005</v>
      </c>
      <c r="AT157">
        <v>77.507999999999996</v>
      </c>
      <c r="AU157">
        <v>76.14</v>
      </c>
      <c r="AV157">
        <v>74.971000000000004</v>
      </c>
      <c r="AW157">
        <v>73.802000000000007</v>
      </c>
      <c r="AX157">
        <v>72.632999999999996</v>
      </c>
      <c r="AY157">
        <v>71.463999999999999</v>
      </c>
      <c r="AZ157">
        <v>70.295000000000002</v>
      </c>
      <c r="BA157">
        <v>69.430000000000007</v>
      </c>
      <c r="BB157">
        <v>68.564999999999998</v>
      </c>
      <c r="BC157">
        <v>67.7</v>
      </c>
      <c r="BD157">
        <v>66.834999999999994</v>
      </c>
      <c r="BE157">
        <v>65.97</v>
      </c>
      <c r="BF157">
        <v>64.849000000000004</v>
      </c>
      <c r="BG157">
        <v>63.728000000000002</v>
      </c>
      <c r="BH157">
        <v>62.606999999999999</v>
      </c>
      <c r="BI157">
        <v>61.485999999999997</v>
      </c>
      <c r="BJ157">
        <v>60.365000000000002</v>
      </c>
      <c r="BK157">
        <v>59.4542</v>
      </c>
    </row>
    <row r="158" spans="1:63" x14ac:dyDescent="0.85">
      <c r="A158" t="s">
        <v>664</v>
      </c>
      <c r="B158" t="s">
        <v>602</v>
      </c>
      <c r="C158" t="s">
        <v>691</v>
      </c>
      <c r="D158" t="s">
        <v>659</v>
      </c>
    </row>
    <row r="159" spans="1:63" x14ac:dyDescent="0.85">
      <c r="A159" t="s">
        <v>426</v>
      </c>
      <c r="B159" t="s">
        <v>566</v>
      </c>
      <c r="C159" t="s">
        <v>691</v>
      </c>
      <c r="D159" t="s">
        <v>659</v>
      </c>
      <c r="E159">
        <v>95.053269257775312</v>
      </c>
      <c r="F159">
        <v>95.031435719504643</v>
      </c>
      <c r="G159">
        <v>94.537403866062064</v>
      </c>
      <c r="H159">
        <v>93.094393432346536</v>
      </c>
      <c r="I159">
        <v>91.581506085276146</v>
      </c>
      <c r="J159">
        <v>90.091137547576551</v>
      </c>
      <c r="K159">
        <v>88.618813542450965</v>
      </c>
      <c r="L159">
        <v>87.137021293044072</v>
      </c>
      <c r="M159">
        <v>84.858063751425661</v>
      </c>
      <c r="N159">
        <v>82.769444806312848</v>
      </c>
      <c r="O159">
        <v>80.97551477149446</v>
      </c>
      <c r="P159">
        <v>79.380416094487146</v>
      </c>
      <c r="Q159">
        <v>78.194101986171745</v>
      </c>
      <c r="R159">
        <v>77.92144405237562</v>
      </c>
      <c r="S159">
        <v>77.637370894958124</v>
      </c>
      <c r="T159">
        <v>77.139622222561627</v>
      </c>
      <c r="U159">
        <v>76.383216000549893</v>
      </c>
      <c r="V159">
        <v>75.403480522307376</v>
      </c>
      <c r="W159">
        <v>74.854221889911116</v>
      </c>
      <c r="X159">
        <v>74.205297991532731</v>
      </c>
      <c r="Y159">
        <v>73.541649529065154</v>
      </c>
      <c r="Z159">
        <v>72.747413557421311</v>
      </c>
      <c r="AA159">
        <v>71.917081208174622</v>
      </c>
      <c r="AB159">
        <v>71.329282168480304</v>
      </c>
      <c r="AC159">
        <v>70.938437754223003</v>
      </c>
      <c r="AD159">
        <v>70.75485341551736</v>
      </c>
      <c r="AE159">
        <v>70.709858570055744</v>
      </c>
      <c r="AF159">
        <v>70.808403324387683</v>
      </c>
      <c r="AG159">
        <v>69.492119671308302</v>
      </c>
      <c r="AH159">
        <v>68.29948654936284</v>
      </c>
      <c r="AI159">
        <v>67.213198993640205</v>
      </c>
      <c r="AJ159">
        <v>66.227863513233046</v>
      </c>
      <c r="AK159">
        <v>65.305301881595994</v>
      </c>
      <c r="AL159">
        <v>64.388601309735947</v>
      </c>
      <c r="AM159">
        <v>63.359308661335618</v>
      </c>
      <c r="AN159">
        <v>62.147254454322137</v>
      </c>
      <c r="AO159">
        <v>60.644239001022918</v>
      </c>
      <c r="AP159">
        <v>59.020507444215006</v>
      </c>
      <c r="AQ159">
        <v>57.699146184396341</v>
      </c>
      <c r="AR159">
        <v>56.168904633102272</v>
      </c>
      <c r="AS159">
        <v>54.436771355559443</v>
      </c>
      <c r="AT159">
        <v>52.557741173200725</v>
      </c>
      <c r="AU159">
        <v>50.497919340566561</v>
      </c>
      <c r="AV159">
        <v>48.782137019487372</v>
      </c>
      <c r="AW159">
        <v>47.315726451327791</v>
      </c>
      <c r="AX159">
        <v>46.201147061880903</v>
      </c>
      <c r="AY159">
        <v>45.344796812107496</v>
      </c>
      <c r="AZ159">
        <v>44.80032035430915</v>
      </c>
      <c r="BA159">
        <v>44.633005060022121</v>
      </c>
      <c r="BB159">
        <v>44.437424421009545</v>
      </c>
      <c r="BC159">
        <v>44.066464586960436</v>
      </c>
      <c r="BD159">
        <v>43.542414791924799</v>
      </c>
      <c r="BE159">
        <v>42.849000596502968</v>
      </c>
      <c r="BF159">
        <v>41.887444509982245</v>
      </c>
      <c r="BG159">
        <v>40.875384598193421</v>
      </c>
      <c r="BH159">
        <v>39.859078788575523</v>
      </c>
      <c r="BI159">
        <v>38.796513926757953</v>
      </c>
      <c r="BJ159">
        <v>37.715355449961194</v>
      </c>
    </row>
    <row r="160" spans="1:63" x14ac:dyDescent="0.85">
      <c r="A160" t="s">
        <v>112</v>
      </c>
      <c r="B160" t="s">
        <v>615</v>
      </c>
      <c r="C160" t="s">
        <v>691</v>
      </c>
      <c r="D160" t="s">
        <v>659</v>
      </c>
      <c r="E160">
        <v>37.276400000000002</v>
      </c>
      <c r="F160">
        <v>37.889200000000002</v>
      </c>
      <c r="G160">
        <v>38.502000000000002</v>
      </c>
      <c r="H160">
        <v>39.784199999999998</v>
      </c>
      <c r="I160">
        <v>41.066400000000002</v>
      </c>
      <c r="J160">
        <v>42.348599999999998</v>
      </c>
      <c r="K160">
        <v>43.630800000000001</v>
      </c>
      <c r="L160">
        <v>44.912999999999997</v>
      </c>
      <c r="M160">
        <v>45.175199999999997</v>
      </c>
      <c r="N160">
        <v>45.437399999999997</v>
      </c>
      <c r="O160">
        <v>45.699599999999997</v>
      </c>
      <c r="P160">
        <v>45.961799999999997</v>
      </c>
      <c r="Q160">
        <v>46.223999999999997</v>
      </c>
      <c r="R160">
        <v>46.991599999999998</v>
      </c>
      <c r="S160">
        <v>47.7592</v>
      </c>
      <c r="T160">
        <v>48.526800000000001</v>
      </c>
      <c r="U160">
        <v>49.294400000000003</v>
      </c>
      <c r="V160">
        <v>50.061999999999998</v>
      </c>
      <c r="W160">
        <v>50.223999999999997</v>
      </c>
      <c r="X160">
        <v>50.386000000000003</v>
      </c>
      <c r="Y160">
        <v>50.548000000000002</v>
      </c>
      <c r="Z160">
        <v>50.71</v>
      </c>
      <c r="AA160">
        <v>50.872</v>
      </c>
      <c r="AB160">
        <v>50.440199999999997</v>
      </c>
      <c r="AC160">
        <v>50.008400000000002</v>
      </c>
      <c r="AD160">
        <v>49.576599999999999</v>
      </c>
      <c r="AE160">
        <v>49.144799999999996</v>
      </c>
      <c r="AF160">
        <v>48.713000000000001</v>
      </c>
      <c r="AG160">
        <v>47.604999999999997</v>
      </c>
      <c r="AH160">
        <v>46.497</v>
      </c>
      <c r="AI160">
        <v>45.389000000000003</v>
      </c>
      <c r="AJ160">
        <v>44.280999999999999</v>
      </c>
      <c r="AK160">
        <v>43.173000000000002</v>
      </c>
      <c r="AL160">
        <v>41.493400000000001</v>
      </c>
      <c r="AM160">
        <v>39.813800000000001</v>
      </c>
      <c r="AN160">
        <v>38.1342</v>
      </c>
      <c r="AO160">
        <v>36.454599999999999</v>
      </c>
      <c r="AP160">
        <v>34.774999999999999</v>
      </c>
      <c r="AQ160">
        <v>32.5642</v>
      </c>
      <c r="AR160">
        <v>30.353400000000001</v>
      </c>
      <c r="AS160">
        <v>28.142600000000002</v>
      </c>
      <c r="AT160">
        <v>25.931799999999999</v>
      </c>
      <c r="AU160">
        <v>23.721</v>
      </c>
      <c r="AV160">
        <v>23.116199999999999</v>
      </c>
      <c r="AW160">
        <v>22.511399999999998</v>
      </c>
      <c r="AX160">
        <v>21.906600000000001</v>
      </c>
      <c r="AY160">
        <v>21.3018</v>
      </c>
      <c r="AZ160">
        <v>20.696999999999999</v>
      </c>
      <c r="BA160">
        <v>20.1614</v>
      </c>
      <c r="BB160">
        <v>19.625800000000002</v>
      </c>
      <c r="BC160">
        <v>19.090199999999999</v>
      </c>
      <c r="BD160">
        <v>18.554600000000001</v>
      </c>
      <c r="BE160">
        <v>18.018999999999998</v>
      </c>
      <c r="BF160">
        <v>17.559799999999999</v>
      </c>
      <c r="BG160">
        <v>17.1006</v>
      </c>
      <c r="BH160">
        <v>16.641400000000001</v>
      </c>
      <c r="BI160">
        <v>16.182200000000002</v>
      </c>
      <c r="BJ160">
        <v>15.723000000000001</v>
      </c>
      <c r="BK160">
        <v>15.162000000000001</v>
      </c>
    </row>
    <row r="161" spans="1:63" x14ac:dyDescent="0.85">
      <c r="A161" t="s">
        <v>329</v>
      </c>
      <c r="B161" t="s">
        <v>577</v>
      </c>
      <c r="C161" t="s">
        <v>691</v>
      </c>
      <c r="D161" t="s">
        <v>659</v>
      </c>
      <c r="E161">
        <v>199.98</v>
      </c>
      <c r="F161">
        <v>199.56399999999999</v>
      </c>
      <c r="G161">
        <v>199.148</v>
      </c>
      <c r="H161">
        <v>198.60419999999999</v>
      </c>
      <c r="I161">
        <v>198.06039999999999</v>
      </c>
      <c r="J161">
        <v>197.51660000000001</v>
      </c>
      <c r="K161">
        <v>196.97280000000001</v>
      </c>
      <c r="L161">
        <v>196.429</v>
      </c>
      <c r="M161">
        <v>195.9734</v>
      </c>
      <c r="N161">
        <v>195.51779999999999</v>
      </c>
      <c r="O161">
        <v>195.06219999999999</v>
      </c>
      <c r="P161">
        <v>194.60659999999999</v>
      </c>
      <c r="Q161">
        <v>194.15100000000001</v>
      </c>
      <c r="R161">
        <v>193.7364</v>
      </c>
      <c r="S161">
        <v>193.3218</v>
      </c>
      <c r="T161">
        <v>192.90719999999999</v>
      </c>
      <c r="U161">
        <v>192.49260000000001</v>
      </c>
      <c r="V161">
        <v>192.078</v>
      </c>
      <c r="W161">
        <v>192.04939999999999</v>
      </c>
      <c r="X161">
        <v>192.02080000000001</v>
      </c>
      <c r="Y161">
        <v>191.9922</v>
      </c>
      <c r="Z161">
        <v>191.96360000000001</v>
      </c>
      <c r="AA161">
        <v>191.935</v>
      </c>
      <c r="AB161">
        <v>192.4212</v>
      </c>
      <c r="AC161">
        <v>192.9074</v>
      </c>
      <c r="AD161">
        <v>193.39359999999999</v>
      </c>
      <c r="AE161">
        <v>193.87979999999999</v>
      </c>
      <c r="AF161">
        <v>194.36600000000001</v>
      </c>
      <c r="AG161">
        <v>194.76060000000001</v>
      </c>
      <c r="AH161">
        <v>195.15520000000001</v>
      </c>
      <c r="AI161">
        <v>195.5498</v>
      </c>
      <c r="AJ161">
        <v>195.9444</v>
      </c>
      <c r="AK161">
        <v>196.339</v>
      </c>
      <c r="AL161">
        <v>195.2604</v>
      </c>
      <c r="AM161">
        <v>194.18180000000001</v>
      </c>
      <c r="AN161">
        <v>193.10319999999999</v>
      </c>
      <c r="AO161">
        <v>192.02459999999999</v>
      </c>
      <c r="AP161">
        <v>190.946</v>
      </c>
      <c r="AQ161">
        <v>190.0094</v>
      </c>
      <c r="AR161">
        <v>189.0728</v>
      </c>
      <c r="AS161">
        <v>188.1362</v>
      </c>
      <c r="AT161">
        <v>187.1996</v>
      </c>
      <c r="AU161">
        <v>186.26300000000001</v>
      </c>
      <c r="AV161">
        <v>186.10419999999999</v>
      </c>
      <c r="AW161">
        <v>185.94540000000001</v>
      </c>
      <c r="AX161">
        <v>185.78659999999999</v>
      </c>
      <c r="AY161">
        <v>185.62780000000001</v>
      </c>
      <c r="AZ161">
        <v>185.46899999999999</v>
      </c>
      <c r="BA161">
        <v>184.15620000000001</v>
      </c>
      <c r="BB161">
        <v>182.8434</v>
      </c>
      <c r="BC161">
        <v>181.53059999999999</v>
      </c>
      <c r="BD161">
        <v>180.21780000000001</v>
      </c>
      <c r="BE161">
        <v>178.905</v>
      </c>
      <c r="BF161">
        <v>176.9494</v>
      </c>
      <c r="BG161">
        <v>174.99379999999999</v>
      </c>
      <c r="BH161">
        <v>173.03819999999999</v>
      </c>
      <c r="BI161">
        <v>171.08260000000001</v>
      </c>
      <c r="BJ161">
        <v>169.12700000000001</v>
      </c>
      <c r="BK161">
        <v>166.86680000000001</v>
      </c>
    </row>
    <row r="162" spans="1:63" x14ac:dyDescent="0.85">
      <c r="A162" t="s">
        <v>376</v>
      </c>
      <c r="B162" t="s">
        <v>109</v>
      </c>
      <c r="C162" t="s">
        <v>691</v>
      </c>
      <c r="D162" t="s">
        <v>659</v>
      </c>
      <c r="E162">
        <v>20.6496</v>
      </c>
      <c r="F162">
        <v>19.861799999999999</v>
      </c>
      <c r="G162">
        <v>19.074000000000002</v>
      </c>
      <c r="H162">
        <v>17.9754</v>
      </c>
      <c r="I162">
        <v>16.876799999999999</v>
      </c>
      <c r="J162">
        <v>15.7782</v>
      </c>
      <c r="K162">
        <v>14.679600000000001</v>
      </c>
      <c r="L162">
        <v>13.581</v>
      </c>
      <c r="M162">
        <v>13.376799999999999</v>
      </c>
      <c r="N162">
        <v>13.172599999999999</v>
      </c>
      <c r="O162">
        <v>12.968400000000001</v>
      </c>
      <c r="P162">
        <v>12.764200000000001</v>
      </c>
      <c r="Q162">
        <v>12.56</v>
      </c>
      <c r="R162">
        <v>12.9178</v>
      </c>
      <c r="S162">
        <v>13.275600000000001</v>
      </c>
      <c r="T162">
        <v>13.6334</v>
      </c>
      <c r="U162">
        <v>13.991199999999999</v>
      </c>
      <c r="V162">
        <v>14.349</v>
      </c>
      <c r="W162">
        <v>14.295</v>
      </c>
      <c r="X162">
        <v>14.241</v>
      </c>
      <c r="Y162">
        <v>14.186999999999999</v>
      </c>
      <c r="Z162">
        <v>14.132999999999999</v>
      </c>
      <c r="AA162">
        <v>14.079000000000001</v>
      </c>
      <c r="AB162">
        <v>13.734999999999999</v>
      </c>
      <c r="AC162">
        <v>13.391</v>
      </c>
      <c r="AD162">
        <v>13.047000000000001</v>
      </c>
      <c r="AE162">
        <v>12.702999999999999</v>
      </c>
      <c r="AF162">
        <v>12.359</v>
      </c>
      <c r="AG162">
        <v>12.286</v>
      </c>
      <c r="AH162">
        <v>12.212999999999999</v>
      </c>
      <c r="AI162">
        <v>12.14</v>
      </c>
      <c r="AJ162">
        <v>12.067</v>
      </c>
      <c r="AK162">
        <v>11.994</v>
      </c>
      <c r="AL162">
        <v>13.271599999999999</v>
      </c>
      <c r="AM162">
        <v>14.549200000000001</v>
      </c>
      <c r="AN162">
        <v>15.8268</v>
      </c>
      <c r="AO162">
        <v>17.104399999999998</v>
      </c>
      <c r="AP162">
        <v>18.382000000000001</v>
      </c>
      <c r="AQ162">
        <v>18.797799999999999</v>
      </c>
      <c r="AR162">
        <v>19.2136</v>
      </c>
      <c r="AS162">
        <v>19.6294</v>
      </c>
      <c r="AT162">
        <v>20.045200000000001</v>
      </c>
      <c r="AU162">
        <v>20.460999999999999</v>
      </c>
      <c r="AV162">
        <v>19.975000000000001</v>
      </c>
      <c r="AW162">
        <v>19.489000000000001</v>
      </c>
      <c r="AX162">
        <v>19.003</v>
      </c>
      <c r="AY162">
        <v>18.516999999999999</v>
      </c>
      <c r="AZ162">
        <v>18.030999999999999</v>
      </c>
      <c r="BA162">
        <v>17.0822</v>
      </c>
      <c r="BB162">
        <v>16.133400000000002</v>
      </c>
      <c r="BC162">
        <v>15.1846</v>
      </c>
      <c r="BD162">
        <v>14.235799999999999</v>
      </c>
      <c r="BE162">
        <v>13.287000000000001</v>
      </c>
      <c r="BF162">
        <v>13.205399999999999</v>
      </c>
      <c r="BG162">
        <v>13.123799999999999</v>
      </c>
      <c r="BH162">
        <v>13.042199999999999</v>
      </c>
      <c r="BI162">
        <v>12.960599999999999</v>
      </c>
      <c r="BJ162">
        <v>12.879</v>
      </c>
      <c r="BK162">
        <v>12.496600000000001</v>
      </c>
    </row>
    <row r="163" spans="1:63" x14ac:dyDescent="0.85">
      <c r="A163" t="s">
        <v>403</v>
      </c>
      <c r="B163" t="s">
        <v>62</v>
      </c>
      <c r="C163" t="s">
        <v>691</v>
      </c>
      <c r="D163" t="s">
        <v>659</v>
      </c>
      <c r="E163">
        <v>95.869200000000006</v>
      </c>
      <c r="F163">
        <v>96.185599999999994</v>
      </c>
      <c r="G163">
        <v>96.501999999999995</v>
      </c>
      <c r="H163">
        <v>96.501999999999995</v>
      </c>
      <c r="I163">
        <v>96.501999999999995</v>
      </c>
      <c r="J163">
        <v>96.501999999999995</v>
      </c>
      <c r="K163">
        <v>96.501999999999995</v>
      </c>
      <c r="L163">
        <v>96.501999999999995</v>
      </c>
      <c r="M163">
        <v>95.3566</v>
      </c>
      <c r="N163">
        <v>94.211200000000005</v>
      </c>
      <c r="O163">
        <v>93.065799999999996</v>
      </c>
      <c r="P163">
        <v>91.920400000000001</v>
      </c>
      <c r="Q163">
        <v>90.775000000000006</v>
      </c>
      <c r="R163">
        <v>88.914599999999993</v>
      </c>
      <c r="S163">
        <v>87.054199999999994</v>
      </c>
      <c r="T163">
        <v>85.193799999999996</v>
      </c>
      <c r="U163">
        <v>83.333399999999997</v>
      </c>
      <c r="V163">
        <v>81.472999999999999</v>
      </c>
      <c r="W163">
        <v>77.340800000000002</v>
      </c>
      <c r="X163">
        <v>73.208600000000004</v>
      </c>
      <c r="Y163">
        <v>69.076400000000007</v>
      </c>
      <c r="Z163">
        <v>64.944199999999995</v>
      </c>
      <c r="AA163">
        <v>60.811999999999998</v>
      </c>
      <c r="AB163">
        <v>58.6496</v>
      </c>
      <c r="AC163">
        <v>56.487200000000001</v>
      </c>
      <c r="AD163">
        <v>54.324800000000003</v>
      </c>
      <c r="AE163">
        <v>52.162399999999998</v>
      </c>
      <c r="AF163">
        <v>50</v>
      </c>
      <c r="AG163">
        <v>48.470999999999997</v>
      </c>
      <c r="AH163">
        <v>46.942</v>
      </c>
      <c r="AI163">
        <v>45.412999999999997</v>
      </c>
      <c r="AJ163">
        <v>43.884</v>
      </c>
      <c r="AK163">
        <v>42.354999999999997</v>
      </c>
      <c r="AL163">
        <v>41.696599999999997</v>
      </c>
      <c r="AM163">
        <v>41.038200000000003</v>
      </c>
      <c r="AN163">
        <v>40.379800000000003</v>
      </c>
      <c r="AO163">
        <v>39.721400000000003</v>
      </c>
      <c r="AP163">
        <v>39.063000000000002</v>
      </c>
      <c r="AQ163">
        <v>38.667999999999999</v>
      </c>
      <c r="AR163">
        <v>38.273000000000003</v>
      </c>
      <c r="AS163">
        <v>37.878</v>
      </c>
      <c r="AT163">
        <v>37.482999999999997</v>
      </c>
      <c r="AU163">
        <v>37.088000000000001</v>
      </c>
      <c r="AV163">
        <v>36.296199999999999</v>
      </c>
      <c r="AW163">
        <v>35.504399999999997</v>
      </c>
      <c r="AX163">
        <v>34.712600000000002</v>
      </c>
      <c r="AY163">
        <v>33.9208</v>
      </c>
      <c r="AZ163">
        <v>33.128999999999998</v>
      </c>
      <c r="BA163">
        <v>32.468400000000003</v>
      </c>
      <c r="BB163">
        <v>31.8078</v>
      </c>
      <c r="BC163">
        <v>31.147200000000002</v>
      </c>
      <c r="BD163">
        <v>30.486599999999999</v>
      </c>
      <c r="BE163">
        <v>29.826000000000001</v>
      </c>
      <c r="BF163">
        <v>29.5626</v>
      </c>
      <c r="BG163">
        <v>29.299199999999999</v>
      </c>
      <c r="BH163">
        <v>29.035799999999998</v>
      </c>
      <c r="BI163">
        <v>28.772400000000001</v>
      </c>
      <c r="BJ163">
        <v>28.509</v>
      </c>
      <c r="BK163">
        <v>28.206600000000002</v>
      </c>
    </row>
    <row r="164" spans="1:63" x14ac:dyDescent="0.85">
      <c r="A164" t="s">
        <v>91</v>
      </c>
      <c r="B164" t="s">
        <v>516</v>
      </c>
      <c r="C164" t="s">
        <v>691</v>
      </c>
      <c r="D164" t="s">
        <v>659</v>
      </c>
      <c r="E164">
        <v>139.73276199263313</v>
      </c>
      <c r="F164">
        <v>140.24189525763808</v>
      </c>
      <c r="G164">
        <v>140.88571610963976</v>
      </c>
      <c r="H164">
        <v>140.53647013112612</v>
      </c>
      <c r="I164">
        <v>140.14208580929355</v>
      </c>
      <c r="J164">
        <v>139.58442803361788</v>
      </c>
      <c r="K164">
        <v>138.63718184029258</v>
      </c>
      <c r="L164">
        <v>137.54747066625413</v>
      </c>
      <c r="M164">
        <v>134.77463212674189</v>
      </c>
      <c r="N164">
        <v>132.04590667261627</v>
      </c>
      <c r="O164">
        <v>129.43583904912654</v>
      </c>
      <c r="P164">
        <v>126.9020929979431</v>
      </c>
      <c r="Q164">
        <v>124.50921299765834</v>
      </c>
      <c r="R164">
        <v>122.81484027728102</v>
      </c>
      <c r="S164">
        <v>121.12788731422717</v>
      </c>
      <c r="T164">
        <v>119.39310047057752</v>
      </c>
      <c r="U164">
        <v>117.61771184112689</v>
      </c>
      <c r="V164">
        <v>115.80071029046779</v>
      </c>
      <c r="W164">
        <v>112.72981071957349</v>
      </c>
      <c r="X164">
        <v>109.66074379789482</v>
      </c>
      <c r="Y164">
        <v>106.61371434685996</v>
      </c>
      <c r="Z164">
        <v>103.60960130232354</v>
      </c>
      <c r="AA164">
        <v>100.62929179280688</v>
      </c>
      <c r="AB164">
        <v>96.91319069494746</v>
      </c>
      <c r="AC164">
        <v>93.212899799646124</v>
      </c>
      <c r="AD164">
        <v>89.519052488450967</v>
      </c>
      <c r="AE164">
        <v>85.80922218481976</v>
      </c>
      <c r="AF164">
        <v>82.125871076546332</v>
      </c>
      <c r="AG164">
        <v>78.367242130826838</v>
      </c>
      <c r="AH164">
        <v>74.608578364172899</v>
      </c>
      <c r="AI164">
        <v>71.160414299404451</v>
      </c>
      <c r="AJ164">
        <v>67.305955671757161</v>
      </c>
      <c r="AK164">
        <v>63.46817193361931</v>
      </c>
      <c r="AL164">
        <v>60.471027707078058</v>
      </c>
      <c r="AM164">
        <v>57.497572503812776</v>
      </c>
      <c r="AN164">
        <v>54.528091509405563</v>
      </c>
      <c r="AO164">
        <v>51.568109816844043</v>
      </c>
      <c r="AP164">
        <v>48.556450860361302</v>
      </c>
      <c r="AQ164">
        <v>47.077534382611091</v>
      </c>
      <c r="AR164">
        <v>45.593529616430565</v>
      </c>
      <c r="AS164">
        <v>44.113379576337195</v>
      </c>
      <c r="AT164">
        <v>42.62982113100712</v>
      </c>
      <c r="AU164">
        <v>41.157468483253425</v>
      </c>
      <c r="AV164">
        <v>41.042825400290958</v>
      </c>
      <c r="AW164">
        <v>40.951605002738958</v>
      </c>
      <c r="AX164">
        <v>40.876646405170725</v>
      </c>
      <c r="AY164">
        <v>40.810944929878119</v>
      </c>
      <c r="AZ164">
        <v>40.76139855833744</v>
      </c>
      <c r="BA164">
        <v>41.413623021710578</v>
      </c>
      <c r="BB164">
        <v>42.077713495619626</v>
      </c>
      <c r="BC164">
        <v>42.765338859562739</v>
      </c>
      <c r="BD164">
        <v>43.505800258284275</v>
      </c>
      <c r="BE164">
        <v>44.262397884632243</v>
      </c>
      <c r="BF164">
        <v>44.337320963497916</v>
      </c>
      <c r="BG164">
        <v>44.341493828759873</v>
      </c>
      <c r="BH164">
        <v>44.259015760285237</v>
      </c>
      <c r="BI164">
        <v>44.098902581374674</v>
      </c>
      <c r="BJ164">
        <v>43.89061606856918</v>
      </c>
    </row>
    <row r="165" spans="1:63" x14ac:dyDescent="0.85">
      <c r="A165" t="s">
        <v>381</v>
      </c>
      <c r="B165" t="s">
        <v>185</v>
      </c>
      <c r="C165" t="s">
        <v>691</v>
      </c>
      <c r="D165" t="s">
        <v>659</v>
      </c>
      <c r="E165">
        <v>37.837000000000003</v>
      </c>
      <c r="F165">
        <v>37.506</v>
      </c>
      <c r="G165">
        <v>37.174999999999997</v>
      </c>
      <c r="H165">
        <v>37.748800000000003</v>
      </c>
      <c r="I165">
        <v>38.322600000000001</v>
      </c>
      <c r="J165">
        <v>38.8964</v>
      </c>
      <c r="K165">
        <v>39.470199999999998</v>
      </c>
      <c r="L165">
        <v>40.043999999999997</v>
      </c>
      <c r="M165">
        <v>38.536000000000001</v>
      </c>
      <c r="N165">
        <v>37.027999999999999</v>
      </c>
      <c r="O165">
        <v>35.520000000000003</v>
      </c>
      <c r="P165">
        <v>34.012</v>
      </c>
      <c r="Q165">
        <v>32.503999999999998</v>
      </c>
      <c r="R165">
        <v>31.5764</v>
      </c>
      <c r="S165">
        <v>30.648800000000001</v>
      </c>
      <c r="T165">
        <v>29.7212</v>
      </c>
      <c r="U165">
        <v>28.793600000000001</v>
      </c>
      <c r="V165">
        <v>27.866</v>
      </c>
      <c r="W165">
        <v>27.9892</v>
      </c>
      <c r="X165">
        <v>28.112400000000001</v>
      </c>
      <c r="Y165">
        <v>28.235600000000002</v>
      </c>
      <c r="Z165">
        <v>28.358799999999999</v>
      </c>
      <c r="AA165">
        <v>28.481999999999999</v>
      </c>
      <c r="AB165">
        <v>29.1996</v>
      </c>
      <c r="AC165">
        <v>29.917200000000001</v>
      </c>
      <c r="AD165">
        <v>30.634799999999998</v>
      </c>
      <c r="AE165">
        <v>31.352399999999999</v>
      </c>
      <c r="AF165">
        <v>32.07</v>
      </c>
      <c r="AG165">
        <v>30.9116</v>
      </c>
      <c r="AH165">
        <v>29.7532</v>
      </c>
      <c r="AI165">
        <v>28.594799999999999</v>
      </c>
      <c r="AJ165">
        <v>27.436399999999999</v>
      </c>
      <c r="AK165">
        <v>26.277999999999999</v>
      </c>
      <c r="AL165">
        <v>25.3918</v>
      </c>
      <c r="AM165">
        <v>24.505600000000001</v>
      </c>
      <c r="AN165">
        <v>23.619399999999999</v>
      </c>
      <c r="AO165">
        <v>22.7332</v>
      </c>
      <c r="AP165">
        <v>21.847000000000001</v>
      </c>
      <c r="AQ165">
        <v>20.774000000000001</v>
      </c>
      <c r="AR165">
        <v>19.701000000000001</v>
      </c>
      <c r="AS165">
        <v>18.628</v>
      </c>
      <c r="AT165">
        <v>17.555</v>
      </c>
      <c r="AU165">
        <v>16.481999999999999</v>
      </c>
      <c r="AV165">
        <v>16.928999999999998</v>
      </c>
      <c r="AW165">
        <v>17.376000000000001</v>
      </c>
      <c r="AX165">
        <v>17.823</v>
      </c>
      <c r="AY165">
        <v>18.27</v>
      </c>
      <c r="AZ165">
        <v>18.716999999999999</v>
      </c>
      <c r="BA165">
        <v>17.639600000000002</v>
      </c>
      <c r="BB165">
        <v>16.562200000000001</v>
      </c>
      <c r="BC165">
        <v>15.4848</v>
      </c>
      <c r="BD165">
        <v>14.407400000000001</v>
      </c>
      <c r="BE165">
        <v>13.33</v>
      </c>
      <c r="BF165">
        <v>12.5266</v>
      </c>
      <c r="BG165">
        <v>11.7232</v>
      </c>
      <c r="BH165">
        <v>10.9198</v>
      </c>
      <c r="BI165">
        <v>10.116400000000001</v>
      </c>
      <c r="BJ165">
        <v>9.3130000000000006</v>
      </c>
      <c r="BK165">
        <v>8.7810000000000006</v>
      </c>
    </row>
    <row r="166" spans="1:63" x14ac:dyDescent="0.85">
      <c r="A166" t="s">
        <v>374</v>
      </c>
      <c r="B166" t="s">
        <v>447</v>
      </c>
      <c r="C166" t="s">
        <v>691</v>
      </c>
      <c r="D166" t="s">
        <v>659</v>
      </c>
      <c r="E166">
        <v>77.501800000000003</v>
      </c>
      <c r="F166">
        <v>80.151399999999995</v>
      </c>
      <c r="G166">
        <v>82.801000000000002</v>
      </c>
      <c r="H166">
        <v>82.801000000000002</v>
      </c>
      <c r="I166">
        <v>82.801000000000002</v>
      </c>
      <c r="J166">
        <v>82.801000000000002</v>
      </c>
      <c r="K166">
        <v>82.801000000000002</v>
      </c>
      <c r="L166">
        <v>82.801000000000002</v>
      </c>
      <c r="M166">
        <v>82.801000000000002</v>
      </c>
      <c r="N166">
        <v>82.801000000000002</v>
      </c>
      <c r="O166">
        <v>82.801000000000002</v>
      </c>
      <c r="P166">
        <v>82.801000000000002</v>
      </c>
      <c r="Q166">
        <v>82.801000000000002</v>
      </c>
      <c r="R166">
        <v>78.051199999999994</v>
      </c>
      <c r="S166">
        <v>73.301400000000001</v>
      </c>
      <c r="T166">
        <v>68.551599999999993</v>
      </c>
      <c r="U166">
        <v>63.8018</v>
      </c>
      <c r="V166">
        <v>59.052</v>
      </c>
      <c r="W166">
        <v>54.9696</v>
      </c>
      <c r="X166">
        <v>50.8872</v>
      </c>
      <c r="Y166">
        <v>46.8048</v>
      </c>
      <c r="Z166">
        <v>42.7224</v>
      </c>
      <c r="AA166">
        <v>38.64</v>
      </c>
      <c r="AB166">
        <v>37.689</v>
      </c>
      <c r="AC166">
        <v>36.738</v>
      </c>
      <c r="AD166">
        <v>35.786999999999999</v>
      </c>
      <c r="AE166">
        <v>34.835999999999999</v>
      </c>
      <c r="AF166">
        <v>33.884999999999998</v>
      </c>
      <c r="AG166">
        <v>34.791600000000003</v>
      </c>
      <c r="AH166">
        <v>35.6982</v>
      </c>
      <c r="AI166">
        <v>36.604799999999997</v>
      </c>
      <c r="AJ166">
        <v>37.511400000000002</v>
      </c>
      <c r="AK166">
        <v>38.417999999999999</v>
      </c>
      <c r="AL166">
        <v>37.020800000000001</v>
      </c>
      <c r="AM166">
        <v>35.623600000000003</v>
      </c>
      <c r="AN166">
        <v>34.226399999999998</v>
      </c>
      <c r="AO166">
        <v>32.8292</v>
      </c>
      <c r="AP166">
        <v>31.431999999999999</v>
      </c>
      <c r="AQ166">
        <v>29.455200000000001</v>
      </c>
      <c r="AR166">
        <v>27.478400000000001</v>
      </c>
      <c r="AS166">
        <v>25.5016</v>
      </c>
      <c r="AT166">
        <v>23.524799999999999</v>
      </c>
      <c r="AU166">
        <v>21.547999999999998</v>
      </c>
      <c r="AV166">
        <v>21.0794</v>
      </c>
      <c r="AW166">
        <v>20.610800000000001</v>
      </c>
      <c r="AX166">
        <v>20.142199999999999</v>
      </c>
      <c r="AY166">
        <v>19.6736</v>
      </c>
      <c r="AZ166">
        <v>19.204999999999998</v>
      </c>
      <c r="BA166">
        <v>20.680199999999999</v>
      </c>
      <c r="BB166">
        <v>22.1554</v>
      </c>
      <c r="BC166">
        <v>23.630600000000001</v>
      </c>
      <c r="BD166">
        <v>25.105799999999999</v>
      </c>
      <c r="BE166">
        <v>26.581</v>
      </c>
      <c r="BF166">
        <v>27.4634</v>
      </c>
      <c r="BG166">
        <v>28.345800000000001</v>
      </c>
      <c r="BH166">
        <v>29.228200000000001</v>
      </c>
      <c r="BI166">
        <v>30.110600000000002</v>
      </c>
      <c r="BJ166">
        <v>30.992999999999999</v>
      </c>
      <c r="BK166">
        <v>31.438400000000001</v>
      </c>
    </row>
    <row r="167" spans="1:63" x14ac:dyDescent="0.85">
      <c r="A167" t="s">
        <v>167</v>
      </c>
      <c r="B167" t="s">
        <v>578</v>
      </c>
      <c r="C167" t="s">
        <v>691</v>
      </c>
      <c r="D167" t="s">
        <v>659</v>
      </c>
    </row>
    <row r="168" spans="1:63" x14ac:dyDescent="0.85">
      <c r="A168" t="s">
        <v>571</v>
      </c>
      <c r="B168" t="s">
        <v>130</v>
      </c>
      <c r="C168" t="s">
        <v>691</v>
      </c>
      <c r="D168" t="s">
        <v>659</v>
      </c>
      <c r="E168">
        <v>128.42179999999999</v>
      </c>
      <c r="F168">
        <v>129.26939999999999</v>
      </c>
      <c r="G168">
        <v>130.11699999999999</v>
      </c>
      <c r="H168">
        <v>130.74420000000001</v>
      </c>
      <c r="I168">
        <v>131.37139999999999</v>
      </c>
      <c r="J168">
        <v>131.99860000000001</v>
      </c>
      <c r="K168">
        <v>132.6258</v>
      </c>
      <c r="L168">
        <v>133.25299999999999</v>
      </c>
      <c r="M168">
        <v>137.2688</v>
      </c>
      <c r="N168">
        <v>141.28460000000001</v>
      </c>
      <c r="O168">
        <v>145.3004</v>
      </c>
      <c r="P168">
        <v>149.31620000000001</v>
      </c>
      <c r="Q168">
        <v>153.33199999999999</v>
      </c>
      <c r="R168">
        <v>155.1592</v>
      </c>
      <c r="S168">
        <v>156.9864</v>
      </c>
      <c r="T168">
        <v>158.81360000000001</v>
      </c>
      <c r="U168">
        <v>160.64080000000001</v>
      </c>
      <c r="V168">
        <v>162.46799999999999</v>
      </c>
      <c r="W168">
        <v>165.3152</v>
      </c>
      <c r="X168">
        <v>168.16239999999999</v>
      </c>
      <c r="Y168">
        <v>171.00960000000001</v>
      </c>
      <c r="Z168">
        <v>173.85679999999999</v>
      </c>
      <c r="AA168">
        <v>176.70400000000001</v>
      </c>
      <c r="AB168">
        <v>176.691</v>
      </c>
      <c r="AC168">
        <v>176.678</v>
      </c>
      <c r="AD168">
        <v>176.66499999999999</v>
      </c>
      <c r="AE168">
        <v>176.65199999999999</v>
      </c>
      <c r="AF168">
        <v>176.63900000000001</v>
      </c>
      <c r="AG168">
        <v>178.78219999999999</v>
      </c>
      <c r="AH168">
        <v>180.9254</v>
      </c>
      <c r="AI168">
        <v>183.0686</v>
      </c>
      <c r="AJ168">
        <v>185.21180000000001</v>
      </c>
      <c r="AK168">
        <v>187.35499999999999</v>
      </c>
      <c r="AL168">
        <v>187.08539999999999</v>
      </c>
      <c r="AM168">
        <v>186.8158</v>
      </c>
      <c r="AN168">
        <v>186.5462</v>
      </c>
      <c r="AO168">
        <v>186.2766</v>
      </c>
      <c r="AP168">
        <v>186.00700000000001</v>
      </c>
      <c r="AQ168">
        <v>185.04640000000001</v>
      </c>
      <c r="AR168">
        <v>184.08580000000001</v>
      </c>
      <c r="AS168">
        <v>183.12520000000001</v>
      </c>
      <c r="AT168">
        <v>182.16460000000001</v>
      </c>
      <c r="AU168">
        <v>181.20400000000001</v>
      </c>
      <c r="AV168">
        <v>179.12880000000001</v>
      </c>
      <c r="AW168">
        <v>177.05359999999999</v>
      </c>
      <c r="AX168">
        <v>174.97839999999999</v>
      </c>
      <c r="AY168">
        <v>172.9032</v>
      </c>
      <c r="AZ168">
        <v>170.828</v>
      </c>
      <c r="BA168">
        <v>168.4914</v>
      </c>
      <c r="BB168">
        <v>166.15479999999999</v>
      </c>
      <c r="BC168">
        <v>163.81819999999999</v>
      </c>
      <c r="BD168">
        <v>161.48159999999999</v>
      </c>
      <c r="BE168">
        <v>159.14500000000001</v>
      </c>
      <c r="BF168">
        <v>157.0412</v>
      </c>
      <c r="BG168">
        <v>154.9374</v>
      </c>
      <c r="BH168">
        <v>152.83359999999999</v>
      </c>
      <c r="BI168">
        <v>150.72980000000001</v>
      </c>
      <c r="BJ168">
        <v>148.626</v>
      </c>
      <c r="BK168">
        <v>146.2508</v>
      </c>
    </row>
    <row r="169" spans="1:63" x14ac:dyDescent="0.85">
      <c r="A169" t="s">
        <v>52</v>
      </c>
      <c r="B169" t="s">
        <v>388</v>
      </c>
      <c r="C169" t="s">
        <v>691</v>
      </c>
      <c r="D169" t="s">
        <v>659</v>
      </c>
      <c r="E169">
        <v>148.47300000000001</v>
      </c>
      <c r="F169">
        <v>145.703</v>
      </c>
      <c r="G169">
        <v>142.93299999999999</v>
      </c>
      <c r="H169">
        <v>140.3424</v>
      </c>
      <c r="I169">
        <v>137.7518</v>
      </c>
      <c r="J169">
        <v>135.16120000000001</v>
      </c>
      <c r="K169">
        <v>132.57060000000001</v>
      </c>
      <c r="L169">
        <v>129.97999999999999</v>
      </c>
      <c r="M169">
        <v>128.1266</v>
      </c>
      <c r="N169">
        <v>126.2732</v>
      </c>
      <c r="O169">
        <v>124.4198</v>
      </c>
      <c r="P169">
        <v>122.5664</v>
      </c>
      <c r="Q169">
        <v>120.71299999999999</v>
      </c>
      <c r="R169">
        <v>119.51900000000001</v>
      </c>
      <c r="S169">
        <v>118.325</v>
      </c>
      <c r="T169">
        <v>117.131</v>
      </c>
      <c r="U169">
        <v>115.937</v>
      </c>
      <c r="V169">
        <v>114.74299999999999</v>
      </c>
      <c r="W169">
        <v>114.0508</v>
      </c>
      <c r="X169">
        <v>113.3586</v>
      </c>
      <c r="Y169">
        <v>112.6664</v>
      </c>
      <c r="Z169">
        <v>111.9742</v>
      </c>
      <c r="AA169">
        <v>111.282</v>
      </c>
      <c r="AB169">
        <v>110.74039999999999</v>
      </c>
      <c r="AC169">
        <v>110.19880000000001</v>
      </c>
      <c r="AD169">
        <v>109.6572</v>
      </c>
      <c r="AE169">
        <v>109.1156</v>
      </c>
      <c r="AF169">
        <v>108.574</v>
      </c>
      <c r="AG169">
        <v>107.6504</v>
      </c>
      <c r="AH169">
        <v>106.7268</v>
      </c>
      <c r="AI169">
        <v>105.8032</v>
      </c>
      <c r="AJ169">
        <v>104.8796</v>
      </c>
      <c r="AK169">
        <v>103.956</v>
      </c>
      <c r="AL169">
        <v>103.242</v>
      </c>
      <c r="AM169">
        <v>102.52800000000001</v>
      </c>
      <c r="AN169">
        <v>101.81399999999999</v>
      </c>
      <c r="AO169">
        <v>101.1</v>
      </c>
      <c r="AP169">
        <v>100.386</v>
      </c>
      <c r="AQ169">
        <v>99.069400000000002</v>
      </c>
      <c r="AR169">
        <v>97.752799999999993</v>
      </c>
      <c r="AS169">
        <v>96.436199999999999</v>
      </c>
      <c r="AT169">
        <v>95.119600000000005</v>
      </c>
      <c r="AU169">
        <v>93.802999999999997</v>
      </c>
      <c r="AV169">
        <v>92.203599999999994</v>
      </c>
      <c r="AW169">
        <v>90.604200000000006</v>
      </c>
      <c r="AX169">
        <v>89.004800000000003</v>
      </c>
      <c r="AY169">
        <v>87.4054</v>
      </c>
      <c r="AZ169">
        <v>85.805999999999997</v>
      </c>
      <c r="BA169">
        <v>84.4482</v>
      </c>
      <c r="BB169">
        <v>83.090400000000002</v>
      </c>
      <c r="BC169">
        <v>81.732600000000005</v>
      </c>
      <c r="BD169">
        <v>80.374799999999993</v>
      </c>
      <c r="BE169">
        <v>79.016999999999996</v>
      </c>
      <c r="BF169">
        <v>77.423400000000001</v>
      </c>
      <c r="BG169">
        <v>75.829800000000006</v>
      </c>
      <c r="BH169">
        <v>74.236199999999997</v>
      </c>
      <c r="BI169">
        <v>72.642600000000002</v>
      </c>
      <c r="BJ169">
        <v>71.049000000000007</v>
      </c>
      <c r="BK169">
        <v>69.628</v>
      </c>
    </row>
    <row r="170" spans="1:63" x14ac:dyDescent="0.85">
      <c r="A170" t="s">
        <v>46</v>
      </c>
      <c r="B170" t="s">
        <v>399</v>
      </c>
      <c r="C170" t="s">
        <v>691</v>
      </c>
      <c r="D170" t="s">
        <v>659</v>
      </c>
      <c r="E170">
        <v>127.24720000000001</v>
      </c>
      <c r="F170">
        <v>118.1206</v>
      </c>
      <c r="G170">
        <v>108.994</v>
      </c>
      <c r="H170">
        <v>101.7958</v>
      </c>
      <c r="I170">
        <v>94.5976</v>
      </c>
      <c r="J170">
        <v>87.3994</v>
      </c>
      <c r="K170">
        <v>80.2012</v>
      </c>
      <c r="L170">
        <v>73.003</v>
      </c>
      <c r="M170">
        <v>69.582400000000007</v>
      </c>
      <c r="N170">
        <v>66.161799999999999</v>
      </c>
      <c r="O170">
        <v>62.741199999999999</v>
      </c>
      <c r="P170">
        <v>59.320599999999999</v>
      </c>
      <c r="Q170">
        <v>55.9</v>
      </c>
      <c r="R170">
        <v>59.319800000000001</v>
      </c>
      <c r="S170">
        <v>62.739600000000003</v>
      </c>
      <c r="T170">
        <v>66.159400000000005</v>
      </c>
      <c r="U170">
        <v>69.5792</v>
      </c>
      <c r="V170">
        <v>72.998999999999995</v>
      </c>
      <c r="W170">
        <v>66.679000000000002</v>
      </c>
      <c r="X170">
        <v>60.359000000000002</v>
      </c>
      <c r="Y170">
        <v>54.039000000000001</v>
      </c>
      <c r="Z170">
        <v>47.719000000000001</v>
      </c>
      <c r="AA170">
        <v>41.399000000000001</v>
      </c>
      <c r="AB170">
        <v>42.066800000000001</v>
      </c>
      <c r="AC170">
        <v>42.7346</v>
      </c>
      <c r="AD170">
        <v>43.4024</v>
      </c>
      <c r="AE170">
        <v>44.0702</v>
      </c>
      <c r="AF170">
        <v>44.738</v>
      </c>
      <c r="AG170">
        <v>44.304600000000001</v>
      </c>
      <c r="AH170">
        <v>43.871200000000002</v>
      </c>
      <c r="AI170">
        <v>43.437800000000003</v>
      </c>
      <c r="AJ170">
        <v>43.004399999999997</v>
      </c>
      <c r="AK170">
        <v>42.570999999999998</v>
      </c>
      <c r="AL170">
        <v>41.314599999999999</v>
      </c>
      <c r="AM170">
        <v>40.058199999999999</v>
      </c>
      <c r="AN170">
        <v>38.8018</v>
      </c>
      <c r="AO170">
        <v>37.545400000000001</v>
      </c>
      <c r="AP170">
        <v>36.289000000000001</v>
      </c>
      <c r="AQ170">
        <v>36.327599999999997</v>
      </c>
      <c r="AR170">
        <v>36.366199999999999</v>
      </c>
      <c r="AS170">
        <v>36.404800000000002</v>
      </c>
      <c r="AT170">
        <v>36.443399999999997</v>
      </c>
      <c r="AU170">
        <v>36.481999999999999</v>
      </c>
      <c r="AV170">
        <v>36.159599999999998</v>
      </c>
      <c r="AW170">
        <v>35.837200000000003</v>
      </c>
      <c r="AX170">
        <v>35.514800000000001</v>
      </c>
      <c r="AY170">
        <v>35.192399999999999</v>
      </c>
      <c r="AZ170">
        <v>34.869999999999997</v>
      </c>
      <c r="BA170">
        <v>33.572200000000002</v>
      </c>
      <c r="BB170">
        <v>32.2744</v>
      </c>
      <c r="BC170">
        <v>30.976600000000001</v>
      </c>
      <c r="BD170">
        <v>29.678799999999999</v>
      </c>
      <c r="BE170">
        <v>28.381</v>
      </c>
      <c r="BF170">
        <v>27.851800000000001</v>
      </c>
      <c r="BG170">
        <v>27.322600000000001</v>
      </c>
      <c r="BH170">
        <v>26.793399999999998</v>
      </c>
      <c r="BI170">
        <v>26.264199999999999</v>
      </c>
      <c r="BJ170">
        <v>25.734999999999999</v>
      </c>
      <c r="BK170">
        <v>25.278600000000001</v>
      </c>
    </row>
    <row r="171" spans="1:63" x14ac:dyDescent="0.85">
      <c r="A171" t="s">
        <v>506</v>
      </c>
      <c r="B171" t="s">
        <v>222</v>
      </c>
      <c r="C171" t="s">
        <v>691</v>
      </c>
      <c r="D171" t="s">
        <v>659</v>
      </c>
      <c r="E171">
        <v>185.54140000000001</v>
      </c>
      <c r="F171">
        <v>186.0942</v>
      </c>
      <c r="G171">
        <v>186.64699999999999</v>
      </c>
      <c r="H171">
        <v>187.71340000000001</v>
      </c>
      <c r="I171">
        <v>188.77979999999999</v>
      </c>
      <c r="J171">
        <v>189.84620000000001</v>
      </c>
      <c r="K171">
        <v>190.9126</v>
      </c>
      <c r="L171">
        <v>191.97900000000001</v>
      </c>
      <c r="M171">
        <v>193.035</v>
      </c>
      <c r="N171">
        <v>194.09100000000001</v>
      </c>
      <c r="O171">
        <v>195.14699999999999</v>
      </c>
      <c r="P171">
        <v>196.203</v>
      </c>
      <c r="Q171">
        <v>197.25899999999999</v>
      </c>
      <c r="R171">
        <v>198.31479999999999</v>
      </c>
      <c r="S171">
        <v>199.3706</v>
      </c>
      <c r="T171">
        <v>200.4264</v>
      </c>
      <c r="U171">
        <v>201.48220000000001</v>
      </c>
      <c r="V171">
        <v>202.53800000000001</v>
      </c>
      <c r="W171">
        <v>202.53800000000001</v>
      </c>
      <c r="X171">
        <v>202.53800000000001</v>
      </c>
      <c r="Y171">
        <v>202.53800000000001</v>
      </c>
      <c r="Z171">
        <v>202.53800000000001</v>
      </c>
      <c r="AA171">
        <v>202.53800000000001</v>
      </c>
      <c r="AB171">
        <v>200.67259999999999</v>
      </c>
      <c r="AC171">
        <v>198.80719999999999</v>
      </c>
      <c r="AD171">
        <v>196.9418</v>
      </c>
      <c r="AE171">
        <v>195.07640000000001</v>
      </c>
      <c r="AF171">
        <v>193.21100000000001</v>
      </c>
      <c r="AG171">
        <v>186.4374</v>
      </c>
      <c r="AH171">
        <v>179.66380000000001</v>
      </c>
      <c r="AI171">
        <v>172.89019999999999</v>
      </c>
      <c r="AJ171">
        <v>166.11660000000001</v>
      </c>
      <c r="AK171">
        <v>159.34299999999999</v>
      </c>
      <c r="AL171">
        <v>159.65520000000001</v>
      </c>
      <c r="AM171">
        <v>159.9674</v>
      </c>
      <c r="AN171">
        <v>160.27959999999999</v>
      </c>
      <c r="AO171">
        <v>160.59180000000001</v>
      </c>
      <c r="AP171">
        <v>160.904</v>
      </c>
      <c r="AQ171">
        <v>159.86600000000001</v>
      </c>
      <c r="AR171">
        <v>158.828</v>
      </c>
      <c r="AS171">
        <v>157.79</v>
      </c>
      <c r="AT171">
        <v>156.75200000000001</v>
      </c>
      <c r="AU171">
        <v>155.714</v>
      </c>
      <c r="AV171">
        <v>155.4768</v>
      </c>
      <c r="AW171">
        <v>155.2396</v>
      </c>
      <c r="AX171">
        <v>155.00239999999999</v>
      </c>
      <c r="AY171">
        <v>154.76519999999999</v>
      </c>
      <c r="AZ171">
        <v>154.52799999999999</v>
      </c>
      <c r="BA171">
        <v>152.471</v>
      </c>
      <c r="BB171">
        <v>150.41399999999999</v>
      </c>
      <c r="BC171">
        <v>148.357</v>
      </c>
      <c r="BD171">
        <v>146.30000000000001</v>
      </c>
      <c r="BE171">
        <v>144.24299999999999</v>
      </c>
      <c r="BF171">
        <v>141.92859999999999</v>
      </c>
      <c r="BG171">
        <v>139.61420000000001</v>
      </c>
      <c r="BH171">
        <v>137.2998</v>
      </c>
      <c r="BI171">
        <v>134.9854</v>
      </c>
      <c r="BJ171">
        <v>132.67099999999999</v>
      </c>
      <c r="BK171">
        <v>132.09479999999999</v>
      </c>
    </row>
    <row r="172" spans="1:63" x14ac:dyDescent="0.85">
      <c r="A172" t="s">
        <v>420</v>
      </c>
      <c r="B172" t="s">
        <v>552</v>
      </c>
      <c r="C172" t="s">
        <v>691</v>
      </c>
      <c r="D172" t="s">
        <v>659</v>
      </c>
      <c r="E172">
        <v>78.639600000000002</v>
      </c>
      <c r="F172">
        <v>78.604799999999997</v>
      </c>
      <c r="G172">
        <v>78.569999999999993</v>
      </c>
      <c r="H172">
        <v>76.142399999999995</v>
      </c>
      <c r="I172">
        <v>73.714799999999997</v>
      </c>
      <c r="J172">
        <v>71.287199999999999</v>
      </c>
      <c r="K172">
        <v>68.8596</v>
      </c>
      <c r="L172">
        <v>66.432000000000002</v>
      </c>
      <c r="M172">
        <v>63.154800000000002</v>
      </c>
      <c r="N172">
        <v>59.877600000000001</v>
      </c>
      <c r="O172">
        <v>56.6004</v>
      </c>
      <c r="P172">
        <v>53.3232</v>
      </c>
      <c r="Q172">
        <v>50.045999999999999</v>
      </c>
      <c r="R172">
        <v>48.296999999999997</v>
      </c>
      <c r="S172">
        <v>46.548000000000002</v>
      </c>
      <c r="T172">
        <v>44.798999999999999</v>
      </c>
      <c r="U172">
        <v>43.05</v>
      </c>
      <c r="V172">
        <v>41.301000000000002</v>
      </c>
      <c r="W172">
        <v>39.035800000000002</v>
      </c>
      <c r="X172">
        <v>36.770600000000002</v>
      </c>
      <c r="Y172">
        <v>34.505400000000002</v>
      </c>
      <c r="Z172">
        <v>32.240200000000002</v>
      </c>
      <c r="AA172">
        <v>29.975000000000001</v>
      </c>
      <c r="AB172">
        <v>27.945799999999998</v>
      </c>
      <c r="AC172">
        <v>25.916599999999999</v>
      </c>
      <c r="AD172">
        <v>23.8874</v>
      </c>
      <c r="AE172">
        <v>21.8582</v>
      </c>
      <c r="AF172">
        <v>19.829000000000001</v>
      </c>
      <c r="AG172">
        <v>19.6816</v>
      </c>
      <c r="AH172">
        <v>19.534199999999998</v>
      </c>
      <c r="AI172">
        <v>19.386800000000001</v>
      </c>
      <c r="AJ172">
        <v>19.2394</v>
      </c>
      <c r="AK172">
        <v>19.091999999999999</v>
      </c>
      <c r="AL172">
        <v>18.226199999999999</v>
      </c>
      <c r="AM172">
        <v>17.360399999999998</v>
      </c>
      <c r="AN172">
        <v>16.494599999999998</v>
      </c>
      <c r="AO172">
        <v>15.6288</v>
      </c>
      <c r="AP172">
        <v>14.763</v>
      </c>
      <c r="AQ172">
        <v>14.4122</v>
      </c>
      <c r="AR172">
        <v>14.061400000000001</v>
      </c>
      <c r="AS172">
        <v>13.710599999999999</v>
      </c>
      <c r="AT172">
        <v>13.3598</v>
      </c>
      <c r="AU172">
        <v>13.009</v>
      </c>
      <c r="AV172">
        <v>12.9564</v>
      </c>
      <c r="AW172">
        <v>12.9038</v>
      </c>
      <c r="AX172">
        <v>12.8512</v>
      </c>
      <c r="AY172">
        <v>12.7986</v>
      </c>
      <c r="AZ172">
        <v>12.746</v>
      </c>
      <c r="BA172">
        <v>12.826599999999999</v>
      </c>
      <c r="BB172">
        <v>12.9072</v>
      </c>
      <c r="BC172">
        <v>12.9878</v>
      </c>
      <c r="BD172">
        <v>13.0684</v>
      </c>
      <c r="BE172">
        <v>13.148999999999999</v>
      </c>
      <c r="BF172">
        <v>13.202</v>
      </c>
      <c r="BG172">
        <v>13.255000000000001</v>
      </c>
      <c r="BH172">
        <v>13.308</v>
      </c>
      <c r="BI172">
        <v>13.361000000000001</v>
      </c>
      <c r="BJ172">
        <v>13.414</v>
      </c>
      <c r="BK172">
        <v>13.466799999999999</v>
      </c>
    </row>
    <row r="173" spans="1:63" x14ac:dyDescent="0.85">
      <c r="A173" t="s">
        <v>205</v>
      </c>
      <c r="B173" t="s">
        <v>624</v>
      </c>
      <c r="C173" t="s">
        <v>691</v>
      </c>
      <c r="D173" t="s">
        <v>659</v>
      </c>
      <c r="E173">
        <v>79.29076736229608</v>
      </c>
      <c r="F173">
        <v>76.901391640780318</v>
      </c>
      <c r="G173">
        <v>74.510009177934833</v>
      </c>
      <c r="H173">
        <v>72.567042651350533</v>
      </c>
      <c r="I173">
        <v>70.622172202043672</v>
      </c>
      <c r="J173">
        <v>68.676095082092615</v>
      </c>
      <c r="K173">
        <v>66.718557125993769</v>
      </c>
      <c r="L173">
        <v>64.763666573274918</v>
      </c>
      <c r="M173">
        <v>63.599361869450568</v>
      </c>
      <c r="N173">
        <v>62.442274212652016</v>
      </c>
      <c r="O173">
        <v>61.290996196927757</v>
      </c>
      <c r="P173">
        <v>60.098784957418843</v>
      </c>
      <c r="Q173">
        <v>58.94534567927569</v>
      </c>
      <c r="R173">
        <v>57.248251052115528</v>
      </c>
      <c r="S173">
        <v>55.546090971212621</v>
      </c>
      <c r="T173">
        <v>53.840987422129089</v>
      </c>
      <c r="U173">
        <v>52.126354821872056</v>
      </c>
      <c r="V173">
        <v>50.409859305773857</v>
      </c>
      <c r="W173">
        <v>50.05863969432594</v>
      </c>
      <c r="X173">
        <v>49.716848694195825</v>
      </c>
      <c r="Y173">
        <v>49.378927789625081</v>
      </c>
      <c r="Z173">
        <v>49.053674711019369</v>
      </c>
      <c r="AA173">
        <v>48.747809326082653</v>
      </c>
      <c r="AB173">
        <v>49.080242443556443</v>
      </c>
      <c r="AC173">
        <v>49.417976114935421</v>
      </c>
      <c r="AD173">
        <v>49.749600020122315</v>
      </c>
      <c r="AE173">
        <v>50.057897934117378</v>
      </c>
      <c r="AF173">
        <v>50.344902489040173</v>
      </c>
      <c r="AG173">
        <v>51.500077925305789</v>
      </c>
      <c r="AH173">
        <v>52.642609799849318</v>
      </c>
      <c r="AI173">
        <v>53.804024126265354</v>
      </c>
      <c r="AJ173">
        <v>54.965224153233542</v>
      </c>
      <c r="AK173">
        <v>56.131710634958459</v>
      </c>
      <c r="AL173">
        <v>54.576281666782542</v>
      </c>
      <c r="AM173">
        <v>53.022490006880375</v>
      </c>
      <c r="AN173">
        <v>51.473577403678135</v>
      </c>
      <c r="AO173">
        <v>49.917836158541981</v>
      </c>
      <c r="AP173">
        <v>48.364509357184353</v>
      </c>
      <c r="AQ173">
        <v>46.702460240649479</v>
      </c>
      <c r="AR173">
        <v>45.04430482491469</v>
      </c>
      <c r="AS173">
        <v>43.386497105849891</v>
      </c>
      <c r="AT173">
        <v>41.716776577835134</v>
      </c>
      <c r="AU173">
        <v>40.050941764723618</v>
      </c>
      <c r="AV173">
        <v>39.492687464566465</v>
      </c>
      <c r="AW173">
        <v>38.934758294871344</v>
      </c>
      <c r="AX173">
        <v>38.372331853291946</v>
      </c>
      <c r="AY173">
        <v>37.78033529506471</v>
      </c>
      <c r="AZ173">
        <v>37.193707094140358</v>
      </c>
      <c r="BA173">
        <v>35.039656747119103</v>
      </c>
      <c r="BB173">
        <v>32.892540239656277</v>
      </c>
      <c r="BC173">
        <v>30.752469970743615</v>
      </c>
      <c r="BD173">
        <v>28.593775182849296</v>
      </c>
      <c r="BE173">
        <v>26.43571245220415</v>
      </c>
      <c r="BF173">
        <v>24.914393290261373</v>
      </c>
      <c r="BG173">
        <v>23.39954189099597</v>
      </c>
      <c r="BH173">
        <v>21.89034015470078</v>
      </c>
      <c r="BI173">
        <v>20.373525780833479</v>
      </c>
      <c r="BJ173">
        <v>18.855973906594024</v>
      </c>
    </row>
    <row r="174" spans="1:63" x14ac:dyDescent="0.85">
      <c r="A174" t="s">
        <v>144</v>
      </c>
      <c r="B174" t="s">
        <v>245</v>
      </c>
      <c r="C174" t="s">
        <v>691</v>
      </c>
      <c r="D174" t="s">
        <v>659</v>
      </c>
      <c r="E174">
        <v>103.4226</v>
      </c>
      <c r="F174">
        <v>103.5498</v>
      </c>
      <c r="G174">
        <v>103.67700000000001</v>
      </c>
      <c r="H174">
        <v>103.792</v>
      </c>
      <c r="I174">
        <v>103.907</v>
      </c>
      <c r="J174">
        <v>104.02200000000001</v>
      </c>
      <c r="K174">
        <v>104.137</v>
      </c>
      <c r="L174">
        <v>104.252</v>
      </c>
      <c r="M174">
        <v>107.6634</v>
      </c>
      <c r="N174">
        <v>111.0748</v>
      </c>
      <c r="O174">
        <v>114.4862</v>
      </c>
      <c r="P174">
        <v>117.8976</v>
      </c>
      <c r="Q174">
        <v>121.309</v>
      </c>
      <c r="R174">
        <v>120.3652</v>
      </c>
      <c r="S174">
        <v>119.42140000000001</v>
      </c>
      <c r="T174">
        <v>118.4776</v>
      </c>
      <c r="U174">
        <v>117.5338</v>
      </c>
      <c r="V174">
        <v>116.59</v>
      </c>
      <c r="W174">
        <v>114.491</v>
      </c>
      <c r="X174">
        <v>112.392</v>
      </c>
      <c r="Y174">
        <v>110.29300000000001</v>
      </c>
      <c r="Z174">
        <v>108.194</v>
      </c>
      <c r="AA174">
        <v>106.095</v>
      </c>
      <c r="AB174">
        <v>105.0762</v>
      </c>
      <c r="AC174">
        <v>104.0574</v>
      </c>
      <c r="AD174">
        <v>103.0386</v>
      </c>
      <c r="AE174">
        <v>102.0198</v>
      </c>
      <c r="AF174">
        <v>101.001</v>
      </c>
      <c r="AG174">
        <v>99.138000000000005</v>
      </c>
      <c r="AH174">
        <v>97.275000000000006</v>
      </c>
      <c r="AI174">
        <v>95.412000000000006</v>
      </c>
      <c r="AJ174">
        <v>93.549000000000007</v>
      </c>
      <c r="AK174">
        <v>91.686000000000007</v>
      </c>
      <c r="AL174">
        <v>91.193600000000004</v>
      </c>
      <c r="AM174">
        <v>90.7012</v>
      </c>
      <c r="AN174">
        <v>90.208799999999997</v>
      </c>
      <c r="AO174">
        <v>89.716399999999993</v>
      </c>
      <c r="AP174">
        <v>89.224000000000004</v>
      </c>
      <c r="AQ174">
        <v>87.770200000000003</v>
      </c>
      <c r="AR174">
        <v>86.316400000000002</v>
      </c>
      <c r="AS174">
        <v>84.8626</v>
      </c>
      <c r="AT174">
        <v>83.408799999999999</v>
      </c>
      <c r="AU174">
        <v>81.954999999999998</v>
      </c>
      <c r="AV174">
        <v>81.775599999999997</v>
      </c>
      <c r="AW174">
        <v>81.596199999999996</v>
      </c>
      <c r="AX174">
        <v>81.416799999999995</v>
      </c>
      <c r="AY174">
        <v>81.237399999999994</v>
      </c>
      <c r="AZ174">
        <v>81.058000000000007</v>
      </c>
      <c r="BA174">
        <v>80.642799999999994</v>
      </c>
      <c r="BB174">
        <v>80.227599999999995</v>
      </c>
      <c r="BC174">
        <v>79.812399999999997</v>
      </c>
      <c r="BD174">
        <v>79.397199999999998</v>
      </c>
      <c r="BE174">
        <v>78.981999999999999</v>
      </c>
      <c r="BF174">
        <v>75.911000000000001</v>
      </c>
      <c r="BG174">
        <v>72.84</v>
      </c>
      <c r="BH174">
        <v>69.769000000000005</v>
      </c>
      <c r="BI174">
        <v>66.697999999999993</v>
      </c>
      <c r="BJ174">
        <v>63.627000000000002</v>
      </c>
      <c r="BK174">
        <v>61.631999999999998</v>
      </c>
    </row>
    <row r="175" spans="1:63" x14ac:dyDescent="0.85">
      <c r="A175" t="s">
        <v>674</v>
      </c>
      <c r="B175" t="s">
        <v>183</v>
      </c>
      <c r="C175" t="s">
        <v>691</v>
      </c>
      <c r="D175" t="s">
        <v>659</v>
      </c>
      <c r="E175">
        <v>45.316000000000003</v>
      </c>
      <c r="F175">
        <v>45.316000000000003</v>
      </c>
      <c r="G175">
        <v>45.316000000000003</v>
      </c>
      <c r="H175">
        <v>52.924999999999997</v>
      </c>
      <c r="I175">
        <v>60.533999999999999</v>
      </c>
      <c r="J175">
        <v>68.143000000000001</v>
      </c>
      <c r="K175">
        <v>75.751999999999995</v>
      </c>
      <c r="L175">
        <v>83.361000000000004</v>
      </c>
      <c r="M175">
        <v>82.1036</v>
      </c>
      <c r="N175">
        <v>80.846199999999996</v>
      </c>
      <c r="O175">
        <v>79.588800000000006</v>
      </c>
      <c r="P175">
        <v>78.331400000000002</v>
      </c>
      <c r="Q175">
        <v>77.073999999999998</v>
      </c>
      <c r="R175">
        <v>79.172799999999995</v>
      </c>
      <c r="S175">
        <v>81.271600000000007</v>
      </c>
      <c r="T175">
        <v>83.370400000000004</v>
      </c>
      <c r="U175">
        <v>85.469200000000001</v>
      </c>
      <c r="V175">
        <v>87.567999999999998</v>
      </c>
      <c r="W175">
        <v>83.154799999999994</v>
      </c>
      <c r="X175">
        <v>78.741600000000005</v>
      </c>
      <c r="Y175">
        <v>74.328400000000002</v>
      </c>
      <c r="Z175">
        <v>69.915199999999999</v>
      </c>
      <c r="AA175">
        <v>65.501999999999995</v>
      </c>
      <c r="AB175">
        <v>61.9208</v>
      </c>
      <c r="AC175">
        <v>58.339599999999997</v>
      </c>
      <c r="AD175">
        <v>54.758400000000002</v>
      </c>
      <c r="AE175">
        <v>51.177199999999999</v>
      </c>
      <c r="AF175">
        <v>47.595999999999997</v>
      </c>
      <c r="AG175">
        <v>46.244999999999997</v>
      </c>
      <c r="AH175">
        <v>44.893999999999998</v>
      </c>
      <c r="AI175">
        <v>43.542999999999999</v>
      </c>
      <c r="AJ175">
        <v>42.192</v>
      </c>
      <c r="AK175">
        <v>40.841000000000001</v>
      </c>
      <c r="AL175">
        <v>38.972999999999999</v>
      </c>
      <c r="AM175">
        <v>37.104999999999997</v>
      </c>
      <c r="AN175">
        <v>35.237000000000002</v>
      </c>
      <c r="AO175">
        <v>33.369</v>
      </c>
      <c r="AP175">
        <v>31.501000000000001</v>
      </c>
      <c r="AQ175">
        <v>30.1526</v>
      </c>
      <c r="AR175">
        <v>28.804200000000002</v>
      </c>
      <c r="AS175">
        <v>27.4558</v>
      </c>
      <c r="AT175">
        <v>26.107399999999998</v>
      </c>
      <c r="AU175">
        <v>24.759</v>
      </c>
      <c r="AV175">
        <v>23.986000000000001</v>
      </c>
      <c r="AW175">
        <v>23.213000000000001</v>
      </c>
      <c r="AX175">
        <v>22.44</v>
      </c>
      <c r="AY175">
        <v>21.667000000000002</v>
      </c>
      <c r="AZ175">
        <v>20.893999999999998</v>
      </c>
      <c r="BA175">
        <v>20.253799999999998</v>
      </c>
      <c r="BB175">
        <v>19.613600000000002</v>
      </c>
      <c r="BC175">
        <v>18.973400000000002</v>
      </c>
      <c r="BD175">
        <v>18.333200000000001</v>
      </c>
      <c r="BE175">
        <v>17.693000000000001</v>
      </c>
      <c r="BF175">
        <v>17.1204</v>
      </c>
      <c r="BG175">
        <v>16.547799999999999</v>
      </c>
      <c r="BH175">
        <v>15.975199999999999</v>
      </c>
      <c r="BI175">
        <v>15.4026</v>
      </c>
      <c r="BJ175">
        <v>14.83</v>
      </c>
      <c r="BK175">
        <v>14.4552</v>
      </c>
    </row>
    <row r="176" spans="1:63" x14ac:dyDescent="0.85">
      <c r="A176" t="s">
        <v>165</v>
      </c>
      <c r="B176" t="s">
        <v>131</v>
      </c>
      <c r="C176" t="s">
        <v>691</v>
      </c>
      <c r="D176" t="s">
        <v>659</v>
      </c>
      <c r="E176">
        <v>206.28639999999999</v>
      </c>
      <c r="F176">
        <v>207.40819999999999</v>
      </c>
      <c r="G176">
        <v>208.53</v>
      </c>
      <c r="H176">
        <v>209.35380000000001</v>
      </c>
      <c r="I176">
        <v>210.17760000000001</v>
      </c>
      <c r="J176">
        <v>211.00139999999999</v>
      </c>
      <c r="K176">
        <v>211.8252</v>
      </c>
      <c r="L176">
        <v>212.649</v>
      </c>
      <c r="M176">
        <v>213.4092</v>
      </c>
      <c r="N176">
        <v>214.1694</v>
      </c>
      <c r="O176">
        <v>214.92959999999999</v>
      </c>
      <c r="P176">
        <v>215.68979999999999</v>
      </c>
      <c r="Q176">
        <v>216.45</v>
      </c>
      <c r="R176">
        <v>217.679</v>
      </c>
      <c r="S176">
        <v>218.90799999999999</v>
      </c>
      <c r="T176">
        <v>220.137</v>
      </c>
      <c r="U176">
        <v>221.36600000000001</v>
      </c>
      <c r="V176">
        <v>222.595</v>
      </c>
      <c r="W176">
        <v>223.66540000000001</v>
      </c>
      <c r="X176">
        <v>224.73580000000001</v>
      </c>
      <c r="Y176">
        <v>225.80619999999999</v>
      </c>
      <c r="Z176">
        <v>226.8766</v>
      </c>
      <c r="AA176">
        <v>227.947</v>
      </c>
      <c r="AB176">
        <v>227.37299999999999</v>
      </c>
      <c r="AC176">
        <v>226.79900000000001</v>
      </c>
      <c r="AD176">
        <v>226.22499999999999</v>
      </c>
      <c r="AE176">
        <v>225.65100000000001</v>
      </c>
      <c r="AF176">
        <v>225.077</v>
      </c>
      <c r="AG176">
        <v>224.6148</v>
      </c>
      <c r="AH176">
        <v>224.15260000000001</v>
      </c>
      <c r="AI176">
        <v>223.69040000000001</v>
      </c>
      <c r="AJ176">
        <v>223.22819999999999</v>
      </c>
      <c r="AK176">
        <v>222.76599999999999</v>
      </c>
      <c r="AL176">
        <v>222.12780000000001</v>
      </c>
      <c r="AM176">
        <v>221.4896</v>
      </c>
      <c r="AN176">
        <v>220.85140000000001</v>
      </c>
      <c r="AO176">
        <v>220.2132</v>
      </c>
      <c r="AP176">
        <v>219.57499999999999</v>
      </c>
      <c r="AQ176">
        <v>218.7698</v>
      </c>
      <c r="AR176">
        <v>217.96459999999999</v>
      </c>
      <c r="AS176">
        <v>217.15940000000001</v>
      </c>
      <c r="AT176">
        <v>216.35419999999999</v>
      </c>
      <c r="AU176">
        <v>215.54900000000001</v>
      </c>
      <c r="AV176">
        <v>214.36279999999999</v>
      </c>
      <c r="AW176">
        <v>213.17660000000001</v>
      </c>
      <c r="AX176">
        <v>211.99039999999999</v>
      </c>
      <c r="AY176">
        <v>210.80420000000001</v>
      </c>
      <c r="AZ176">
        <v>209.61799999999999</v>
      </c>
      <c r="BA176">
        <v>207.84299999999999</v>
      </c>
      <c r="BB176">
        <v>206.06800000000001</v>
      </c>
      <c r="BC176">
        <v>204.29300000000001</v>
      </c>
      <c r="BD176">
        <v>202.518</v>
      </c>
      <c r="BE176">
        <v>200.74299999999999</v>
      </c>
      <c r="BF176">
        <v>197.90199999999999</v>
      </c>
      <c r="BG176">
        <v>195.06100000000001</v>
      </c>
      <c r="BH176">
        <v>192.22</v>
      </c>
      <c r="BI176">
        <v>189.37899999999999</v>
      </c>
      <c r="BJ176">
        <v>186.53800000000001</v>
      </c>
      <c r="BK176">
        <v>183.51339999999999</v>
      </c>
    </row>
    <row r="177" spans="1:63" x14ac:dyDescent="0.85">
      <c r="A177" t="s">
        <v>278</v>
      </c>
      <c r="B177" t="s">
        <v>645</v>
      </c>
      <c r="C177" t="s">
        <v>691</v>
      </c>
      <c r="D177" t="s">
        <v>659</v>
      </c>
      <c r="E177">
        <v>163.95599999999999</v>
      </c>
      <c r="F177">
        <v>163.95599999999999</v>
      </c>
      <c r="G177">
        <v>163.95599999999999</v>
      </c>
      <c r="H177">
        <v>163.57220000000001</v>
      </c>
      <c r="I177">
        <v>163.1884</v>
      </c>
      <c r="J177">
        <v>162.80459999999999</v>
      </c>
      <c r="K177">
        <v>162.42080000000001</v>
      </c>
      <c r="L177">
        <v>162.03700000000001</v>
      </c>
      <c r="M177">
        <v>163.27119999999999</v>
      </c>
      <c r="N177">
        <v>164.50540000000001</v>
      </c>
      <c r="O177">
        <v>165.7396</v>
      </c>
      <c r="P177">
        <v>166.97380000000001</v>
      </c>
      <c r="Q177">
        <v>168.208</v>
      </c>
      <c r="R177">
        <v>168.9736</v>
      </c>
      <c r="S177">
        <v>169.73920000000001</v>
      </c>
      <c r="T177">
        <v>170.50479999999999</v>
      </c>
      <c r="U177">
        <v>171.2704</v>
      </c>
      <c r="V177">
        <v>172.036</v>
      </c>
      <c r="W177">
        <v>170.77619999999999</v>
      </c>
      <c r="X177">
        <v>169.5164</v>
      </c>
      <c r="Y177">
        <v>168.25659999999999</v>
      </c>
      <c r="Z177">
        <v>166.99680000000001</v>
      </c>
      <c r="AA177">
        <v>165.73699999999999</v>
      </c>
      <c r="AB177">
        <v>163.5624</v>
      </c>
      <c r="AC177">
        <v>161.3878</v>
      </c>
      <c r="AD177">
        <v>159.2132</v>
      </c>
      <c r="AE177">
        <v>157.0386</v>
      </c>
      <c r="AF177">
        <v>154.864</v>
      </c>
      <c r="AG177">
        <v>152.5778</v>
      </c>
      <c r="AH177">
        <v>150.29159999999999</v>
      </c>
      <c r="AI177">
        <v>148.00540000000001</v>
      </c>
      <c r="AJ177">
        <v>145.7192</v>
      </c>
      <c r="AK177">
        <v>143.43299999999999</v>
      </c>
      <c r="AL177">
        <v>142.0736</v>
      </c>
      <c r="AM177">
        <v>140.71420000000001</v>
      </c>
      <c r="AN177">
        <v>139.35480000000001</v>
      </c>
      <c r="AO177">
        <v>137.99539999999999</v>
      </c>
      <c r="AP177">
        <v>136.636</v>
      </c>
      <c r="AQ177">
        <v>135.36519999999999</v>
      </c>
      <c r="AR177">
        <v>134.09440000000001</v>
      </c>
      <c r="AS177">
        <v>132.8236</v>
      </c>
      <c r="AT177">
        <v>131.55279999999999</v>
      </c>
      <c r="AU177">
        <v>130.28200000000001</v>
      </c>
      <c r="AV177">
        <v>128.86080000000001</v>
      </c>
      <c r="AW177">
        <v>127.4396</v>
      </c>
      <c r="AX177">
        <v>126.0184</v>
      </c>
      <c r="AY177">
        <v>124.5972</v>
      </c>
      <c r="AZ177">
        <v>123.176</v>
      </c>
      <c r="BA177">
        <v>121.9508</v>
      </c>
      <c r="BB177">
        <v>120.7256</v>
      </c>
      <c r="BC177">
        <v>119.5004</v>
      </c>
      <c r="BD177">
        <v>118.2752</v>
      </c>
      <c r="BE177">
        <v>117.05</v>
      </c>
      <c r="BF177">
        <v>115.10599999999999</v>
      </c>
      <c r="BG177">
        <v>113.16200000000001</v>
      </c>
      <c r="BH177">
        <v>111.218</v>
      </c>
      <c r="BI177">
        <v>109.274</v>
      </c>
      <c r="BJ177">
        <v>107.33</v>
      </c>
      <c r="BK177">
        <v>105.447</v>
      </c>
    </row>
    <row r="178" spans="1:63" x14ac:dyDescent="0.85">
      <c r="A178" t="s">
        <v>569</v>
      </c>
      <c r="B178" t="s">
        <v>200</v>
      </c>
      <c r="C178" t="s">
        <v>691</v>
      </c>
      <c r="D178" t="s">
        <v>659</v>
      </c>
      <c r="E178">
        <v>178.27959999999999</v>
      </c>
      <c r="F178">
        <v>177.87280000000001</v>
      </c>
      <c r="G178">
        <v>177.46600000000001</v>
      </c>
      <c r="H178">
        <v>176.97620000000001</v>
      </c>
      <c r="I178">
        <v>176.4864</v>
      </c>
      <c r="J178">
        <v>175.9966</v>
      </c>
      <c r="K178">
        <v>175.5068</v>
      </c>
      <c r="L178">
        <v>175.017</v>
      </c>
      <c r="M178">
        <v>175.2028</v>
      </c>
      <c r="N178">
        <v>175.3886</v>
      </c>
      <c r="O178">
        <v>175.5744</v>
      </c>
      <c r="P178">
        <v>175.7602</v>
      </c>
      <c r="Q178">
        <v>175.946</v>
      </c>
      <c r="R178">
        <v>174.8458</v>
      </c>
      <c r="S178">
        <v>173.7456</v>
      </c>
      <c r="T178">
        <v>172.6454</v>
      </c>
      <c r="U178">
        <v>171.54519999999999</v>
      </c>
      <c r="V178">
        <v>170.44499999999999</v>
      </c>
      <c r="W178">
        <v>170.26759999999999</v>
      </c>
      <c r="X178">
        <v>170.09020000000001</v>
      </c>
      <c r="Y178">
        <v>169.9128</v>
      </c>
      <c r="Z178">
        <v>169.7354</v>
      </c>
      <c r="AA178">
        <v>169.55799999999999</v>
      </c>
      <c r="AB178">
        <v>167.3228</v>
      </c>
      <c r="AC178">
        <v>165.08760000000001</v>
      </c>
      <c r="AD178">
        <v>162.85239999999999</v>
      </c>
      <c r="AE178">
        <v>160.6172</v>
      </c>
      <c r="AF178">
        <v>158.38200000000001</v>
      </c>
      <c r="AG178">
        <v>156.1782</v>
      </c>
      <c r="AH178">
        <v>153.9744</v>
      </c>
      <c r="AI178">
        <v>151.7706</v>
      </c>
      <c r="AJ178">
        <v>149.5668</v>
      </c>
      <c r="AK178">
        <v>147.363</v>
      </c>
      <c r="AL178">
        <v>143.40020000000001</v>
      </c>
      <c r="AM178">
        <v>139.4374</v>
      </c>
      <c r="AN178">
        <v>135.47460000000001</v>
      </c>
      <c r="AO178">
        <v>131.51179999999999</v>
      </c>
      <c r="AP178">
        <v>127.54900000000001</v>
      </c>
      <c r="AQ178">
        <v>124.5836</v>
      </c>
      <c r="AR178">
        <v>121.6182</v>
      </c>
      <c r="AS178">
        <v>118.6528</v>
      </c>
      <c r="AT178">
        <v>115.6874</v>
      </c>
      <c r="AU178">
        <v>112.72199999999999</v>
      </c>
      <c r="AV178">
        <v>110.64319999999999</v>
      </c>
      <c r="AW178">
        <v>108.56440000000001</v>
      </c>
      <c r="AX178">
        <v>106.48560000000001</v>
      </c>
      <c r="AY178">
        <v>104.4068</v>
      </c>
      <c r="AZ178">
        <v>102.328</v>
      </c>
      <c r="BA178">
        <v>100.6512</v>
      </c>
      <c r="BB178">
        <v>98.974400000000003</v>
      </c>
      <c r="BC178">
        <v>97.297600000000003</v>
      </c>
      <c r="BD178">
        <v>95.620800000000003</v>
      </c>
      <c r="BE178">
        <v>93.944000000000003</v>
      </c>
      <c r="BF178">
        <v>92.153199999999998</v>
      </c>
      <c r="BG178">
        <v>90.362399999999994</v>
      </c>
      <c r="BH178">
        <v>88.571600000000004</v>
      </c>
      <c r="BI178">
        <v>86.780799999999999</v>
      </c>
      <c r="BJ178">
        <v>84.99</v>
      </c>
      <c r="BK178">
        <v>83.3048</v>
      </c>
    </row>
    <row r="179" spans="1:63" x14ac:dyDescent="0.85">
      <c r="A179" t="s">
        <v>15</v>
      </c>
      <c r="B179" t="s">
        <v>481</v>
      </c>
      <c r="C179" t="s">
        <v>691</v>
      </c>
      <c r="D179" t="s">
        <v>659</v>
      </c>
      <c r="E179">
        <v>17.9102</v>
      </c>
      <c r="F179">
        <v>18.800599999999999</v>
      </c>
      <c r="G179">
        <v>19.690999999999999</v>
      </c>
      <c r="H179">
        <v>20.090599999999998</v>
      </c>
      <c r="I179">
        <v>20.490200000000002</v>
      </c>
      <c r="J179">
        <v>20.889800000000001</v>
      </c>
      <c r="K179">
        <v>21.289400000000001</v>
      </c>
      <c r="L179">
        <v>21.689</v>
      </c>
      <c r="M179">
        <v>21.132999999999999</v>
      </c>
      <c r="N179">
        <v>20.577000000000002</v>
      </c>
      <c r="O179">
        <v>20.021000000000001</v>
      </c>
      <c r="P179">
        <v>19.465</v>
      </c>
      <c r="Q179">
        <v>18.908999999999999</v>
      </c>
      <c r="R179">
        <v>17.169</v>
      </c>
      <c r="S179">
        <v>15.429</v>
      </c>
      <c r="T179">
        <v>13.689</v>
      </c>
      <c r="U179">
        <v>11.949</v>
      </c>
      <c r="V179">
        <v>10.209</v>
      </c>
      <c r="W179">
        <v>9.7590000000000003</v>
      </c>
      <c r="X179">
        <v>9.3089999999999993</v>
      </c>
      <c r="Y179">
        <v>8.859</v>
      </c>
      <c r="Z179">
        <v>8.4090000000000007</v>
      </c>
      <c r="AA179">
        <v>7.9589999999999996</v>
      </c>
      <c r="AB179">
        <v>7.7469999999999999</v>
      </c>
      <c r="AC179">
        <v>7.5350000000000001</v>
      </c>
      <c r="AD179">
        <v>7.3230000000000004</v>
      </c>
      <c r="AE179">
        <v>7.1109999999999998</v>
      </c>
      <c r="AF179">
        <v>6.899</v>
      </c>
      <c r="AG179">
        <v>6.9413999999999998</v>
      </c>
      <c r="AH179">
        <v>6.9837999999999996</v>
      </c>
      <c r="AI179">
        <v>7.0262000000000002</v>
      </c>
      <c r="AJ179">
        <v>7.0686</v>
      </c>
      <c r="AK179">
        <v>7.1109999999999998</v>
      </c>
      <c r="AL179">
        <v>6.9231999999999996</v>
      </c>
      <c r="AM179">
        <v>6.7354000000000003</v>
      </c>
      <c r="AN179">
        <v>6.5476000000000001</v>
      </c>
      <c r="AO179">
        <v>6.3597999999999999</v>
      </c>
      <c r="AP179">
        <v>6.1719999999999997</v>
      </c>
      <c r="AQ179">
        <v>6.3647999999999998</v>
      </c>
      <c r="AR179">
        <v>6.5575999999999999</v>
      </c>
      <c r="AS179">
        <v>6.7504</v>
      </c>
      <c r="AT179">
        <v>6.9432</v>
      </c>
      <c r="AU179">
        <v>7.1360000000000001</v>
      </c>
      <c r="AV179">
        <v>6.7675999999999998</v>
      </c>
      <c r="AW179">
        <v>6.3992000000000004</v>
      </c>
      <c r="AX179">
        <v>6.0308000000000002</v>
      </c>
      <c r="AY179">
        <v>5.6623999999999999</v>
      </c>
      <c r="AZ179">
        <v>5.2939999999999996</v>
      </c>
      <c r="BA179">
        <v>5.1247999999999996</v>
      </c>
      <c r="BB179">
        <v>4.9555999999999996</v>
      </c>
      <c r="BC179">
        <v>4.7864000000000004</v>
      </c>
      <c r="BD179">
        <v>4.6172000000000004</v>
      </c>
      <c r="BE179">
        <v>4.4480000000000004</v>
      </c>
      <c r="BF179">
        <v>4.3159999999999998</v>
      </c>
      <c r="BG179">
        <v>4.1840000000000002</v>
      </c>
      <c r="BH179">
        <v>4.0519999999999996</v>
      </c>
      <c r="BI179">
        <v>3.92</v>
      </c>
      <c r="BJ179">
        <v>3.7879999999999998</v>
      </c>
      <c r="BK179">
        <v>3.7027999999999999</v>
      </c>
    </row>
    <row r="180" spans="1:63" x14ac:dyDescent="0.85">
      <c r="A180" t="s">
        <v>639</v>
      </c>
      <c r="B180" t="s">
        <v>562</v>
      </c>
      <c r="C180" t="s">
        <v>691</v>
      </c>
      <c r="D180" t="s">
        <v>659</v>
      </c>
      <c r="E180">
        <v>27.9588</v>
      </c>
      <c r="F180">
        <v>28.188400000000001</v>
      </c>
      <c r="G180">
        <v>28.417999999999999</v>
      </c>
      <c r="H180">
        <v>29.076799999999999</v>
      </c>
      <c r="I180">
        <v>29.735600000000002</v>
      </c>
      <c r="J180">
        <v>30.394400000000001</v>
      </c>
      <c r="K180">
        <v>31.0532</v>
      </c>
      <c r="L180">
        <v>31.712</v>
      </c>
      <c r="M180">
        <v>32.034999999999997</v>
      </c>
      <c r="N180">
        <v>32.357999999999997</v>
      </c>
      <c r="O180">
        <v>32.680999999999997</v>
      </c>
      <c r="P180">
        <v>33.003999999999998</v>
      </c>
      <c r="Q180">
        <v>33.326999999999998</v>
      </c>
      <c r="R180">
        <v>31.536999999999999</v>
      </c>
      <c r="S180">
        <v>29.747</v>
      </c>
      <c r="T180">
        <v>27.957000000000001</v>
      </c>
      <c r="U180">
        <v>26.167000000000002</v>
      </c>
      <c r="V180">
        <v>24.376999999999999</v>
      </c>
      <c r="W180">
        <v>22.876999999999999</v>
      </c>
      <c r="X180">
        <v>21.376999999999999</v>
      </c>
      <c r="Y180">
        <v>19.876999999999999</v>
      </c>
      <c r="Z180">
        <v>18.376999999999999</v>
      </c>
      <c r="AA180">
        <v>16.876999999999999</v>
      </c>
      <c r="AB180">
        <v>17.067</v>
      </c>
      <c r="AC180">
        <v>17.257000000000001</v>
      </c>
      <c r="AD180">
        <v>17.446999999999999</v>
      </c>
      <c r="AE180">
        <v>17.637</v>
      </c>
      <c r="AF180">
        <v>17.827000000000002</v>
      </c>
      <c r="AG180">
        <v>17.411200000000001</v>
      </c>
      <c r="AH180">
        <v>16.9954</v>
      </c>
      <c r="AI180">
        <v>16.579599999999999</v>
      </c>
      <c r="AJ180">
        <v>16.163799999999998</v>
      </c>
      <c r="AK180">
        <v>15.747999999999999</v>
      </c>
      <c r="AL180">
        <v>15.162000000000001</v>
      </c>
      <c r="AM180">
        <v>14.576000000000001</v>
      </c>
      <c r="AN180">
        <v>13.99</v>
      </c>
      <c r="AO180">
        <v>13.404</v>
      </c>
      <c r="AP180">
        <v>12.818</v>
      </c>
      <c r="AQ180">
        <v>12.2498</v>
      </c>
      <c r="AR180">
        <v>11.6816</v>
      </c>
      <c r="AS180">
        <v>11.1134</v>
      </c>
      <c r="AT180">
        <v>10.545199999999999</v>
      </c>
      <c r="AU180">
        <v>9.9770000000000003</v>
      </c>
      <c r="AV180">
        <v>9.7642000000000007</v>
      </c>
      <c r="AW180">
        <v>9.5513999999999992</v>
      </c>
      <c r="AX180">
        <v>9.3385999999999996</v>
      </c>
      <c r="AY180">
        <v>9.1257999999999999</v>
      </c>
      <c r="AZ180">
        <v>8.9130000000000003</v>
      </c>
      <c r="BA180">
        <v>8.3382000000000005</v>
      </c>
      <c r="BB180">
        <v>7.7633999999999999</v>
      </c>
      <c r="BC180">
        <v>7.1886000000000001</v>
      </c>
      <c r="BD180">
        <v>6.6138000000000003</v>
      </c>
      <c r="BE180">
        <v>6.0389999999999997</v>
      </c>
      <c r="BF180">
        <v>5.8593999999999999</v>
      </c>
      <c r="BG180">
        <v>5.6798000000000002</v>
      </c>
      <c r="BH180">
        <v>5.5002000000000004</v>
      </c>
      <c r="BI180">
        <v>5.3205999999999998</v>
      </c>
      <c r="BJ180">
        <v>5.141</v>
      </c>
      <c r="BK180">
        <v>5.1048</v>
      </c>
    </row>
    <row r="181" spans="1:63" x14ac:dyDescent="0.85">
      <c r="A181" t="s">
        <v>196</v>
      </c>
      <c r="B181" t="s">
        <v>672</v>
      </c>
      <c r="C181" t="s">
        <v>691</v>
      </c>
      <c r="D181" t="s">
        <v>659</v>
      </c>
      <c r="E181">
        <v>125.24299999999999</v>
      </c>
      <c r="F181">
        <v>125.24299999999999</v>
      </c>
      <c r="G181">
        <v>125.24299999999999</v>
      </c>
      <c r="H181">
        <v>125.5072</v>
      </c>
      <c r="I181">
        <v>125.7714</v>
      </c>
      <c r="J181">
        <v>126.0356</v>
      </c>
      <c r="K181">
        <v>126.2998</v>
      </c>
      <c r="L181">
        <v>126.56399999999999</v>
      </c>
      <c r="M181">
        <v>126.7248</v>
      </c>
      <c r="N181">
        <v>126.8856</v>
      </c>
      <c r="O181">
        <v>127.04640000000001</v>
      </c>
      <c r="P181">
        <v>127.2072</v>
      </c>
      <c r="Q181">
        <v>127.36799999999999</v>
      </c>
      <c r="R181">
        <v>127.89400000000001</v>
      </c>
      <c r="S181">
        <v>128.41999999999999</v>
      </c>
      <c r="T181">
        <v>128.946</v>
      </c>
      <c r="U181">
        <v>129.47200000000001</v>
      </c>
      <c r="V181">
        <v>129.99799999999999</v>
      </c>
      <c r="W181">
        <v>130.27600000000001</v>
      </c>
      <c r="X181">
        <v>130.554</v>
      </c>
      <c r="Y181">
        <v>130.83199999999999</v>
      </c>
      <c r="Z181">
        <v>131.11000000000001</v>
      </c>
      <c r="AA181">
        <v>131.38800000000001</v>
      </c>
      <c r="AB181">
        <v>131.37780000000001</v>
      </c>
      <c r="AC181">
        <v>131.36760000000001</v>
      </c>
      <c r="AD181">
        <v>131.35740000000001</v>
      </c>
      <c r="AE181">
        <v>131.34719999999999</v>
      </c>
      <c r="AF181">
        <v>131.33699999999999</v>
      </c>
      <c r="AG181">
        <v>131.44120000000001</v>
      </c>
      <c r="AH181">
        <v>131.5454</v>
      </c>
      <c r="AI181">
        <v>131.64959999999999</v>
      </c>
      <c r="AJ181">
        <v>131.75380000000001</v>
      </c>
      <c r="AK181">
        <v>131.858</v>
      </c>
      <c r="AL181">
        <v>130.50360000000001</v>
      </c>
      <c r="AM181">
        <v>129.14920000000001</v>
      </c>
      <c r="AN181">
        <v>127.7948</v>
      </c>
      <c r="AO181">
        <v>126.4404</v>
      </c>
      <c r="AP181">
        <v>125.086</v>
      </c>
      <c r="AQ181">
        <v>121.0428</v>
      </c>
      <c r="AR181">
        <v>116.9996</v>
      </c>
      <c r="AS181">
        <v>112.9564</v>
      </c>
      <c r="AT181">
        <v>108.9132</v>
      </c>
      <c r="AU181">
        <v>104.87</v>
      </c>
      <c r="AV181">
        <v>101.6756</v>
      </c>
      <c r="AW181">
        <v>98.481200000000001</v>
      </c>
      <c r="AX181">
        <v>95.286799999999999</v>
      </c>
      <c r="AY181">
        <v>92.092399999999998</v>
      </c>
      <c r="AZ181">
        <v>88.897999999999996</v>
      </c>
      <c r="BA181">
        <v>86.3322</v>
      </c>
      <c r="BB181">
        <v>83.766400000000004</v>
      </c>
      <c r="BC181">
        <v>81.200599999999994</v>
      </c>
      <c r="BD181">
        <v>78.634799999999998</v>
      </c>
      <c r="BE181">
        <v>76.069000000000003</v>
      </c>
      <c r="BF181">
        <v>73.879400000000004</v>
      </c>
      <c r="BG181">
        <v>71.689800000000005</v>
      </c>
      <c r="BH181">
        <v>69.500200000000007</v>
      </c>
      <c r="BI181">
        <v>67.310599999999994</v>
      </c>
      <c r="BJ181">
        <v>65.120999999999995</v>
      </c>
      <c r="BK181">
        <v>64.399000000000001</v>
      </c>
    </row>
    <row r="182" spans="1:63" x14ac:dyDescent="0.85">
      <c r="A182" t="s">
        <v>97</v>
      </c>
      <c r="B182" t="s">
        <v>246</v>
      </c>
      <c r="C182" t="s">
        <v>691</v>
      </c>
      <c r="D182" t="s">
        <v>659</v>
      </c>
    </row>
    <row r="183" spans="1:63" x14ac:dyDescent="0.85">
      <c r="A183" t="s">
        <v>525</v>
      </c>
      <c r="B183" t="s">
        <v>269</v>
      </c>
      <c r="C183" t="s">
        <v>691</v>
      </c>
      <c r="D183" t="s">
        <v>659</v>
      </c>
      <c r="E183">
        <v>59.432000000000002</v>
      </c>
      <c r="F183">
        <v>58.768000000000001</v>
      </c>
      <c r="G183">
        <v>58.103999999999999</v>
      </c>
      <c r="H183">
        <v>59.885800000000003</v>
      </c>
      <c r="I183">
        <v>61.6676</v>
      </c>
      <c r="J183">
        <v>63.449399999999997</v>
      </c>
      <c r="K183">
        <v>65.231200000000001</v>
      </c>
      <c r="L183">
        <v>67.013000000000005</v>
      </c>
      <c r="M183">
        <v>66.611800000000002</v>
      </c>
      <c r="N183">
        <v>66.210599999999999</v>
      </c>
      <c r="O183">
        <v>65.809399999999997</v>
      </c>
      <c r="P183">
        <v>65.408199999999994</v>
      </c>
      <c r="Q183">
        <v>65.007000000000005</v>
      </c>
      <c r="R183">
        <v>60.799399999999999</v>
      </c>
      <c r="S183">
        <v>56.591799999999999</v>
      </c>
      <c r="T183">
        <v>52.3842</v>
      </c>
      <c r="U183">
        <v>48.176600000000001</v>
      </c>
      <c r="V183">
        <v>43.969000000000001</v>
      </c>
      <c r="W183">
        <v>41.742800000000003</v>
      </c>
      <c r="X183">
        <v>39.516599999999997</v>
      </c>
      <c r="Y183">
        <v>37.290399999999998</v>
      </c>
      <c r="Z183">
        <v>35.0642</v>
      </c>
      <c r="AA183">
        <v>32.838000000000001</v>
      </c>
      <c r="AB183">
        <v>32.6432</v>
      </c>
      <c r="AC183">
        <v>32.448399999999999</v>
      </c>
      <c r="AD183">
        <v>32.253599999999999</v>
      </c>
      <c r="AE183">
        <v>32.058799999999998</v>
      </c>
      <c r="AF183">
        <v>31.864000000000001</v>
      </c>
      <c r="AG183">
        <v>32.1708</v>
      </c>
      <c r="AH183">
        <v>32.477600000000002</v>
      </c>
      <c r="AI183">
        <v>32.784399999999998</v>
      </c>
      <c r="AJ183">
        <v>33.091200000000001</v>
      </c>
      <c r="AK183">
        <v>33.398000000000003</v>
      </c>
      <c r="AL183">
        <v>32.690800000000003</v>
      </c>
      <c r="AM183">
        <v>31.983599999999999</v>
      </c>
      <c r="AN183">
        <v>31.276399999999999</v>
      </c>
      <c r="AO183">
        <v>30.569199999999999</v>
      </c>
      <c r="AP183">
        <v>29.861999999999998</v>
      </c>
      <c r="AQ183">
        <v>29.233799999999999</v>
      </c>
      <c r="AR183">
        <v>28.605599999999999</v>
      </c>
      <c r="AS183">
        <v>27.977399999999999</v>
      </c>
      <c r="AT183">
        <v>27.3492</v>
      </c>
      <c r="AU183">
        <v>26.721</v>
      </c>
      <c r="AV183">
        <v>27.396999999999998</v>
      </c>
      <c r="AW183">
        <v>28.073</v>
      </c>
      <c r="AX183">
        <v>28.748999999999999</v>
      </c>
      <c r="AY183">
        <v>29.425000000000001</v>
      </c>
      <c r="AZ183">
        <v>30.100999999999999</v>
      </c>
      <c r="BA183">
        <v>28.666599999999999</v>
      </c>
      <c r="BB183">
        <v>27.232199999999999</v>
      </c>
      <c r="BC183">
        <v>25.797799999999999</v>
      </c>
      <c r="BD183">
        <v>24.363399999999999</v>
      </c>
      <c r="BE183">
        <v>22.928999999999998</v>
      </c>
      <c r="BF183">
        <v>22.197199999999999</v>
      </c>
      <c r="BG183">
        <v>21.465399999999999</v>
      </c>
      <c r="BH183">
        <v>20.733599999999999</v>
      </c>
      <c r="BI183">
        <v>20.001799999999999</v>
      </c>
      <c r="BJ183">
        <v>19.27</v>
      </c>
      <c r="BK183">
        <v>18.604600000000001</v>
      </c>
    </row>
    <row r="184" spans="1:63" x14ac:dyDescent="0.85">
      <c r="A184" t="s">
        <v>318</v>
      </c>
      <c r="B184" t="s">
        <v>614</v>
      </c>
      <c r="C184" t="s">
        <v>691</v>
      </c>
      <c r="D184" t="s">
        <v>659</v>
      </c>
      <c r="E184">
        <v>50.526361383429624</v>
      </c>
      <c r="F184">
        <v>50.329373079364984</v>
      </c>
      <c r="G184">
        <v>50.043806487123945</v>
      </c>
      <c r="H184">
        <v>49.350752314127526</v>
      </c>
      <c r="I184">
        <v>48.752535430766486</v>
      </c>
      <c r="J184">
        <v>48.342485387823722</v>
      </c>
      <c r="K184">
        <v>48.119172303082195</v>
      </c>
      <c r="L184">
        <v>48.070316280464986</v>
      </c>
      <c r="M184">
        <v>48.087593623041343</v>
      </c>
      <c r="N184">
        <v>47.975760341658386</v>
      </c>
      <c r="O184">
        <v>47.797674424648413</v>
      </c>
      <c r="P184">
        <v>47.458881899598168</v>
      </c>
      <c r="Q184">
        <v>47.000135703260653</v>
      </c>
      <c r="R184">
        <v>46.260948785994366</v>
      </c>
      <c r="S184">
        <v>45.422747157062659</v>
      </c>
      <c r="T184">
        <v>44.568673992507847</v>
      </c>
      <c r="U184">
        <v>43.677900835196731</v>
      </c>
      <c r="V184">
        <v>42.714370639212802</v>
      </c>
      <c r="W184">
        <v>41.864892224558155</v>
      </c>
      <c r="X184">
        <v>41.020354361166959</v>
      </c>
      <c r="Y184">
        <v>40.19353568743864</v>
      </c>
      <c r="Z184">
        <v>39.377612501931068</v>
      </c>
      <c r="AA184">
        <v>38.596085137521371</v>
      </c>
      <c r="AB184">
        <v>38.102927327039119</v>
      </c>
      <c r="AC184">
        <v>37.600678633542231</v>
      </c>
      <c r="AD184">
        <v>37.082912669830655</v>
      </c>
      <c r="AE184">
        <v>36.559328079133572</v>
      </c>
      <c r="AF184">
        <v>36.027754070290655</v>
      </c>
      <c r="AG184">
        <v>36.043838249408061</v>
      </c>
      <c r="AH184">
        <v>36.085673378278415</v>
      </c>
      <c r="AI184">
        <v>36.182222777127684</v>
      </c>
      <c r="AJ184">
        <v>36.240676854730872</v>
      </c>
      <c r="AK184">
        <v>36.39476401742273</v>
      </c>
      <c r="AL184">
        <v>36.025917189096674</v>
      </c>
      <c r="AM184">
        <v>35.648278932872238</v>
      </c>
      <c r="AN184">
        <v>35.211767330119692</v>
      </c>
      <c r="AO184">
        <v>34.690724322635134</v>
      </c>
      <c r="AP184">
        <v>34.08510195457692</v>
      </c>
      <c r="AQ184">
        <v>33.421741777835827</v>
      </c>
      <c r="AR184">
        <v>32.755561277703592</v>
      </c>
      <c r="AS184">
        <v>32.114135780330372</v>
      </c>
      <c r="AT184">
        <v>31.445030286591432</v>
      </c>
      <c r="AU184">
        <v>30.784132115477632</v>
      </c>
      <c r="AV184">
        <v>30.524979260954201</v>
      </c>
      <c r="AW184">
        <v>30.253545785983913</v>
      </c>
      <c r="AX184">
        <v>29.952965634442339</v>
      </c>
      <c r="AY184">
        <v>29.592989089009368</v>
      </c>
      <c r="AZ184">
        <v>29.222184954382982</v>
      </c>
      <c r="BA184">
        <v>28.27650149685994</v>
      </c>
      <c r="BB184">
        <v>27.329861774933008</v>
      </c>
      <c r="BC184">
        <v>26.377294335384597</v>
      </c>
      <c r="BD184">
        <v>25.399025286123116</v>
      </c>
      <c r="BE184">
        <v>24.374119932975699</v>
      </c>
      <c r="BF184">
        <v>23.549271161995573</v>
      </c>
      <c r="BG184">
        <v>22.729395054239351</v>
      </c>
      <c r="BH184">
        <v>21.929487662483552</v>
      </c>
      <c r="BI184">
        <v>21.127604593782511</v>
      </c>
      <c r="BJ184">
        <v>20.346214648542379</v>
      </c>
    </row>
    <row r="185" spans="1:63" x14ac:dyDescent="0.85">
      <c r="A185" t="s">
        <v>656</v>
      </c>
      <c r="B185" t="s">
        <v>530</v>
      </c>
      <c r="C185" t="s">
        <v>691</v>
      </c>
      <c r="D185" t="s">
        <v>659</v>
      </c>
      <c r="E185">
        <v>134.90299999999999</v>
      </c>
      <c r="F185">
        <v>134.90299999999999</v>
      </c>
      <c r="G185">
        <v>134.90299999999999</v>
      </c>
      <c r="H185">
        <v>135.11539999999999</v>
      </c>
      <c r="I185">
        <v>135.3278</v>
      </c>
      <c r="J185">
        <v>135.5402</v>
      </c>
      <c r="K185">
        <v>135.7526</v>
      </c>
      <c r="L185">
        <v>135.965</v>
      </c>
      <c r="M185">
        <v>136.2338</v>
      </c>
      <c r="N185">
        <v>136.5026</v>
      </c>
      <c r="O185">
        <v>136.7714</v>
      </c>
      <c r="P185">
        <v>137.0402</v>
      </c>
      <c r="Q185">
        <v>137.309</v>
      </c>
      <c r="R185">
        <v>137.85339999999999</v>
      </c>
      <c r="S185">
        <v>138.39779999999999</v>
      </c>
      <c r="T185">
        <v>138.94220000000001</v>
      </c>
      <c r="U185">
        <v>139.48660000000001</v>
      </c>
      <c r="V185">
        <v>140.03100000000001</v>
      </c>
      <c r="W185">
        <v>135.47399999999999</v>
      </c>
      <c r="X185">
        <v>130.917</v>
      </c>
      <c r="Y185">
        <v>126.36</v>
      </c>
      <c r="Z185">
        <v>121.803</v>
      </c>
      <c r="AA185">
        <v>117.246</v>
      </c>
      <c r="AB185">
        <v>112.5818</v>
      </c>
      <c r="AC185">
        <v>107.91759999999999</v>
      </c>
      <c r="AD185">
        <v>103.2534</v>
      </c>
      <c r="AE185">
        <v>98.589200000000005</v>
      </c>
      <c r="AF185">
        <v>93.924999999999997</v>
      </c>
      <c r="AG185">
        <v>89.721400000000003</v>
      </c>
      <c r="AH185">
        <v>85.517799999999994</v>
      </c>
      <c r="AI185">
        <v>81.3142</v>
      </c>
      <c r="AJ185">
        <v>77.110600000000005</v>
      </c>
      <c r="AK185">
        <v>72.906999999999996</v>
      </c>
      <c r="AL185">
        <v>67.016199999999998</v>
      </c>
      <c r="AM185">
        <v>61.125399999999999</v>
      </c>
      <c r="AN185">
        <v>55.2346</v>
      </c>
      <c r="AO185">
        <v>49.343800000000002</v>
      </c>
      <c r="AP185">
        <v>43.453000000000003</v>
      </c>
      <c r="AQ185">
        <v>38.976199999999999</v>
      </c>
      <c r="AR185">
        <v>34.499400000000001</v>
      </c>
      <c r="AS185">
        <v>30.022600000000001</v>
      </c>
      <c r="AT185">
        <v>25.5458</v>
      </c>
      <c r="AU185">
        <v>21.068999999999999</v>
      </c>
      <c r="AV185">
        <v>19.574200000000001</v>
      </c>
      <c r="AW185">
        <v>18.0794</v>
      </c>
      <c r="AX185">
        <v>16.584599999999998</v>
      </c>
      <c r="AY185">
        <v>15.0898</v>
      </c>
      <c r="AZ185">
        <v>13.595000000000001</v>
      </c>
      <c r="BA185">
        <v>13.874599999999999</v>
      </c>
      <c r="BB185">
        <v>14.154199999999999</v>
      </c>
      <c r="BC185">
        <v>14.4338</v>
      </c>
      <c r="BD185">
        <v>14.7134</v>
      </c>
      <c r="BE185">
        <v>14.993</v>
      </c>
      <c r="BF185">
        <v>14.605600000000001</v>
      </c>
      <c r="BG185">
        <v>14.2182</v>
      </c>
      <c r="BH185">
        <v>13.8308</v>
      </c>
      <c r="BI185">
        <v>13.4434</v>
      </c>
      <c r="BJ185">
        <v>13.055999999999999</v>
      </c>
      <c r="BK185">
        <v>12.696400000000001</v>
      </c>
    </row>
    <row r="186" spans="1:63" x14ac:dyDescent="0.85">
      <c r="A186" t="s">
        <v>654</v>
      </c>
      <c r="B186" t="s">
        <v>391</v>
      </c>
      <c r="C186" t="s">
        <v>691</v>
      </c>
      <c r="D186" t="s">
        <v>659</v>
      </c>
      <c r="E186">
        <v>101.27396294863286</v>
      </c>
      <c r="F186">
        <v>100.24405969318524</v>
      </c>
      <c r="G186">
        <v>98.800193026105916</v>
      </c>
      <c r="H186">
        <v>97.696558430934772</v>
      </c>
      <c r="I186">
        <v>96.954751871884838</v>
      </c>
      <c r="J186">
        <v>96.747217055624617</v>
      </c>
      <c r="K186">
        <v>96.95259051410406</v>
      </c>
      <c r="L186">
        <v>97.528007029630757</v>
      </c>
      <c r="M186">
        <v>98.523003374412241</v>
      </c>
      <c r="N186">
        <v>99.406599832508775</v>
      </c>
      <c r="O186">
        <v>100.01977929586312</v>
      </c>
      <c r="P186">
        <v>100.13848958242092</v>
      </c>
      <c r="Q186">
        <v>100.24887716878804</v>
      </c>
      <c r="R186">
        <v>100.5196948465664</v>
      </c>
      <c r="S186">
        <v>100.9002645854958</v>
      </c>
      <c r="T186">
        <v>101.34195601674607</v>
      </c>
      <c r="U186">
        <v>101.53560482353589</v>
      </c>
      <c r="V186">
        <v>101.8229293759907</v>
      </c>
      <c r="W186">
        <v>101.07549022084999</v>
      </c>
      <c r="X186">
        <v>100.52973864072607</v>
      </c>
      <c r="Y186">
        <v>100.16418668570246</v>
      </c>
      <c r="Z186">
        <v>99.74371564095604</v>
      </c>
      <c r="AA186">
        <v>99.416656505603726</v>
      </c>
      <c r="AB186">
        <v>99.031396083680889</v>
      </c>
      <c r="AC186">
        <v>98.6052777846471</v>
      </c>
      <c r="AD186">
        <v>98.033900398107676</v>
      </c>
      <c r="AE186">
        <v>97.325768167400469</v>
      </c>
      <c r="AF186">
        <v>96.443067706877542</v>
      </c>
      <c r="AG186">
        <v>95.227035759431232</v>
      </c>
      <c r="AH186">
        <v>94.000044899337226</v>
      </c>
      <c r="AI186">
        <v>92.797168938044052</v>
      </c>
      <c r="AJ186">
        <v>91.499166855990865</v>
      </c>
      <c r="AK186">
        <v>90.307468054120022</v>
      </c>
      <c r="AL186">
        <v>88.796019785492959</v>
      </c>
      <c r="AM186">
        <v>87.289038958127946</v>
      </c>
      <c r="AN186">
        <v>85.763262770974848</v>
      </c>
      <c r="AO186">
        <v>83.927791121078783</v>
      </c>
      <c r="AP186">
        <v>82.06371760065889</v>
      </c>
      <c r="AQ186">
        <v>80.809597518700613</v>
      </c>
      <c r="AR186">
        <v>79.542166450155889</v>
      </c>
      <c r="AS186">
        <v>78.264495523020869</v>
      </c>
      <c r="AT186">
        <v>76.869871913082832</v>
      </c>
      <c r="AU186">
        <v>75.435467070563448</v>
      </c>
      <c r="AV186">
        <v>74.425207429230511</v>
      </c>
      <c r="AW186">
        <v>73.411875785212999</v>
      </c>
      <c r="AX186">
        <v>72.404764629577485</v>
      </c>
      <c r="AY186">
        <v>71.276074925646441</v>
      </c>
      <c r="AZ186">
        <v>70.233685991117639</v>
      </c>
      <c r="BA186">
        <v>69.230903390269219</v>
      </c>
      <c r="BB186">
        <v>68.317165417835881</v>
      </c>
      <c r="BC186">
        <v>67.47473282511487</v>
      </c>
      <c r="BD186">
        <v>66.473483949340888</v>
      </c>
      <c r="BE186">
        <v>65.534081962222729</v>
      </c>
      <c r="BF186">
        <v>64.820397372247754</v>
      </c>
      <c r="BG186">
        <v>64.100535136852429</v>
      </c>
      <c r="BH186">
        <v>63.334146492802141</v>
      </c>
      <c r="BI186">
        <v>62.473113071857803</v>
      </c>
      <c r="BJ186">
        <v>61.551422082390744</v>
      </c>
    </row>
    <row r="187" spans="1:63" x14ac:dyDescent="0.85">
      <c r="A187" t="s">
        <v>692</v>
      </c>
      <c r="B187" t="s">
        <v>123</v>
      </c>
      <c r="C187" t="s">
        <v>691</v>
      </c>
      <c r="D187" t="s">
        <v>659</v>
      </c>
      <c r="E187">
        <v>112.675</v>
      </c>
      <c r="F187">
        <v>112.675</v>
      </c>
      <c r="G187">
        <v>112.675</v>
      </c>
      <c r="H187">
        <v>112.675</v>
      </c>
      <c r="I187">
        <v>112.675</v>
      </c>
      <c r="J187">
        <v>112.675</v>
      </c>
      <c r="K187">
        <v>112.675</v>
      </c>
      <c r="L187">
        <v>112.675</v>
      </c>
      <c r="M187">
        <v>112.131</v>
      </c>
      <c r="N187">
        <v>111.587</v>
      </c>
      <c r="O187">
        <v>111.04300000000001</v>
      </c>
      <c r="P187">
        <v>110.499</v>
      </c>
      <c r="Q187">
        <v>109.955</v>
      </c>
      <c r="R187">
        <v>109.4036</v>
      </c>
      <c r="S187">
        <v>108.8522</v>
      </c>
      <c r="T187">
        <v>108.3008</v>
      </c>
      <c r="U187">
        <v>107.74939999999999</v>
      </c>
      <c r="V187">
        <v>107.19799999999999</v>
      </c>
      <c r="W187">
        <v>106.4772</v>
      </c>
      <c r="X187">
        <v>105.7564</v>
      </c>
      <c r="Y187">
        <v>105.0356</v>
      </c>
      <c r="Z187">
        <v>104.31480000000001</v>
      </c>
      <c r="AA187">
        <v>103.59399999999999</v>
      </c>
      <c r="AB187">
        <v>101.914</v>
      </c>
      <c r="AC187">
        <v>100.23399999999999</v>
      </c>
      <c r="AD187">
        <v>98.554000000000002</v>
      </c>
      <c r="AE187">
        <v>96.873999999999995</v>
      </c>
      <c r="AF187">
        <v>95.194000000000003</v>
      </c>
      <c r="AG187">
        <v>92.158600000000007</v>
      </c>
      <c r="AH187">
        <v>89.123199999999997</v>
      </c>
      <c r="AI187">
        <v>86.087800000000001</v>
      </c>
      <c r="AJ187">
        <v>83.052400000000006</v>
      </c>
      <c r="AK187">
        <v>80.016999999999996</v>
      </c>
      <c r="AL187">
        <v>76.874600000000001</v>
      </c>
      <c r="AM187">
        <v>73.732200000000006</v>
      </c>
      <c r="AN187">
        <v>70.589799999999997</v>
      </c>
      <c r="AO187">
        <v>67.447400000000002</v>
      </c>
      <c r="AP187">
        <v>64.305000000000007</v>
      </c>
      <c r="AQ187">
        <v>61.667400000000001</v>
      </c>
      <c r="AR187">
        <v>59.029800000000002</v>
      </c>
      <c r="AS187">
        <v>56.392200000000003</v>
      </c>
      <c r="AT187">
        <v>53.754600000000003</v>
      </c>
      <c r="AU187">
        <v>51.116999999999997</v>
      </c>
      <c r="AV187">
        <v>49.610199999999999</v>
      </c>
      <c r="AW187">
        <v>48.103400000000001</v>
      </c>
      <c r="AX187">
        <v>46.596600000000002</v>
      </c>
      <c r="AY187">
        <v>45.089799999999997</v>
      </c>
      <c r="AZ187">
        <v>43.582999999999998</v>
      </c>
      <c r="BA187">
        <v>43.167400000000001</v>
      </c>
      <c r="BB187">
        <v>42.751800000000003</v>
      </c>
      <c r="BC187">
        <v>42.336199999999998</v>
      </c>
      <c r="BD187">
        <v>41.9206</v>
      </c>
      <c r="BE187">
        <v>41.505000000000003</v>
      </c>
      <c r="BF187">
        <v>40.964399999999998</v>
      </c>
      <c r="BG187">
        <v>40.4238</v>
      </c>
      <c r="BH187">
        <v>39.883200000000002</v>
      </c>
      <c r="BI187">
        <v>39.342599999999997</v>
      </c>
      <c r="BJ187">
        <v>38.802</v>
      </c>
      <c r="BK187">
        <v>38.210599999999999</v>
      </c>
    </row>
    <row r="188" spans="1:63" x14ac:dyDescent="0.85">
      <c r="A188" t="s">
        <v>505</v>
      </c>
      <c r="B188" t="s">
        <v>433</v>
      </c>
      <c r="C188" t="s">
        <v>691</v>
      </c>
      <c r="D188" t="s">
        <v>659</v>
      </c>
      <c r="E188">
        <v>143.54740000000001</v>
      </c>
      <c r="F188">
        <v>142.64320000000001</v>
      </c>
      <c r="G188">
        <v>141.739</v>
      </c>
      <c r="H188">
        <v>140.982</v>
      </c>
      <c r="I188">
        <v>140.22499999999999</v>
      </c>
      <c r="J188">
        <v>139.46799999999999</v>
      </c>
      <c r="K188">
        <v>138.71100000000001</v>
      </c>
      <c r="L188">
        <v>137.95400000000001</v>
      </c>
      <c r="M188">
        <v>136.9948</v>
      </c>
      <c r="N188">
        <v>136.03559999999999</v>
      </c>
      <c r="O188">
        <v>135.07640000000001</v>
      </c>
      <c r="P188">
        <v>134.1172</v>
      </c>
      <c r="Q188">
        <v>133.15799999999999</v>
      </c>
      <c r="R188">
        <v>131.04179999999999</v>
      </c>
      <c r="S188">
        <v>128.9256</v>
      </c>
      <c r="T188">
        <v>126.8094</v>
      </c>
      <c r="U188">
        <v>124.6932</v>
      </c>
      <c r="V188">
        <v>122.577</v>
      </c>
      <c r="W188">
        <v>120.289</v>
      </c>
      <c r="X188">
        <v>118.001</v>
      </c>
      <c r="Y188">
        <v>115.71299999999999</v>
      </c>
      <c r="Z188">
        <v>113.425</v>
      </c>
      <c r="AA188">
        <v>111.137</v>
      </c>
      <c r="AB188">
        <v>109.4264</v>
      </c>
      <c r="AC188">
        <v>107.7158</v>
      </c>
      <c r="AD188">
        <v>106.0052</v>
      </c>
      <c r="AE188">
        <v>104.2946</v>
      </c>
      <c r="AF188">
        <v>102.584</v>
      </c>
      <c r="AG188">
        <v>101.6664</v>
      </c>
      <c r="AH188">
        <v>100.7488</v>
      </c>
      <c r="AI188">
        <v>99.831199999999995</v>
      </c>
      <c r="AJ188">
        <v>98.913600000000002</v>
      </c>
      <c r="AK188">
        <v>97.995999999999995</v>
      </c>
      <c r="AL188">
        <v>97.193399999999997</v>
      </c>
      <c r="AM188">
        <v>96.390799999999999</v>
      </c>
      <c r="AN188">
        <v>95.588200000000001</v>
      </c>
      <c r="AO188">
        <v>94.785600000000002</v>
      </c>
      <c r="AP188">
        <v>93.983000000000004</v>
      </c>
      <c r="AQ188">
        <v>93.119799999999998</v>
      </c>
      <c r="AR188">
        <v>92.256600000000006</v>
      </c>
      <c r="AS188">
        <v>91.3934</v>
      </c>
      <c r="AT188">
        <v>90.530199999999994</v>
      </c>
      <c r="AU188">
        <v>89.667000000000002</v>
      </c>
      <c r="AV188">
        <v>89.319599999999994</v>
      </c>
      <c r="AW188">
        <v>88.972200000000001</v>
      </c>
      <c r="AX188">
        <v>88.624799999999993</v>
      </c>
      <c r="AY188">
        <v>88.2774</v>
      </c>
      <c r="AZ188">
        <v>87.93</v>
      </c>
      <c r="BA188">
        <v>87.716200000000001</v>
      </c>
      <c r="BB188">
        <v>87.502399999999994</v>
      </c>
      <c r="BC188">
        <v>87.288600000000002</v>
      </c>
      <c r="BD188">
        <v>87.074799999999996</v>
      </c>
      <c r="BE188">
        <v>86.861000000000004</v>
      </c>
      <c r="BF188">
        <v>85.854399999999998</v>
      </c>
      <c r="BG188">
        <v>84.847800000000007</v>
      </c>
      <c r="BH188">
        <v>83.841200000000001</v>
      </c>
      <c r="BI188">
        <v>82.834599999999995</v>
      </c>
      <c r="BJ188">
        <v>81.828000000000003</v>
      </c>
      <c r="BK188">
        <v>81.038600000000002</v>
      </c>
    </row>
    <row r="189" spans="1:63" x14ac:dyDescent="0.85">
      <c r="A189" t="s">
        <v>460</v>
      </c>
      <c r="B189" t="s">
        <v>270</v>
      </c>
      <c r="C189" t="s">
        <v>691</v>
      </c>
      <c r="D189" t="s">
        <v>659</v>
      </c>
      <c r="E189">
        <v>129.67679999999999</v>
      </c>
      <c r="F189">
        <v>128.77440000000001</v>
      </c>
      <c r="G189">
        <v>127.872</v>
      </c>
      <c r="H189">
        <v>125.63160000000001</v>
      </c>
      <c r="I189">
        <v>123.3912</v>
      </c>
      <c r="J189">
        <v>121.1508</v>
      </c>
      <c r="K189">
        <v>118.9104</v>
      </c>
      <c r="L189">
        <v>116.67</v>
      </c>
      <c r="M189">
        <v>113.96339999999999</v>
      </c>
      <c r="N189">
        <v>111.2568</v>
      </c>
      <c r="O189">
        <v>108.5502</v>
      </c>
      <c r="P189">
        <v>105.8436</v>
      </c>
      <c r="Q189">
        <v>103.137</v>
      </c>
      <c r="R189">
        <v>101.2146</v>
      </c>
      <c r="S189">
        <v>99.292199999999994</v>
      </c>
      <c r="T189">
        <v>97.369799999999998</v>
      </c>
      <c r="U189">
        <v>95.447400000000002</v>
      </c>
      <c r="V189">
        <v>93.525000000000006</v>
      </c>
      <c r="W189">
        <v>92.631200000000007</v>
      </c>
      <c r="X189">
        <v>91.737399999999994</v>
      </c>
      <c r="Y189">
        <v>90.843599999999995</v>
      </c>
      <c r="Z189">
        <v>89.949799999999996</v>
      </c>
      <c r="AA189">
        <v>89.055999999999997</v>
      </c>
      <c r="AB189">
        <v>88.447800000000001</v>
      </c>
      <c r="AC189">
        <v>87.839600000000004</v>
      </c>
      <c r="AD189">
        <v>87.231399999999994</v>
      </c>
      <c r="AE189">
        <v>86.623199999999997</v>
      </c>
      <c r="AF189">
        <v>86.015000000000001</v>
      </c>
      <c r="AG189">
        <v>84.863</v>
      </c>
      <c r="AH189">
        <v>83.710999999999999</v>
      </c>
      <c r="AI189">
        <v>82.558999999999997</v>
      </c>
      <c r="AJ189">
        <v>81.406999999999996</v>
      </c>
      <c r="AK189">
        <v>80.254999999999995</v>
      </c>
      <c r="AL189">
        <v>78.978200000000001</v>
      </c>
      <c r="AM189">
        <v>77.701400000000007</v>
      </c>
      <c r="AN189">
        <v>76.424599999999998</v>
      </c>
      <c r="AO189">
        <v>75.147800000000004</v>
      </c>
      <c r="AP189">
        <v>73.870999999999995</v>
      </c>
      <c r="AQ189">
        <v>73.398600000000002</v>
      </c>
      <c r="AR189">
        <v>72.926199999999994</v>
      </c>
      <c r="AS189">
        <v>72.453800000000001</v>
      </c>
      <c r="AT189">
        <v>71.981399999999994</v>
      </c>
      <c r="AU189">
        <v>71.509</v>
      </c>
      <c r="AV189">
        <v>71.517399999999995</v>
      </c>
      <c r="AW189">
        <v>71.525800000000004</v>
      </c>
      <c r="AX189">
        <v>71.534199999999998</v>
      </c>
      <c r="AY189">
        <v>71.542599999999993</v>
      </c>
      <c r="AZ189">
        <v>71.551000000000002</v>
      </c>
      <c r="BA189">
        <v>69.704400000000007</v>
      </c>
      <c r="BB189">
        <v>67.857799999999997</v>
      </c>
      <c r="BC189">
        <v>66.011200000000002</v>
      </c>
      <c r="BD189">
        <v>64.164599999999993</v>
      </c>
      <c r="BE189">
        <v>62.317999999999998</v>
      </c>
      <c r="BF189">
        <v>61.230800000000002</v>
      </c>
      <c r="BG189">
        <v>60.143599999999999</v>
      </c>
      <c r="BH189">
        <v>59.056399999999996</v>
      </c>
      <c r="BI189">
        <v>57.969200000000001</v>
      </c>
      <c r="BJ189">
        <v>56.881999999999998</v>
      </c>
      <c r="BK189">
        <v>55.951799999999999</v>
      </c>
    </row>
    <row r="190" spans="1:63" x14ac:dyDescent="0.85">
      <c r="A190" t="s">
        <v>258</v>
      </c>
      <c r="B190" t="s">
        <v>544</v>
      </c>
      <c r="C190" t="s">
        <v>691</v>
      </c>
      <c r="D190" t="s">
        <v>659</v>
      </c>
      <c r="E190">
        <v>66.277600000000007</v>
      </c>
      <c r="F190">
        <v>65.738799999999998</v>
      </c>
      <c r="G190">
        <v>65.2</v>
      </c>
      <c r="H190">
        <v>64.375200000000007</v>
      </c>
      <c r="I190">
        <v>63.550400000000003</v>
      </c>
      <c r="J190">
        <v>62.7256</v>
      </c>
      <c r="K190">
        <v>61.900799999999997</v>
      </c>
      <c r="L190">
        <v>61.076000000000001</v>
      </c>
      <c r="M190">
        <v>60.025599999999997</v>
      </c>
      <c r="N190">
        <v>58.975200000000001</v>
      </c>
      <c r="O190">
        <v>57.924799999999998</v>
      </c>
      <c r="P190">
        <v>56.874400000000001</v>
      </c>
      <c r="Q190">
        <v>55.823999999999998</v>
      </c>
      <c r="R190">
        <v>55.496400000000001</v>
      </c>
      <c r="S190">
        <v>55.168799999999997</v>
      </c>
      <c r="T190">
        <v>54.841200000000001</v>
      </c>
      <c r="U190">
        <v>54.513599999999997</v>
      </c>
      <c r="V190">
        <v>54.186</v>
      </c>
      <c r="W190">
        <v>53.664200000000001</v>
      </c>
      <c r="X190">
        <v>53.142400000000002</v>
      </c>
      <c r="Y190">
        <v>52.620600000000003</v>
      </c>
      <c r="Z190">
        <v>52.098799999999997</v>
      </c>
      <c r="AA190">
        <v>51.576999999999998</v>
      </c>
      <c r="AB190">
        <v>51.275599999999997</v>
      </c>
      <c r="AC190">
        <v>50.974200000000003</v>
      </c>
      <c r="AD190">
        <v>50.672800000000002</v>
      </c>
      <c r="AE190">
        <v>50.371400000000001</v>
      </c>
      <c r="AF190">
        <v>50.07</v>
      </c>
      <c r="AG190">
        <v>50.2532</v>
      </c>
      <c r="AH190">
        <v>50.436399999999999</v>
      </c>
      <c r="AI190">
        <v>50.619599999999998</v>
      </c>
      <c r="AJ190">
        <v>50.802799999999998</v>
      </c>
      <c r="AK190">
        <v>50.985999999999997</v>
      </c>
      <c r="AL190">
        <v>50.601199999999999</v>
      </c>
      <c r="AM190">
        <v>50.2164</v>
      </c>
      <c r="AN190">
        <v>49.831600000000002</v>
      </c>
      <c r="AO190">
        <v>49.446800000000003</v>
      </c>
      <c r="AP190">
        <v>49.061999999999998</v>
      </c>
      <c r="AQ190">
        <v>50.024000000000001</v>
      </c>
      <c r="AR190">
        <v>50.985999999999997</v>
      </c>
      <c r="AS190">
        <v>51.948</v>
      </c>
      <c r="AT190">
        <v>52.91</v>
      </c>
      <c r="AU190">
        <v>53.872</v>
      </c>
      <c r="AV190">
        <v>54.014000000000003</v>
      </c>
      <c r="AW190">
        <v>54.155999999999999</v>
      </c>
      <c r="AX190">
        <v>54.298000000000002</v>
      </c>
      <c r="AY190">
        <v>54.44</v>
      </c>
      <c r="AZ190">
        <v>54.582000000000001</v>
      </c>
      <c r="BA190">
        <v>55.121400000000001</v>
      </c>
      <c r="BB190">
        <v>55.660800000000002</v>
      </c>
      <c r="BC190">
        <v>56.200200000000002</v>
      </c>
      <c r="BD190">
        <v>56.739600000000003</v>
      </c>
      <c r="BE190">
        <v>57.279000000000003</v>
      </c>
      <c r="BF190">
        <v>56.654000000000003</v>
      </c>
      <c r="BG190">
        <v>56.029000000000003</v>
      </c>
      <c r="BH190">
        <v>55.404000000000003</v>
      </c>
      <c r="BI190">
        <v>54.779000000000003</v>
      </c>
      <c r="BJ190">
        <v>54.154000000000003</v>
      </c>
      <c r="BK190">
        <v>54.7592</v>
      </c>
    </row>
    <row r="191" spans="1:63" x14ac:dyDescent="0.85">
      <c r="A191" t="s">
        <v>638</v>
      </c>
      <c r="B191" t="s">
        <v>357</v>
      </c>
      <c r="C191" t="s">
        <v>691</v>
      </c>
      <c r="D191" t="s">
        <v>659</v>
      </c>
    </row>
    <row r="192" spans="1:63" x14ac:dyDescent="0.85">
      <c r="A192" t="s">
        <v>422</v>
      </c>
      <c r="B192" t="s">
        <v>239</v>
      </c>
      <c r="C192" t="s">
        <v>691</v>
      </c>
      <c r="D192" t="s">
        <v>659</v>
      </c>
      <c r="E192">
        <v>93.846599999999995</v>
      </c>
      <c r="F192">
        <v>93.850800000000007</v>
      </c>
      <c r="G192">
        <v>93.855000000000004</v>
      </c>
      <c r="H192">
        <v>93.840800000000002</v>
      </c>
      <c r="I192">
        <v>93.826599999999999</v>
      </c>
      <c r="J192">
        <v>93.812399999999997</v>
      </c>
      <c r="K192">
        <v>93.798199999999994</v>
      </c>
      <c r="L192">
        <v>93.784000000000006</v>
      </c>
      <c r="M192">
        <v>94.544600000000003</v>
      </c>
      <c r="N192">
        <v>95.305199999999999</v>
      </c>
      <c r="O192">
        <v>96.065799999999996</v>
      </c>
      <c r="P192">
        <v>96.826400000000007</v>
      </c>
      <c r="Q192">
        <v>97.587000000000003</v>
      </c>
      <c r="R192">
        <v>96.680599999999998</v>
      </c>
      <c r="S192">
        <v>95.774199999999993</v>
      </c>
      <c r="T192">
        <v>94.867800000000003</v>
      </c>
      <c r="U192">
        <v>93.961399999999998</v>
      </c>
      <c r="V192">
        <v>93.055000000000007</v>
      </c>
      <c r="W192">
        <v>92.171000000000006</v>
      </c>
      <c r="X192">
        <v>91.287000000000006</v>
      </c>
      <c r="Y192">
        <v>90.403000000000006</v>
      </c>
      <c r="Z192">
        <v>89.519000000000005</v>
      </c>
      <c r="AA192">
        <v>88.635000000000005</v>
      </c>
      <c r="AB192">
        <v>87.625600000000006</v>
      </c>
      <c r="AC192">
        <v>86.616200000000006</v>
      </c>
      <c r="AD192">
        <v>85.606800000000007</v>
      </c>
      <c r="AE192">
        <v>84.597399999999993</v>
      </c>
      <c r="AF192">
        <v>83.587999999999994</v>
      </c>
      <c r="AG192">
        <v>82.036799999999999</v>
      </c>
      <c r="AH192">
        <v>80.485600000000005</v>
      </c>
      <c r="AI192">
        <v>78.934399999999997</v>
      </c>
      <c r="AJ192">
        <v>77.383200000000002</v>
      </c>
      <c r="AK192">
        <v>75.831999999999994</v>
      </c>
      <c r="AL192">
        <v>74.986599999999996</v>
      </c>
      <c r="AM192">
        <v>74.141199999999998</v>
      </c>
      <c r="AN192">
        <v>73.2958</v>
      </c>
      <c r="AO192">
        <v>72.450400000000002</v>
      </c>
      <c r="AP192">
        <v>71.605000000000004</v>
      </c>
      <c r="AQ192">
        <v>70.284599999999998</v>
      </c>
      <c r="AR192">
        <v>68.964200000000005</v>
      </c>
      <c r="AS192">
        <v>67.643799999999999</v>
      </c>
      <c r="AT192">
        <v>66.323400000000007</v>
      </c>
      <c r="AU192">
        <v>65.003</v>
      </c>
      <c r="AV192">
        <v>64.222800000000007</v>
      </c>
      <c r="AW192">
        <v>63.442599999999999</v>
      </c>
      <c r="AX192">
        <v>62.662399999999998</v>
      </c>
      <c r="AY192">
        <v>61.882199999999997</v>
      </c>
      <c r="AZ192">
        <v>61.101999999999997</v>
      </c>
      <c r="BA192">
        <v>60.196399999999997</v>
      </c>
      <c r="BB192">
        <v>59.290799999999997</v>
      </c>
      <c r="BC192">
        <v>58.385199999999998</v>
      </c>
      <c r="BD192">
        <v>57.479599999999998</v>
      </c>
      <c r="BE192">
        <v>56.573999999999998</v>
      </c>
      <c r="BF192">
        <v>55.790199999999999</v>
      </c>
      <c r="BG192">
        <v>55.006399999999999</v>
      </c>
      <c r="BH192">
        <v>54.2226</v>
      </c>
      <c r="BI192">
        <v>53.438800000000001</v>
      </c>
      <c r="BJ192">
        <v>52.655000000000001</v>
      </c>
      <c r="BK192">
        <v>51.981999999999999</v>
      </c>
    </row>
    <row r="193" spans="1:63" x14ac:dyDescent="0.85">
      <c r="A193" t="s">
        <v>68</v>
      </c>
      <c r="B193" t="s">
        <v>38</v>
      </c>
      <c r="C193" t="s">
        <v>691</v>
      </c>
      <c r="D193" t="s">
        <v>659</v>
      </c>
      <c r="E193">
        <v>39.671999999999997</v>
      </c>
      <c r="F193">
        <v>37.466999999999999</v>
      </c>
      <c r="G193">
        <v>35.262</v>
      </c>
      <c r="H193">
        <v>34.453000000000003</v>
      </c>
      <c r="I193">
        <v>33.643999999999998</v>
      </c>
      <c r="J193">
        <v>32.835000000000001</v>
      </c>
      <c r="K193">
        <v>32.026000000000003</v>
      </c>
      <c r="L193">
        <v>31.216999999999999</v>
      </c>
      <c r="M193">
        <v>30.239799999999999</v>
      </c>
      <c r="N193">
        <v>29.262599999999999</v>
      </c>
      <c r="O193">
        <v>28.285399999999999</v>
      </c>
      <c r="P193">
        <v>27.308199999999999</v>
      </c>
      <c r="Q193">
        <v>26.331</v>
      </c>
      <c r="R193">
        <v>27.710999999999999</v>
      </c>
      <c r="S193">
        <v>29.091000000000001</v>
      </c>
      <c r="T193">
        <v>30.471</v>
      </c>
      <c r="U193">
        <v>31.850999999999999</v>
      </c>
      <c r="V193">
        <v>33.231000000000002</v>
      </c>
      <c r="W193">
        <v>33.450400000000002</v>
      </c>
      <c r="X193">
        <v>33.669800000000002</v>
      </c>
      <c r="Y193">
        <v>33.889200000000002</v>
      </c>
      <c r="Z193">
        <v>34.108600000000003</v>
      </c>
      <c r="AA193">
        <v>34.328000000000003</v>
      </c>
      <c r="AB193">
        <v>33.953000000000003</v>
      </c>
      <c r="AC193">
        <v>33.578000000000003</v>
      </c>
      <c r="AD193">
        <v>33.203000000000003</v>
      </c>
      <c r="AE193">
        <v>32.828000000000003</v>
      </c>
      <c r="AF193">
        <v>32.453000000000003</v>
      </c>
      <c r="AG193">
        <v>31.835000000000001</v>
      </c>
      <c r="AH193">
        <v>31.216999999999999</v>
      </c>
      <c r="AI193">
        <v>30.599</v>
      </c>
      <c r="AJ193">
        <v>29.981000000000002</v>
      </c>
      <c r="AK193">
        <v>29.363</v>
      </c>
      <c r="AL193">
        <v>27.2972</v>
      </c>
      <c r="AM193">
        <v>25.231400000000001</v>
      </c>
      <c r="AN193">
        <v>23.165600000000001</v>
      </c>
      <c r="AO193">
        <v>21.099799999999998</v>
      </c>
      <c r="AP193">
        <v>19.033999999999999</v>
      </c>
      <c r="AQ193">
        <v>18.325199999999999</v>
      </c>
      <c r="AR193">
        <v>17.616399999999999</v>
      </c>
      <c r="AS193">
        <v>16.907599999999999</v>
      </c>
      <c r="AT193">
        <v>16.198799999999999</v>
      </c>
      <c r="AU193">
        <v>15.49</v>
      </c>
      <c r="AV193">
        <v>15.5802</v>
      </c>
      <c r="AW193">
        <v>15.670400000000001</v>
      </c>
      <c r="AX193">
        <v>15.7606</v>
      </c>
      <c r="AY193">
        <v>15.8508</v>
      </c>
      <c r="AZ193">
        <v>15.941000000000001</v>
      </c>
      <c r="BA193">
        <v>15.619400000000001</v>
      </c>
      <c r="BB193">
        <v>15.297800000000001</v>
      </c>
      <c r="BC193">
        <v>14.9762</v>
      </c>
      <c r="BD193">
        <v>14.6546</v>
      </c>
      <c r="BE193">
        <v>14.333</v>
      </c>
      <c r="BF193">
        <v>13.574</v>
      </c>
      <c r="BG193">
        <v>12.815</v>
      </c>
      <c r="BH193">
        <v>12.055999999999999</v>
      </c>
      <c r="BI193">
        <v>11.297000000000001</v>
      </c>
      <c r="BJ193">
        <v>10.538</v>
      </c>
      <c r="BK193">
        <v>10.1692</v>
      </c>
    </row>
    <row r="194" spans="1:63" x14ac:dyDescent="0.85">
      <c r="A194" t="s">
        <v>214</v>
      </c>
      <c r="B194" t="s">
        <v>268</v>
      </c>
      <c r="C194" t="s">
        <v>691</v>
      </c>
      <c r="D194" t="s">
        <v>659</v>
      </c>
      <c r="E194">
        <v>165.64397377544717</v>
      </c>
      <c r="F194">
        <v>165.79605043703867</v>
      </c>
      <c r="G194">
        <v>165.95314676358979</v>
      </c>
      <c r="H194">
        <v>165.76289648296472</v>
      </c>
      <c r="I194">
        <v>165.60346585001344</v>
      </c>
      <c r="J194">
        <v>165.48657163821343</v>
      </c>
      <c r="K194">
        <v>165.4406864313477</v>
      </c>
      <c r="L194">
        <v>165.37895721031344</v>
      </c>
      <c r="M194">
        <v>165.29227957862935</v>
      </c>
      <c r="N194">
        <v>165.13101502386661</v>
      </c>
      <c r="O194">
        <v>164.94996504865853</v>
      </c>
      <c r="P194">
        <v>164.89687171305408</v>
      </c>
      <c r="Q194">
        <v>164.90772848820356</v>
      </c>
      <c r="R194">
        <v>164.66391199802135</v>
      </c>
      <c r="S194">
        <v>164.3840666621947</v>
      </c>
      <c r="T194">
        <v>164.03048489375715</v>
      </c>
      <c r="U194">
        <v>163.56422768354636</v>
      </c>
      <c r="V194">
        <v>163.04531790489827</v>
      </c>
      <c r="W194">
        <v>162.01637638218375</v>
      </c>
      <c r="X194">
        <v>160.97406301393352</v>
      </c>
      <c r="Y194">
        <v>159.92821194216043</v>
      </c>
      <c r="Z194">
        <v>158.88554476884994</v>
      </c>
      <c r="AA194">
        <v>157.82725560333904</v>
      </c>
      <c r="AB194">
        <v>156.39137033678284</v>
      </c>
      <c r="AC194">
        <v>154.99531423181088</v>
      </c>
      <c r="AD194">
        <v>153.65793680080131</v>
      </c>
      <c r="AE194">
        <v>152.35415598709184</v>
      </c>
      <c r="AF194">
        <v>151.10387026132264</v>
      </c>
      <c r="AG194">
        <v>149.77461035470012</v>
      </c>
      <c r="AH194">
        <v>148.41802259213375</v>
      </c>
      <c r="AI194">
        <v>147.02419726966926</v>
      </c>
      <c r="AJ194">
        <v>145.60476522905242</v>
      </c>
      <c r="AK194">
        <v>144.15993573182206</v>
      </c>
      <c r="AL194">
        <v>143.42379355548658</v>
      </c>
      <c r="AM194">
        <v>142.67983838053402</v>
      </c>
      <c r="AN194">
        <v>141.93672111612335</v>
      </c>
      <c r="AO194">
        <v>141.19326426607444</v>
      </c>
      <c r="AP194">
        <v>140.46261187140499</v>
      </c>
      <c r="AQ194">
        <v>139.55860739347969</v>
      </c>
      <c r="AR194">
        <v>138.6510881308011</v>
      </c>
      <c r="AS194">
        <v>137.73618214891403</v>
      </c>
      <c r="AT194">
        <v>136.81470349276307</v>
      </c>
      <c r="AU194">
        <v>135.88249789002995</v>
      </c>
      <c r="AV194">
        <v>134.6359481860745</v>
      </c>
      <c r="AW194">
        <v>133.40826965592723</v>
      </c>
      <c r="AX194">
        <v>132.2084614248563</v>
      </c>
      <c r="AY194">
        <v>131.02912672537573</v>
      </c>
      <c r="AZ194">
        <v>129.8721201727009</v>
      </c>
      <c r="BA194">
        <v>127.89499781767138</v>
      </c>
      <c r="BB194">
        <v>125.89318299662554</v>
      </c>
      <c r="BC194">
        <v>123.85524272902026</v>
      </c>
      <c r="BD194">
        <v>121.76751451793164</v>
      </c>
      <c r="BE194">
        <v>119.65965095345709</v>
      </c>
      <c r="BF194">
        <v>117.46837421607543</v>
      </c>
      <c r="BG194">
        <v>115.29049073647123</v>
      </c>
      <c r="BH194">
        <v>113.14161854623727</v>
      </c>
      <c r="BI194">
        <v>111.02139080494484</v>
      </c>
      <c r="BJ194">
        <v>108.92880849681669</v>
      </c>
    </row>
    <row r="195" spans="1:63" x14ac:dyDescent="0.85">
      <c r="A195" t="s">
        <v>523</v>
      </c>
      <c r="B195" t="s">
        <v>646</v>
      </c>
      <c r="C195" t="s">
        <v>691</v>
      </c>
      <c r="D195" t="s">
        <v>659</v>
      </c>
      <c r="E195">
        <v>106.9978</v>
      </c>
      <c r="F195">
        <v>104.8814</v>
      </c>
      <c r="G195">
        <v>102.765</v>
      </c>
      <c r="H195">
        <v>99.646600000000007</v>
      </c>
      <c r="I195">
        <v>96.528199999999998</v>
      </c>
      <c r="J195">
        <v>93.409800000000004</v>
      </c>
      <c r="K195">
        <v>90.291399999999996</v>
      </c>
      <c r="L195">
        <v>87.173000000000002</v>
      </c>
      <c r="M195">
        <v>85.698800000000006</v>
      </c>
      <c r="N195">
        <v>84.224599999999995</v>
      </c>
      <c r="O195">
        <v>82.750399999999999</v>
      </c>
      <c r="P195">
        <v>81.276200000000003</v>
      </c>
      <c r="Q195">
        <v>79.802000000000007</v>
      </c>
      <c r="R195">
        <v>79.671800000000005</v>
      </c>
      <c r="S195">
        <v>79.541600000000003</v>
      </c>
      <c r="T195">
        <v>79.4114</v>
      </c>
      <c r="U195">
        <v>79.281199999999998</v>
      </c>
      <c r="V195">
        <v>79.150999999999996</v>
      </c>
      <c r="W195">
        <v>77.240600000000001</v>
      </c>
      <c r="X195">
        <v>75.330200000000005</v>
      </c>
      <c r="Y195">
        <v>73.419799999999995</v>
      </c>
      <c r="Z195">
        <v>71.509399999999999</v>
      </c>
      <c r="AA195">
        <v>69.599000000000004</v>
      </c>
      <c r="AB195">
        <v>68.951800000000006</v>
      </c>
      <c r="AC195">
        <v>68.304599999999994</v>
      </c>
      <c r="AD195">
        <v>67.657399999999996</v>
      </c>
      <c r="AE195">
        <v>67.010199999999998</v>
      </c>
      <c r="AF195">
        <v>66.363</v>
      </c>
      <c r="AG195">
        <v>67.727000000000004</v>
      </c>
      <c r="AH195">
        <v>69.090999999999994</v>
      </c>
      <c r="AI195">
        <v>70.454999999999998</v>
      </c>
      <c r="AJ195">
        <v>71.819000000000003</v>
      </c>
      <c r="AK195">
        <v>73.183000000000007</v>
      </c>
      <c r="AL195">
        <v>73.026399999999995</v>
      </c>
      <c r="AM195">
        <v>72.869799999999998</v>
      </c>
      <c r="AN195">
        <v>72.713200000000001</v>
      </c>
      <c r="AO195">
        <v>72.556600000000003</v>
      </c>
      <c r="AP195">
        <v>72.400000000000006</v>
      </c>
      <c r="AQ195">
        <v>71.003200000000007</v>
      </c>
      <c r="AR195">
        <v>69.606399999999994</v>
      </c>
      <c r="AS195">
        <v>68.209599999999995</v>
      </c>
      <c r="AT195">
        <v>66.812799999999996</v>
      </c>
      <c r="AU195">
        <v>65.415999999999997</v>
      </c>
      <c r="AV195">
        <v>62.453200000000002</v>
      </c>
      <c r="AW195">
        <v>59.490400000000001</v>
      </c>
      <c r="AX195">
        <v>56.5276</v>
      </c>
      <c r="AY195">
        <v>53.564799999999998</v>
      </c>
      <c r="AZ195">
        <v>50.601999999999997</v>
      </c>
      <c r="BA195">
        <v>49.6004</v>
      </c>
      <c r="BB195">
        <v>48.598799999999997</v>
      </c>
      <c r="BC195">
        <v>47.597200000000001</v>
      </c>
      <c r="BD195">
        <v>46.595599999999997</v>
      </c>
      <c r="BE195">
        <v>45.594000000000001</v>
      </c>
      <c r="BF195">
        <v>42.294800000000002</v>
      </c>
      <c r="BG195">
        <v>38.995600000000003</v>
      </c>
      <c r="BH195">
        <v>35.696399999999997</v>
      </c>
      <c r="BI195">
        <v>32.397199999999998</v>
      </c>
      <c r="BJ195">
        <v>29.097999999999999</v>
      </c>
      <c r="BK195">
        <v>28.306799999999999</v>
      </c>
    </row>
    <row r="196" spans="1:63" x14ac:dyDescent="0.85">
      <c r="A196" t="s">
        <v>286</v>
      </c>
      <c r="B196" t="s">
        <v>53</v>
      </c>
      <c r="C196" t="s">
        <v>691</v>
      </c>
      <c r="D196" t="s">
        <v>659</v>
      </c>
      <c r="E196">
        <v>7.7460000000000004</v>
      </c>
      <c r="F196">
        <v>7.1109999999999998</v>
      </c>
      <c r="G196">
        <v>6.476</v>
      </c>
      <c r="H196">
        <v>6.3428000000000004</v>
      </c>
      <c r="I196">
        <v>6.2096</v>
      </c>
      <c r="J196">
        <v>6.0763999999999996</v>
      </c>
      <c r="K196">
        <v>5.9432</v>
      </c>
      <c r="L196">
        <v>5.81</v>
      </c>
      <c r="M196">
        <v>5.4737999999999998</v>
      </c>
      <c r="N196">
        <v>5.1375999999999999</v>
      </c>
      <c r="O196">
        <v>4.8014000000000001</v>
      </c>
      <c r="P196">
        <v>4.4652000000000003</v>
      </c>
      <c r="Q196">
        <v>4.1289999999999996</v>
      </c>
      <c r="R196">
        <v>4.2493999999999996</v>
      </c>
      <c r="S196">
        <v>4.3697999999999997</v>
      </c>
      <c r="T196">
        <v>4.4901999999999997</v>
      </c>
      <c r="U196">
        <v>4.6105999999999998</v>
      </c>
      <c r="V196">
        <v>4.7309999999999999</v>
      </c>
      <c r="W196">
        <v>4.8166000000000002</v>
      </c>
      <c r="X196">
        <v>4.9021999999999997</v>
      </c>
      <c r="Y196">
        <v>4.9878</v>
      </c>
      <c r="Z196">
        <v>5.0734000000000004</v>
      </c>
      <c r="AA196">
        <v>5.1589999999999998</v>
      </c>
      <c r="AB196">
        <v>4.7610000000000001</v>
      </c>
      <c r="AC196">
        <v>4.3630000000000004</v>
      </c>
      <c r="AD196">
        <v>3.9649999999999999</v>
      </c>
      <c r="AE196">
        <v>3.5670000000000002</v>
      </c>
      <c r="AF196">
        <v>3.169</v>
      </c>
      <c r="AG196">
        <v>2.8862000000000001</v>
      </c>
      <c r="AH196">
        <v>2.6034000000000002</v>
      </c>
      <c r="AI196">
        <v>2.3206000000000002</v>
      </c>
      <c r="AJ196">
        <v>2.0377999999999998</v>
      </c>
      <c r="AK196">
        <v>1.7549999999999999</v>
      </c>
      <c r="AL196">
        <v>1.6532</v>
      </c>
      <c r="AM196">
        <v>1.5513999999999999</v>
      </c>
      <c r="AN196">
        <v>1.4496</v>
      </c>
      <c r="AO196">
        <v>1.3478000000000001</v>
      </c>
      <c r="AP196">
        <v>1.246</v>
      </c>
      <c r="AQ196">
        <v>1.1888000000000001</v>
      </c>
      <c r="AR196">
        <v>1.1315999999999999</v>
      </c>
      <c r="AS196">
        <v>1.0744</v>
      </c>
      <c r="AT196">
        <v>1.0172000000000001</v>
      </c>
      <c r="AU196">
        <v>0.96</v>
      </c>
      <c r="AV196">
        <v>0.89280000000000004</v>
      </c>
      <c r="AW196">
        <v>0.8256</v>
      </c>
      <c r="AX196">
        <v>0.75839999999999996</v>
      </c>
      <c r="AY196">
        <v>0.69120000000000004</v>
      </c>
      <c r="AZ196">
        <v>0.624</v>
      </c>
      <c r="BA196">
        <v>0.56100000000000005</v>
      </c>
      <c r="BB196">
        <v>0.498</v>
      </c>
      <c r="BC196">
        <v>0.435</v>
      </c>
      <c r="BD196">
        <v>0.372</v>
      </c>
      <c r="BE196">
        <v>0.309</v>
      </c>
      <c r="BF196">
        <v>0.30380000000000001</v>
      </c>
      <c r="BG196">
        <v>0.29859999999999998</v>
      </c>
      <c r="BH196">
        <v>0.29339999999999999</v>
      </c>
      <c r="BI196">
        <v>0.28820000000000001</v>
      </c>
      <c r="BJ196">
        <v>0.28299999999999997</v>
      </c>
      <c r="BK196">
        <v>0.28599999999999998</v>
      </c>
    </row>
    <row r="197" spans="1:63" x14ac:dyDescent="0.85">
      <c r="A197" t="s">
        <v>404</v>
      </c>
      <c r="B197" t="s">
        <v>176</v>
      </c>
      <c r="C197" t="s">
        <v>691</v>
      </c>
      <c r="D197" t="s">
        <v>659</v>
      </c>
      <c r="E197">
        <v>26.900200000000002</v>
      </c>
      <c r="F197">
        <v>26.951599999999999</v>
      </c>
      <c r="G197">
        <v>27.003</v>
      </c>
      <c r="H197">
        <v>27.567799999999998</v>
      </c>
      <c r="I197">
        <v>28.1326</v>
      </c>
      <c r="J197">
        <v>28.697399999999998</v>
      </c>
      <c r="K197">
        <v>29.2622</v>
      </c>
      <c r="L197">
        <v>29.827000000000002</v>
      </c>
      <c r="M197">
        <v>30.247599999999998</v>
      </c>
      <c r="N197">
        <v>30.668199999999999</v>
      </c>
      <c r="O197">
        <v>31.088799999999999</v>
      </c>
      <c r="P197">
        <v>31.509399999999999</v>
      </c>
      <c r="Q197">
        <v>31.93</v>
      </c>
      <c r="R197">
        <v>33.224400000000003</v>
      </c>
      <c r="S197">
        <v>34.518799999999999</v>
      </c>
      <c r="T197">
        <v>35.813200000000002</v>
      </c>
      <c r="U197">
        <v>37.107599999999998</v>
      </c>
      <c r="V197">
        <v>38.402000000000001</v>
      </c>
      <c r="W197">
        <v>38.299599999999998</v>
      </c>
      <c r="X197">
        <v>38.197200000000002</v>
      </c>
      <c r="Y197">
        <v>38.094799999999999</v>
      </c>
      <c r="Z197">
        <v>37.992400000000004</v>
      </c>
      <c r="AA197">
        <v>37.89</v>
      </c>
      <c r="AB197">
        <v>35.907200000000003</v>
      </c>
      <c r="AC197">
        <v>33.924399999999999</v>
      </c>
      <c r="AD197">
        <v>31.941600000000001</v>
      </c>
      <c r="AE197">
        <v>29.9588</v>
      </c>
      <c r="AF197">
        <v>27.975999999999999</v>
      </c>
      <c r="AG197">
        <v>26.7498</v>
      </c>
      <c r="AH197">
        <v>25.523599999999998</v>
      </c>
      <c r="AI197">
        <v>24.2974</v>
      </c>
      <c r="AJ197">
        <v>23.071200000000001</v>
      </c>
      <c r="AK197">
        <v>21.844999999999999</v>
      </c>
      <c r="AL197">
        <v>21.5594</v>
      </c>
      <c r="AM197">
        <v>21.273800000000001</v>
      </c>
      <c r="AN197">
        <v>20.988199999999999</v>
      </c>
      <c r="AO197">
        <v>20.7026</v>
      </c>
      <c r="AP197">
        <v>20.417000000000002</v>
      </c>
      <c r="AQ197">
        <v>20.3734</v>
      </c>
      <c r="AR197">
        <v>20.329799999999999</v>
      </c>
      <c r="AS197">
        <v>20.286200000000001</v>
      </c>
      <c r="AT197">
        <v>20.242599999999999</v>
      </c>
      <c r="AU197">
        <v>20.199000000000002</v>
      </c>
      <c r="AV197">
        <v>19.406400000000001</v>
      </c>
      <c r="AW197">
        <v>18.613800000000001</v>
      </c>
      <c r="AX197">
        <v>17.821200000000001</v>
      </c>
      <c r="AY197">
        <v>17.028600000000001</v>
      </c>
      <c r="AZ197">
        <v>16.236000000000001</v>
      </c>
      <c r="BA197">
        <v>15.271599999999999</v>
      </c>
      <c r="BB197">
        <v>14.3072</v>
      </c>
      <c r="BC197">
        <v>13.3428</v>
      </c>
      <c r="BD197">
        <v>12.378399999999999</v>
      </c>
      <c r="BE197">
        <v>11.414</v>
      </c>
      <c r="BF197">
        <v>10.8072</v>
      </c>
      <c r="BG197">
        <v>10.2004</v>
      </c>
      <c r="BH197">
        <v>9.5936000000000003</v>
      </c>
      <c r="BI197">
        <v>8.9868000000000006</v>
      </c>
      <c r="BJ197">
        <v>8.3800000000000008</v>
      </c>
      <c r="BK197">
        <v>8.0012000000000008</v>
      </c>
    </row>
    <row r="198" spans="1:63" x14ac:dyDescent="0.85">
      <c r="A198" t="s">
        <v>459</v>
      </c>
      <c r="B198" t="s">
        <v>65</v>
      </c>
      <c r="C198" t="s">
        <v>691</v>
      </c>
      <c r="D198" t="s">
        <v>659</v>
      </c>
      <c r="E198">
        <v>102.69799999999999</v>
      </c>
      <c r="F198">
        <v>102.31100000000001</v>
      </c>
      <c r="G198">
        <v>101.92400000000001</v>
      </c>
      <c r="H198">
        <v>101.62</v>
      </c>
      <c r="I198">
        <v>101.316</v>
      </c>
      <c r="J198">
        <v>101.012</v>
      </c>
      <c r="K198">
        <v>100.708</v>
      </c>
      <c r="L198">
        <v>100.404</v>
      </c>
      <c r="M198">
        <v>99.9726</v>
      </c>
      <c r="N198">
        <v>99.541200000000003</v>
      </c>
      <c r="O198">
        <v>99.109800000000007</v>
      </c>
      <c r="P198">
        <v>98.678399999999996</v>
      </c>
      <c r="Q198">
        <v>98.247</v>
      </c>
      <c r="R198">
        <v>97.972800000000007</v>
      </c>
      <c r="S198">
        <v>97.698599999999999</v>
      </c>
      <c r="T198">
        <v>97.424400000000006</v>
      </c>
      <c r="U198">
        <v>97.150199999999998</v>
      </c>
      <c r="V198">
        <v>96.876000000000005</v>
      </c>
      <c r="W198">
        <v>96.625200000000007</v>
      </c>
      <c r="X198">
        <v>96.374399999999994</v>
      </c>
      <c r="Y198">
        <v>96.123599999999996</v>
      </c>
      <c r="Z198">
        <v>95.872799999999998</v>
      </c>
      <c r="AA198">
        <v>95.622</v>
      </c>
      <c r="AB198">
        <v>95.069800000000001</v>
      </c>
      <c r="AC198">
        <v>94.517600000000002</v>
      </c>
      <c r="AD198">
        <v>93.965400000000002</v>
      </c>
      <c r="AE198">
        <v>93.413200000000003</v>
      </c>
      <c r="AF198">
        <v>92.861000000000004</v>
      </c>
      <c r="AG198">
        <v>92.769599999999997</v>
      </c>
      <c r="AH198">
        <v>92.678200000000004</v>
      </c>
      <c r="AI198">
        <v>92.586799999999997</v>
      </c>
      <c r="AJ198">
        <v>92.495400000000004</v>
      </c>
      <c r="AK198">
        <v>92.403999999999996</v>
      </c>
      <c r="AL198">
        <v>91.966999999999999</v>
      </c>
      <c r="AM198">
        <v>91.53</v>
      </c>
      <c r="AN198">
        <v>91.093000000000004</v>
      </c>
      <c r="AO198">
        <v>90.656000000000006</v>
      </c>
      <c r="AP198">
        <v>90.218999999999994</v>
      </c>
      <c r="AQ198">
        <v>89.129400000000004</v>
      </c>
      <c r="AR198">
        <v>88.0398</v>
      </c>
      <c r="AS198">
        <v>86.950199999999995</v>
      </c>
      <c r="AT198">
        <v>85.860600000000005</v>
      </c>
      <c r="AU198">
        <v>84.771000000000001</v>
      </c>
      <c r="AV198">
        <v>83.486800000000002</v>
      </c>
      <c r="AW198">
        <v>82.202600000000004</v>
      </c>
      <c r="AX198">
        <v>80.918400000000005</v>
      </c>
      <c r="AY198">
        <v>79.634200000000007</v>
      </c>
      <c r="AZ198">
        <v>78.349999999999994</v>
      </c>
      <c r="BA198">
        <v>77.2654</v>
      </c>
      <c r="BB198">
        <v>76.180800000000005</v>
      </c>
      <c r="BC198">
        <v>75.096199999999996</v>
      </c>
      <c r="BD198">
        <v>74.011600000000001</v>
      </c>
      <c r="BE198">
        <v>72.927000000000007</v>
      </c>
      <c r="BF198">
        <v>72.442400000000006</v>
      </c>
      <c r="BG198">
        <v>71.957800000000006</v>
      </c>
      <c r="BH198">
        <v>71.473200000000006</v>
      </c>
      <c r="BI198">
        <v>70.988600000000005</v>
      </c>
      <c r="BJ198">
        <v>70.504000000000005</v>
      </c>
      <c r="BK198">
        <v>70.182400000000001</v>
      </c>
    </row>
    <row r="199" spans="1:63" x14ac:dyDescent="0.85">
      <c r="A199" t="s">
        <v>78</v>
      </c>
      <c r="B199" t="s">
        <v>184</v>
      </c>
      <c r="C199" t="s">
        <v>691</v>
      </c>
      <c r="D199" t="s">
        <v>659</v>
      </c>
      <c r="E199">
        <v>111.26</v>
      </c>
      <c r="F199">
        <v>113.026</v>
      </c>
      <c r="G199">
        <v>114.792</v>
      </c>
      <c r="H199">
        <v>114.7894</v>
      </c>
      <c r="I199">
        <v>114.7868</v>
      </c>
      <c r="J199">
        <v>114.7842</v>
      </c>
      <c r="K199">
        <v>114.7816</v>
      </c>
      <c r="L199">
        <v>114.779</v>
      </c>
      <c r="M199">
        <v>113.908</v>
      </c>
      <c r="N199">
        <v>113.03700000000001</v>
      </c>
      <c r="O199">
        <v>112.166</v>
      </c>
      <c r="P199">
        <v>111.295</v>
      </c>
      <c r="Q199">
        <v>110.42400000000001</v>
      </c>
      <c r="R199">
        <v>110.0946</v>
      </c>
      <c r="S199">
        <v>109.76519999999999</v>
      </c>
      <c r="T199">
        <v>109.4358</v>
      </c>
      <c r="U199">
        <v>109.10639999999999</v>
      </c>
      <c r="V199">
        <v>108.777</v>
      </c>
      <c r="W199">
        <v>106.446</v>
      </c>
      <c r="X199">
        <v>104.11499999999999</v>
      </c>
      <c r="Y199">
        <v>101.78400000000001</v>
      </c>
      <c r="Z199">
        <v>99.453000000000003</v>
      </c>
      <c r="AA199">
        <v>97.122</v>
      </c>
      <c r="AB199">
        <v>97.698999999999998</v>
      </c>
      <c r="AC199">
        <v>98.275999999999996</v>
      </c>
      <c r="AD199">
        <v>98.852999999999994</v>
      </c>
      <c r="AE199">
        <v>99.43</v>
      </c>
      <c r="AF199">
        <v>100.00700000000001</v>
      </c>
      <c r="AG199">
        <v>102.023</v>
      </c>
      <c r="AH199">
        <v>104.039</v>
      </c>
      <c r="AI199">
        <v>106.05500000000001</v>
      </c>
      <c r="AJ199">
        <v>108.071</v>
      </c>
      <c r="AK199">
        <v>110.087</v>
      </c>
      <c r="AL199">
        <v>107.4704</v>
      </c>
      <c r="AM199">
        <v>104.85380000000001</v>
      </c>
      <c r="AN199">
        <v>102.2372</v>
      </c>
      <c r="AO199">
        <v>99.620599999999996</v>
      </c>
      <c r="AP199">
        <v>97.004000000000005</v>
      </c>
      <c r="AQ199">
        <v>91.712800000000001</v>
      </c>
      <c r="AR199">
        <v>86.421599999999998</v>
      </c>
      <c r="AS199">
        <v>81.130399999999995</v>
      </c>
      <c r="AT199">
        <v>75.839200000000005</v>
      </c>
      <c r="AU199">
        <v>70.548000000000002</v>
      </c>
      <c r="AV199">
        <v>69.603800000000007</v>
      </c>
      <c r="AW199">
        <v>68.659599999999998</v>
      </c>
      <c r="AX199">
        <v>67.715400000000002</v>
      </c>
      <c r="AY199">
        <v>66.771199999999993</v>
      </c>
      <c r="AZ199">
        <v>65.826999999999998</v>
      </c>
      <c r="BA199">
        <v>64.819999999999993</v>
      </c>
      <c r="BB199">
        <v>63.813000000000002</v>
      </c>
      <c r="BC199">
        <v>62.805999999999997</v>
      </c>
      <c r="BD199">
        <v>61.798999999999999</v>
      </c>
      <c r="BE199">
        <v>60.792000000000002</v>
      </c>
      <c r="BF199">
        <v>59.186799999999998</v>
      </c>
      <c r="BG199">
        <v>57.581600000000002</v>
      </c>
      <c r="BH199">
        <v>55.976399999999998</v>
      </c>
      <c r="BI199">
        <v>54.371200000000002</v>
      </c>
      <c r="BJ199">
        <v>52.765999999999998</v>
      </c>
      <c r="BK199">
        <v>51.882800000000003</v>
      </c>
    </row>
    <row r="200" spans="1:63" x14ac:dyDescent="0.85">
      <c r="A200" t="s">
        <v>119</v>
      </c>
      <c r="B200" t="s">
        <v>191</v>
      </c>
      <c r="C200" t="s">
        <v>691</v>
      </c>
      <c r="D200" t="s">
        <v>659</v>
      </c>
      <c r="E200">
        <v>91.565601044066142</v>
      </c>
      <c r="F200">
        <v>90.216258148672466</v>
      </c>
      <c r="G200">
        <v>88.959178140123754</v>
      </c>
      <c r="H200">
        <v>85.326599964146908</v>
      </c>
      <c r="I200">
        <v>81.619469446270955</v>
      </c>
      <c r="J200">
        <v>77.844800497191642</v>
      </c>
      <c r="K200">
        <v>74.041502094551007</v>
      </c>
      <c r="L200">
        <v>70.206431722278879</v>
      </c>
      <c r="M200">
        <v>70.421602310660475</v>
      </c>
      <c r="N200">
        <v>70.599860094996188</v>
      </c>
      <c r="O200">
        <v>70.744321986053265</v>
      </c>
      <c r="P200">
        <v>70.894936842441325</v>
      </c>
      <c r="Q200">
        <v>71.00767378691269</v>
      </c>
      <c r="R200">
        <v>70.666358042170614</v>
      </c>
      <c r="S200">
        <v>70.379959379201821</v>
      </c>
      <c r="T200">
        <v>70.147252328840054</v>
      </c>
      <c r="U200">
        <v>70.101578333375443</v>
      </c>
      <c r="V200">
        <v>70.012898136627001</v>
      </c>
      <c r="W200">
        <v>69.013771355907565</v>
      </c>
      <c r="X200">
        <v>67.936293857356532</v>
      </c>
      <c r="Y200">
        <v>66.798882801521302</v>
      </c>
      <c r="Z200">
        <v>65.762940161021987</v>
      </c>
      <c r="AA200">
        <v>64.684393551950677</v>
      </c>
      <c r="AB200">
        <v>64.431843310577676</v>
      </c>
      <c r="AC200">
        <v>64.214119423158365</v>
      </c>
      <c r="AD200">
        <v>64.052737456394539</v>
      </c>
      <c r="AE200">
        <v>64.104843726701787</v>
      </c>
      <c r="AF200">
        <v>64.206294882981069</v>
      </c>
      <c r="AG200">
        <v>63.848141975857494</v>
      </c>
      <c r="AH200">
        <v>63.365788437879104</v>
      </c>
      <c r="AI200">
        <v>62.739996279014278</v>
      </c>
      <c r="AJ200">
        <v>62.193517314652979</v>
      </c>
      <c r="AK200">
        <v>61.550621706663172</v>
      </c>
      <c r="AL200">
        <v>59.672854812689749</v>
      </c>
      <c r="AM200">
        <v>57.627385555440476</v>
      </c>
      <c r="AN200">
        <v>55.471788652831755</v>
      </c>
      <c r="AO200">
        <v>53.351688001862811</v>
      </c>
      <c r="AP200">
        <v>51.175904309220002</v>
      </c>
      <c r="AQ200">
        <v>50.313308803252568</v>
      </c>
      <c r="AR200">
        <v>49.477335574196459</v>
      </c>
      <c r="AS200">
        <v>48.690530805784917</v>
      </c>
      <c r="AT200">
        <v>48.009106157731409</v>
      </c>
      <c r="AU200">
        <v>47.391675836189037</v>
      </c>
      <c r="AV200">
        <v>47.25529289310272</v>
      </c>
      <c r="AW200">
        <v>47.053325962252842</v>
      </c>
      <c r="AX200">
        <v>46.774990241226497</v>
      </c>
      <c r="AY200">
        <v>46.484410383134851</v>
      </c>
      <c r="AZ200">
        <v>46.135314473947901</v>
      </c>
      <c r="BA200">
        <v>46.702224594798118</v>
      </c>
      <c r="BB200">
        <v>47.251826388350551</v>
      </c>
      <c r="BC200">
        <v>47.820396875330871</v>
      </c>
      <c r="BD200">
        <v>48.576728506333673</v>
      </c>
      <c r="BE200">
        <v>49.377388589742402</v>
      </c>
      <c r="BF200">
        <v>49.58419474896548</v>
      </c>
      <c r="BG200">
        <v>49.780827394013102</v>
      </c>
      <c r="BH200">
        <v>49.983732391417156</v>
      </c>
      <c r="BI200">
        <v>50.176296715245449</v>
      </c>
      <c r="BJ200">
        <v>50.41950061218639</v>
      </c>
    </row>
    <row r="201" spans="1:63" x14ac:dyDescent="0.85">
      <c r="A201" t="s">
        <v>557</v>
      </c>
      <c r="B201" t="s">
        <v>253</v>
      </c>
      <c r="C201" t="s">
        <v>691</v>
      </c>
      <c r="D201" t="s">
        <v>659</v>
      </c>
      <c r="E201">
        <v>42.820542675714869</v>
      </c>
      <c r="F201">
        <v>42.881048063601817</v>
      </c>
      <c r="G201">
        <v>42.874608670009067</v>
      </c>
      <c r="H201">
        <v>42.340847979285627</v>
      </c>
      <c r="I201">
        <v>41.804066552514122</v>
      </c>
      <c r="J201">
        <v>41.326684534585212</v>
      </c>
      <c r="K201">
        <v>40.955665399582173</v>
      </c>
      <c r="L201">
        <v>40.652761757573806</v>
      </c>
      <c r="M201">
        <v>40.513642249093728</v>
      </c>
      <c r="N201">
        <v>40.284538726666185</v>
      </c>
      <c r="O201">
        <v>40.050831078465762</v>
      </c>
      <c r="P201">
        <v>39.766397701483939</v>
      </c>
      <c r="Q201">
        <v>39.381650097041323</v>
      </c>
      <c r="R201">
        <v>38.484019251370441</v>
      </c>
      <c r="S201">
        <v>37.503297728831726</v>
      </c>
      <c r="T201">
        <v>36.515412342536884</v>
      </c>
      <c r="U201">
        <v>35.527680933970657</v>
      </c>
      <c r="V201">
        <v>34.487400780667535</v>
      </c>
      <c r="W201">
        <v>33.824225413600935</v>
      </c>
      <c r="X201">
        <v>33.111383439632306</v>
      </c>
      <c r="Y201">
        <v>32.34729308381057</v>
      </c>
      <c r="Z201">
        <v>31.542182811979142</v>
      </c>
      <c r="AA201">
        <v>30.714264872676658</v>
      </c>
      <c r="AB201">
        <v>30.239827495325706</v>
      </c>
      <c r="AC201">
        <v>29.767550652897985</v>
      </c>
      <c r="AD201">
        <v>29.31668140951718</v>
      </c>
      <c r="AE201">
        <v>28.897953204389434</v>
      </c>
      <c r="AF201">
        <v>28.517813604223921</v>
      </c>
      <c r="AG201">
        <v>28.431980905884807</v>
      </c>
      <c r="AH201">
        <v>28.392986601834121</v>
      </c>
      <c r="AI201">
        <v>28.428116898181283</v>
      </c>
      <c r="AJ201">
        <v>28.51309149261461</v>
      </c>
      <c r="AK201">
        <v>28.710206837690684</v>
      </c>
      <c r="AL201">
        <v>28.126427822277506</v>
      </c>
      <c r="AM201">
        <v>27.529407278710082</v>
      </c>
      <c r="AN201">
        <v>26.895075867421987</v>
      </c>
      <c r="AO201">
        <v>26.215996205238927</v>
      </c>
      <c r="AP201">
        <v>25.504289668732842</v>
      </c>
      <c r="AQ201">
        <v>24.926009447745638</v>
      </c>
      <c r="AR201">
        <v>24.339296338029079</v>
      </c>
      <c r="AS201">
        <v>23.750156612401408</v>
      </c>
      <c r="AT201">
        <v>23.137740759730679</v>
      </c>
      <c r="AU201">
        <v>22.519382806966377</v>
      </c>
      <c r="AV201">
        <v>22.457703919800636</v>
      </c>
      <c r="AW201">
        <v>22.371233380637911</v>
      </c>
      <c r="AX201">
        <v>22.242554971963777</v>
      </c>
      <c r="AY201">
        <v>22.032750626076052</v>
      </c>
      <c r="AZ201">
        <v>21.790144528968391</v>
      </c>
      <c r="BA201">
        <v>20.763840261922482</v>
      </c>
      <c r="BB201">
        <v>19.716763577593714</v>
      </c>
      <c r="BC201">
        <v>18.659611924773145</v>
      </c>
      <c r="BD201">
        <v>17.604574810061539</v>
      </c>
      <c r="BE201">
        <v>16.523664462773276</v>
      </c>
      <c r="BF201">
        <v>15.72729779788871</v>
      </c>
      <c r="BG201">
        <v>14.935443712377971</v>
      </c>
      <c r="BH201">
        <v>14.157811635850138</v>
      </c>
      <c r="BI201">
        <v>13.397176276041368</v>
      </c>
      <c r="BJ201">
        <v>12.649145276510644</v>
      </c>
    </row>
    <row r="202" spans="1:63" x14ac:dyDescent="0.85">
      <c r="A202" t="s">
        <v>337</v>
      </c>
      <c r="B202" t="s">
        <v>541</v>
      </c>
      <c r="C202" t="s">
        <v>691</v>
      </c>
      <c r="D202" t="s">
        <v>659</v>
      </c>
      <c r="E202">
        <v>111.0902</v>
      </c>
      <c r="F202">
        <v>109.41459999999999</v>
      </c>
      <c r="G202">
        <v>107.739</v>
      </c>
      <c r="H202">
        <v>106.7916</v>
      </c>
      <c r="I202">
        <v>105.8442</v>
      </c>
      <c r="J202">
        <v>104.8968</v>
      </c>
      <c r="K202">
        <v>103.9494</v>
      </c>
      <c r="L202">
        <v>103.002</v>
      </c>
      <c r="M202">
        <v>101.64879999999999</v>
      </c>
      <c r="N202">
        <v>100.29559999999999</v>
      </c>
      <c r="O202">
        <v>98.942400000000006</v>
      </c>
      <c r="P202">
        <v>97.589200000000005</v>
      </c>
      <c r="Q202">
        <v>96.236000000000004</v>
      </c>
      <c r="R202">
        <v>93.745599999999996</v>
      </c>
      <c r="S202">
        <v>91.255200000000002</v>
      </c>
      <c r="T202">
        <v>88.764799999999994</v>
      </c>
      <c r="U202">
        <v>86.2744</v>
      </c>
      <c r="V202">
        <v>83.784000000000006</v>
      </c>
      <c r="W202">
        <v>82.143600000000006</v>
      </c>
      <c r="X202">
        <v>80.503200000000007</v>
      </c>
      <c r="Y202">
        <v>78.862799999999993</v>
      </c>
      <c r="Z202">
        <v>77.222399999999993</v>
      </c>
      <c r="AA202">
        <v>75.581999999999994</v>
      </c>
      <c r="AB202">
        <v>74.911799999999999</v>
      </c>
      <c r="AC202">
        <v>74.241600000000005</v>
      </c>
      <c r="AD202">
        <v>73.571399999999997</v>
      </c>
      <c r="AE202">
        <v>72.901200000000003</v>
      </c>
      <c r="AF202">
        <v>72.230999999999995</v>
      </c>
      <c r="AG202">
        <v>69.164400000000001</v>
      </c>
      <c r="AH202">
        <v>66.097800000000007</v>
      </c>
      <c r="AI202">
        <v>63.031199999999998</v>
      </c>
      <c r="AJ202">
        <v>59.964599999999997</v>
      </c>
      <c r="AK202">
        <v>56.898000000000003</v>
      </c>
      <c r="AL202">
        <v>55.355800000000002</v>
      </c>
      <c r="AM202">
        <v>53.813600000000001</v>
      </c>
      <c r="AN202">
        <v>52.2714</v>
      </c>
      <c r="AO202">
        <v>50.729199999999999</v>
      </c>
      <c r="AP202">
        <v>49.186999999999998</v>
      </c>
      <c r="AQ202">
        <v>48.593600000000002</v>
      </c>
      <c r="AR202">
        <v>48.0002</v>
      </c>
      <c r="AS202">
        <v>47.406799999999997</v>
      </c>
      <c r="AT202">
        <v>46.813400000000001</v>
      </c>
      <c r="AU202">
        <v>46.22</v>
      </c>
      <c r="AV202">
        <v>45.272399999999998</v>
      </c>
      <c r="AW202">
        <v>44.324800000000003</v>
      </c>
      <c r="AX202">
        <v>43.377200000000002</v>
      </c>
      <c r="AY202">
        <v>42.429600000000001</v>
      </c>
      <c r="AZ202">
        <v>41.481999999999999</v>
      </c>
      <c r="BA202">
        <v>41.417400000000001</v>
      </c>
      <c r="BB202">
        <v>41.352800000000002</v>
      </c>
      <c r="BC202">
        <v>41.288200000000003</v>
      </c>
      <c r="BD202">
        <v>41.223599999999998</v>
      </c>
      <c r="BE202">
        <v>41.158999999999999</v>
      </c>
      <c r="BF202">
        <v>40.6648</v>
      </c>
      <c r="BG202">
        <v>40.1706</v>
      </c>
      <c r="BH202">
        <v>39.676400000000001</v>
      </c>
      <c r="BI202">
        <v>39.182200000000002</v>
      </c>
      <c r="BJ202">
        <v>38.688000000000002</v>
      </c>
      <c r="BK202">
        <v>38.487000000000002</v>
      </c>
    </row>
    <row r="203" spans="1:63" x14ac:dyDescent="0.85">
      <c r="A203" t="s">
        <v>579</v>
      </c>
      <c r="B203" t="s">
        <v>24</v>
      </c>
      <c r="C203" t="s">
        <v>691</v>
      </c>
      <c r="D203" t="s">
        <v>659</v>
      </c>
      <c r="E203">
        <v>91.35</v>
      </c>
      <c r="F203">
        <v>91.35</v>
      </c>
      <c r="G203">
        <v>91.35</v>
      </c>
      <c r="H203">
        <v>91.35</v>
      </c>
      <c r="I203">
        <v>91.35</v>
      </c>
      <c r="J203">
        <v>91.35</v>
      </c>
      <c r="K203">
        <v>91.35</v>
      </c>
      <c r="L203">
        <v>91.35</v>
      </c>
      <c r="M203">
        <v>90.773200000000003</v>
      </c>
      <c r="N203">
        <v>90.196399999999997</v>
      </c>
      <c r="O203">
        <v>89.619600000000005</v>
      </c>
      <c r="P203">
        <v>89.0428</v>
      </c>
      <c r="Q203">
        <v>88.465999999999994</v>
      </c>
      <c r="R203">
        <v>86.762200000000007</v>
      </c>
      <c r="S203">
        <v>85.058400000000006</v>
      </c>
      <c r="T203">
        <v>83.354600000000005</v>
      </c>
      <c r="U203">
        <v>81.650800000000004</v>
      </c>
      <c r="V203">
        <v>79.947000000000003</v>
      </c>
      <c r="W203">
        <v>78.243200000000002</v>
      </c>
      <c r="X203">
        <v>76.539400000000001</v>
      </c>
      <c r="Y203">
        <v>74.835599999999999</v>
      </c>
      <c r="Z203">
        <v>73.131799999999998</v>
      </c>
      <c r="AA203">
        <v>71.427999999999997</v>
      </c>
      <c r="AB203">
        <v>68.675799999999995</v>
      </c>
      <c r="AC203">
        <v>65.923599999999993</v>
      </c>
      <c r="AD203">
        <v>63.171399999999998</v>
      </c>
      <c r="AE203">
        <v>60.419199999999996</v>
      </c>
      <c r="AF203">
        <v>57.667000000000002</v>
      </c>
      <c r="AG203">
        <v>54.934600000000003</v>
      </c>
      <c r="AH203">
        <v>52.202199999999998</v>
      </c>
      <c r="AI203">
        <v>49.469799999999999</v>
      </c>
      <c r="AJ203">
        <v>46.737400000000001</v>
      </c>
      <c r="AK203">
        <v>44.005000000000003</v>
      </c>
      <c r="AL203">
        <v>39.756</v>
      </c>
      <c r="AM203">
        <v>35.506999999999998</v>
      </c>
      <c r="AN203">
        <v>31.257999999999999</v>
      </c>
      <c r="AO203">
        <v>27.009</v>
      </c>
      <c r="AP203">
        <v>22.76</v>
      </c>
      <c r="AQ203">
        <v>22.001799999999999</v>
      </c>
      <c r="AR203">
        <v>21.243600000000001</v>
      </c>
      <c r="AS203">
        <v>20.485399999999998</v>
      </c>
      <c r="AT203">
        <v>19.7272</v>
      </c>
      <c r="AU203">
        <v>18.969000000000001</v>
      </c>
      <c r="AV203">
        <v>18.224</v>
      </c>
      <c r="AW203">
        <v>17.478999999999999</v>
      </c>
      <c r="AX203">
        <v>16.734000000000002</v>
      </c>
      <c r="AY203">
        <v>15.989000000000001</v>
      </c>
      <c r="AZ203">
        <v>15.244</v>
      </c>
      <c r="BA203">
        <v>14.4488</v>
      </c>
      <c r="BB203">
        <v>13.653600000000001</v>
      </c>
      <c r="BC203">
        <v>12.8584</v>
      </c>
      <c r="BD203">
        <v>12.0632</v>
      </c>
      <c r="BE203">
        <v>11.268000000000001</v>
      </c>
      <c r="BF203">
        <v>10.998799999999999</v>
      </c>
      <c r="BG203">
        <v>10.7296</v>
      </c>
      <c r="BH203">
        <v>10.4604</v>
      </c>
      <c r="BI203">
        <v>10.1912</v>
      </c>
      <c r="BJ203">
        <v>9.9220000000000006</v>
      </c>
      <c r="BK203">
        <v>9.5896000000000008</v>
      </c>
    </row>
    <row r="204" spans="1:63" x14ac:dyDescent="0.85">
      <c r="A204" t="s">
        <v>517</v>
      </c>
      <c r="B204" t="s">
        <v>308</v>
      </c>
      <c r="C204" t="s">
        <v>691</v>
      </c>
      <c r="D204" t="s">
        <v>659</v>
      </c>
      <c r="E204">
        <v>55.080199999999998</v>
      </c>
      <c r="F204">
        <v>55.303600000000003</v>
      </c>
      <c r="G204">
        <v>55.527000000000001</v>
      </c>
      <c r="H204">
        <v>57.890999999999998</v>
      </c>
      <c r="I204">
        <v>60.255000000000003</v>
      </c>
      <c r="J204">
        <v>62.619</v>
      </c>
      <c r="K204">
        <v>64.983000000000004</v>
      </c>
      <c r="L204">
        <v>67.346999999999994</v>
      </c>
      <c r="M204">
        <v>66.738399999999999</v>
      </c>
      <c r="N204">
        <v>66.129800000000003</v>
      </c>
      <c r="O204">
        <v>65.521199999999993</v>
      </c>
      <c r="P204">
        <v>64.912599999999998</v>
      </c>
      <c r="Q204">
        <v>64.304000000000002</v>
      </c>
      <c r="R204">
        <v>66.019400000000005</v>
      </c>
      <c r="S204">
        <v>67.734800000000007</v>
      </c>
      <c r="T204">
        <v>69.450199999999995</v>
      </c>
      <c r="U204">
        <v>71.165599999999998</v>
      </c>
      <c r="V204">
        <v>72.881</v>
      </c>
      <c r="W204">
        <v>70.875200000000007</v>
      </c>
      <c r="X204">
        <v>68.869399999999999</v>
      </c>
      <c r="Y204">
        <v>66.863600000000005</v>
      </c>
      <c r="Z204">
        <v>64.857799999999997</v>
      </c>
      <c r="AA204">
        <v>62.851999999999997</v>
      </c>
      <c r="AB204">
        <v>61.975200000000001</v>
      </c>
      <c r="AC204">
        <v>61.098399999999998</v>
      </c>
      <c r="AD204">
        <v>60.221600000000002</v>
      </c>
      <c r="AE204">
        <v>59.344799999999999</v>
      </c>
      <c r="AF204">
        <v>58.468000000000004</v>
      </c>
      <c r="AG204">
        <v>56.221400000000003</v>
      </c>
      <c r="AH204">
        <v>53.974800000000002</v>
      </c>
      <c r="AI204">
        <v>51.728200000000001</v>
      </c>
      <c r="AJ204">
        <v>49.4816</v>
      </c>
      <c r="AK204">
        <v>47.234999999999999</v>
      </c>
      <c r="AL204">
        <v>45.851799999999997</v>
      </c>
      <c r="AM204">
        <v>44.468600000000002</v>
      </c>
      <c r="AN204">
        <v>43.0854</v>
      </c>
      <c r="AO204">
        <v>41.702199999999998</v>
      </c>
      <c r="AP204">
        <v>40.319000000000003</v>
      </c>
      <c r="AQ204">
        <v>39.348999999999997</v>
      </c>
      <c r="AR204">
        <v>38.378999999999998</v>
      </c>
      <c r="AS204">
        <v>37.408999999999999</v>
      </c>
      <c r="AT204">
        <v>36.439</v>
      </c>
      <c r="AU204">
        <v>35.469000000000001</v>
      </c>
      <c r="AV204">
        <v>36.701599999999999</v>
      </c>
      <c r="AW204">
        <v>37.934199999999997</v>
      </c>
      <c r="AX204">
        <v>39.166800000000002</v>
      </c>
      <c r="AY204">
        <v>40.3994</v>
      </c>
      <c r="AZ204">
        <v>41.631999999999998</v>
      </c>
      <c r="BA204">
        <v>40.617800000000003</v>
      </c>
      <c r="BB204">
        <v>39.6036</v>
      </c>
      <c r="BC204">
        <v>38.589399999999998</v>
      </c>
      <c r="BD204">
        <v>37.575200000000002</v>
      </c>
      <c r="BE204">
        <v>36.561</v>
      </c>
      <c r="BF204">
        <v>36.491</v>
      </c>
      <c r="BG204">
        <v>36.420999999999999</v>
      </c>
      <c r="BH204">
        <v>36.350999999999999</v>
      </c>
      <c r="BI204">
        <v>36.280999999999999</v>
      </c>
      <c r="BJ204">
        <v>36.210999999999999</v>
      </c>
      <c r="BK204">
        <v>35.534999999999997</v>
      </c>
    </row>
    <row r="205" spans="1:63" x14ac:dyDescent="0.85">
      <c r="A205" t="s">
        <v>2</v>
      </c>
      <c r="B205" t="s">
        <v>327</v>
      </c>
      <c r="C205" t="s">
        <v>691</v>
      </c>
      <c r="D205" t="s">
        <v>659</v>
      </c>
      <c r="E205">
        <v>27.851800000000001</v>
      </c>
      <c r="F205">
        <v>28.134399999999999</v>
      </c>
      <c r="G205">
        <v>28.417000000000002</v>
      </c>
      <c r="H205">
        <v>28.0364</v>
      </c>
      <c r="I205">
        <v>27.655799999999999</v>
      </c>
      <c r="J205">
        <v>27.275200000000002</v>
      </c>
      <c r="K205">
        <v>26.894600000000001</v>
      </c>
      <c r="L205">
        <v>26.513999999999999</v>
      </c>
      <c r="M205">
        <v>27.636600000000001</v>
      </c>
      <c r="N205">
        <v>28.7592</v>
      </c>
      <c r="O205">
        <v>29.881799999999998</v>
      </c>
      <c r="P205">
        <v>31.0044</v>
      </c>
      <c r="Q205">
        <v>32.127000000000002</v>
      </c>
      <c r="R205">
        <v>33.625999999999998</v>
      </c>
      <c r="S205">
        <v>35.125</v>
      </c>
      <c r="T205">
        <v>36.624000000000002</v>
      </c>
      <c r="U205">
        <v>38.122999999999998</v>
      </c>
      <c r="V205">
        <v>39.622</v>
      </c>
      <c r="W205">
        <v>40.753399999999999</v>
      </c>
      <c r="X205">
        <v>41.884799999999998</v>
      </c>
      <c r="Y205">
        <v>43.016199999999998</v>
      </c>
      <c r="Z205">
        <v>44.147599999999997</v>
      </c>
      <c r="AA205">
        <v>45.279000000000003</v>
      </c>
      <c r="AB205">
        <v>46.059600000000003</v>
      </c>
      <c r="AC205">
        <v>46.840200000000003</v>
      </c>
      <c r="AD205">
        <v>47.620800000000003</v>
      </c>
      <c r="AE205">
        <v>48.401400000000002</v>
      </c>
      <c r="AF205">
        <v>49.182000000000002</v>
      </c>
      <c r="AG205">
        <v>49.71</v>
      </c>
      <c r="AH205">
        <v>50.238</v>
      </c>
      <c r="AI205">
        <v>50.765999999999998</v>
      </c>
      <c r="AJ205">
        <v>51.293999999999997</v>
      </c>
      <c r="AK205">
        <v>51.822000000000003</v>
      </c>
      <c r="AL205">
        <v>48.467799999999997</v>
      </c>
      <c r="AM205">
        <v>45.113599999999998</v>
      </c>
      <c r="AN205">
        <v>41.759399999999999</v>
      </c>
      <c r="AO205">
        <v>38.405200000000001</v>
      </c>
      <c r="AP205">
        <v>35.051000000000002</v>
      </c>
      <c r="AQ205">
        <v>33.563400000000001</v>
      </c>
      <c r="AR205">
        <v>32.075800000000001</v>
      </c>
      <c r="AS205">
        <v>30.588200000000001</v>
      </c>
      <c r="AT205">
        <v>29.1006</v>
      </c>
      <c r="AU205">
        <v>27.613</v>
      </c>
      <c r="AV205">
        <v>28.018999999999998</v>
      </c>
      <c r="AW205">
        <v>28.425000000000001</v>
      </c>
      <c r="AX205">
        <v>28.831</v>
      </c>
      <c r="AY205">
        <v>29.236999999999998</v>
      </c>
      <c r="AZ205">
        <v>29.643000000000001</v>
      </c>
      <c r="BA205">
        <v>28.9984</v>
      </c>
      <c r="BB205">
        <v>28.3538</v>
      </c>
      <c r="BC205">
        <v>27.709199999999999</v>
      </c>
      <c r="BD205">
        <v>27.064599999999999</v>
      </c>
      <c r="BE205">
        <v>26.42</v>
      </c>
      <c r="BF205">
        <v>25.2758</v>
      </c>
      <c r="BG205">
        <v>24.131599999999999</v>
      </c>
      <c r="BH205">
        <v>22.987400000000001</v>
      </c>
      <c r="BI205">
        <v>21.8432</v>
      </c>
      <c r="BJ205">
        <v>20.699000000000002</v>
      </c>
      <c r="BK205">
        <v>19.619599999999998</v>
      </c>
    </row>
    <row r="206" spans="1:63" x14ac:dyDescent="0.85">
      <c r="A206" t="s">
        <v>247</v>
      </c>
      <c r="B206" t="s">
        <v>87</v>
      </c>
      <c r="C206" t="s">
        <v>691</v>
      </c>
      <c r="D206" t="s">
        <v>659</v>
      </c>
      <c r="E206">
        <v>74.110799999999998</v>
      </c>
      <c r="F206">
        <v>74.201400000000007</v>
      </c>
      <c r="G206">
        <v>74.292000000000002</v>
      </c>
      <c r="H206">
        <v>74.292000000000002</v>
      </c>
      <c r="I206">
        <v>74.292000000000002</v>
      </c>
      <c r="J206">
        <v>74.292000000000002</v>
      </c>
      <c r="K206">
        <v>74.292000000000002</v>
      </c>
      <c r="L206">
        <v>74.292000000000002</v>
      </c>
      <c r="M206">
        <v>74.444199999999995</v>
      </c>
      <c r="N206">
        <v>74.596400000000003</v>
      </c>
      <c r="O206">
        <v>74.748599999999996</v>
      </c>
      <c r="P206">
        <v>74.900800000000004</v>
      </c>
      <c r="Q206">
        <v>75.052999999999997</v>
      </c>
      <c r="R206">
        <v>75.321200000000005</v>
      </c>
      <c r="S206">
        <v>75.589399999999998</v>
      </c>
      <c r="T206">
        <v>75.857600000000005</v>
      </c>
      <c r="U206">
        <v>76.125799999999998</v>
      </c>
      <c r="V206">
        <v>76.394000000000005</v>
      </c>
      <c r="W206">
        <v>76.290800000000004</v>
      </c>
      <c r="X206">
        <v>76.187600000000003</v>
      </c>
      <c r="Y206">
        <v>76.084400000000002</v>
      </c>
      <c r="Z206">
        <v>75.981200000000001</v>
      </c>
      <c r="AA206">
        <v>75.878</v>
      </c>
      <c r="AB206">
        <v>74.742599999999996</v>
      </c>
      <c r="AC206">
        <v>73.607200000000006</v>
      </c>
      <c r="AD206">
        <v>72.471800000000002</v>
      </c>
      <c r="AE206">
        <v>71.336399999999998</v>
      </c>
      <c r="AF206">
        <v>70.200999999999993</v>
      </c>
      <c r="AG206">
        <v>67.905600000000007</v>
      </c>
      <c r="AH206">
        <v>65.610200000000006</v>
      </c>
      <c r="AI206">
        <v>63.314799999999998</v>
      </c>
      <c r="AJ206">
        <v>61.019399999999997</v>
      </c>
      <c r="AK206">
        <v>58.723999999999997</v>
      </c>
      <c r="AL206">
        <v>57.504600000000003</v>
      </c>
      <c r="AM206">
        <v>56.285200000000003</v>
      </c>
      <c r="AN206">
        <v>55.065800000000003</v>
      </c>
      <c r="AO206">
        <v>53.846400000000003</v>
      </c>
      <c r="AP206">
        <v>52.627000000000002</v>
      </c>
      <c r="AQ206">
        <v>51.4176</v>
      </c>
      <c r="AR206">
        <v>50.208199999999998</v>
      </c>
      <c r="AS206">
        <v>48.998800000000003</v>
      </c>
      <c r="AT206">
        <v>47.789400000000001</v>
      </c>
      <c r="AU206">
        <v>46.58</v>
      </c>
      <c r="AV206">
        <v>45.347999999999999</v>
      </c>
      <c r="AW206">
        <v>44.116</v>
      </c>
      <c r="AX206">
        <v>42.884</v>
      </c>
      <c r="AY206">
        <v>41.652000000000001</v>
      </c>
      <c r="AZ206">
        <v>40.42</v>
      </c>
      <c r="BA206">
        <v>40.445</v>
      </c>
      <c r="BB206">
        <v>40.47</v>
      </c>
      <c r="BC206">
        <v>40.494999999999997</v>
      </c>
      <c r="BD206">
        <v>40.520000000000003</v>
      </c>
      <c r="BE206">
        <v>40.545000000000002</v>
      </c>
      <c r="BF206">
        <v>40.258800000000001</v>
      </c>
      <c r="BG206">
        <v>39.9726</v>
      </c>
      <c r="BH206">
        <v>39.686399999999999</v>
      </c>
      <c r="BI206">
        <v>39.400199999999998</v>
      </c>
      <c r="BJ206">
        <v>39.113999999999997</v>
      </c>
      <c r="BK206">
        <v>38.851999999999997</v>
      </c>
    </row>
    <row r="207" spans="1:63" x14ac:dyDescent="0.85">
      <c r="A207" t="s">
        <v>82</v>
      </c>
      <c r="B207" t="s">
        <v>115</v>
      </c>
      <c r="C207" t="s">
        <v>691</v>
      </c>
      <c r="D207" t="s">
        <v>659</v>
      </c>
      <c r="E207">
        <v>114.49392813685542</v>
      </c>
      <c r="F207">
        <v>114.75256309325314</v>
      </c>
      <c r="G207">
        <v>115.01273753361758</v>
      </c>
      <c r="H207">
        <v>115.42813790062606</v>
      </c>
      <c r="I207">
        <v>115.78000705585863</v>
      </c>
      <c r="J207">
        <v>116.06124176633554</v>
      </c>
      <c r="K207">
        <v>116.29851602235672</v>
      </c>
      <c r="L207">
        <v>116.48322943843561</v>
      </c>
      <c r="M207">
        <v>116.47587173299225</v>
      </c>
      <c r="N207">
        <v>116.53517680656084</v>
      </c>
      <c r="O207">
        <v>116.68077352835293</v>
      </c>
      <c r="P207">
        <v>116.67587081657823</v>
      </c>
      <c r="Q207">
        <v>116.74147754333755</v>
      </c>
      <c r="R207">
        <v>116.39344187608675</v>
      </c>
      <c r="S207">
        <v>116.11272930141558</v>
      </c>
      <c r="T207">
        <v>115.88762916098841</v>
      </c>
      <c r="U207">
        <v>115.84431487458863</v>
      </c>
      <c r="V207">
        <v>115.82234165216015</v>
      </c>
      <c r="W207">
        <v>116.05453383627984</v>
      </c>
      <c r="X207">
        <v>116.23983082519244</v>
      </c>
      <c r="Y207">
        <v>116.3660862183992</v>
      </c>
      <c r="Z207">
        <v>116.40664497690219</v>
      </c>
      <c r="AA207">
        <v>116.40493233713339</v>
      </c>
      <c r="AB207">
        <v>115.39321409488007</v>
      </c>
      <c r="AC207">
        <v>114.3648539941901</v>
      </c>
      <c r="AD207">
        <v>113.3321031381028</v>
      </c>
      <c r="AE207">
        <v>112.28132909451375</v>
      </c>
      <c r="AF207">
        <v>111.22608430450036</v>
      </c>
      <c r="AG207">
        <v>108.58820024517996</v>
      </c>
      <c r="AH207">
        <v>105.96334507387398</v>
      </c>
      <c r="AI207">
        <v>103.35541214190293</v>
      </c>
      <c r="AJ207">
        <v>100.76367600450578</v>
      </c>
      <c r="AK207">
        <v>98.191764386298402</v>
      </c>
      <c r="AL207">
        <v>94.913931558059829</v>
      </c>
      <c r="AM207">
        <v>91.625917425102543</v>
      </c>
      <c r="AN207">
        <v>88.317453323963448</v>
      </c>
      <c r="AO207">
        <v>84.979433647804427</v>
      </c>
      <c r="AP207">
        <v>81.615465998969185</v>
      </c>
      <c r="AQ207">
        <v>78.368848293531485</v>
      </c>
      <c r="AR207">
        <v>75.127376640380348</v>
      </c>
      <c r="AS207">
        <v>71.901568009452802</v>
      </c>
      <c r="AT207">
        <v>68.702794030942002</v>
      </c>
      <c r="AU207">
        <v>65.514519720548819</v>
      </c>
      <c r="AV207">
        <v>62.714386204528758</v>
      </c>
      <c r="AW207">
        <v>59.916108140255197</v>
      </c>
      <c r="AX207">
        <v>57.116576046048984</v>
      </c>
      <c r="AY207">
        <v>54.284926580022017</v>
      </c>
      <c r="AZ207">
        <v>51.455524995881127</v>
      </c>
      <c r="BA207">
        <v>48.716807744793151</v>
      </c>
      <c r="BB207">
        <v>46.001520286152804</v>
      </c>
      <c r="BC207">
        <v>43.310453060629534</v>
      </c>
      <c r="BD207">
        <v>40.659583922027082</v>
      </c>
      <c r="BE207">
        <v>38.007894916944508</v>
      </c>
      <c r="BF207">
        <v>35.571501637788295</v>
      </c>
      <c r="BG207">
        <v>33.114499487078916</v>
      </c>
      <c r="BH207">
        <v>30.634980481920682</v>
      </c>
      <c r="BI207">
        <v>28.117495303768067</v>
      </c>
      <c r="BJ207">
        <v>25.584972419586983</v>
      </c>
    </row>
    <row r="208" spans="1:63" x14ac:dyDescent="0.85">
      <c r="A208" t="s">
        <v>446</v>
      </c>
      <c r="B208" t="s">
        <v>224</v>
      </c>
      <c r="C208" t="s">
        <v>691</v>
      </c>
      <c r="D208" t="s">
        <v>659</v>
      </c>
      <c r="E208">
        <v>124.1404</v>
      </c>
      <c r="F208">
        <v>124.4222</v>
      </c>
      <c r="G208">
        <v>124.70399999999999</v>
      </c>
      <c r="H208">
        <v>124.70399999999999</v>
      </c>
      <c r="I208">
        <v>124.70399999999999</v>
      </c>
      <c r="J208">
        <v>124.70399999999999</v>
      </c>
      <c r="K208">
        <v>124.70399999999999</v>
      </c>
      <c r="L208">
        <v>124.70399999999999</v>
      </c>
      <c r="M208">
        <v>124.845</v>
      </c>
      <c r="N208">
        <v>124.986</v>
      </c>
      <c r="O208">
        <v>125.127</v>
      </c>
      <c r="P208">
        <v>125.268</v>
      </c>
      <c r="Q208">
        <v>125.40900000000001</v>
      </c>
      <c r="R208">
        <v>125.3402</v>
      </c>
      <c r="S208">
        <v>125.2714</v>
      </c>
      <c r="T208">
        <v>125.2026</v>
      </c>
      <c r="U208">
        <v>125.13379999999999</v>
      </c>
      <c r="V208">
        <v>125.065</v>
      </c>
      <c r="W208">
        <v>123.6648</v>
      </c>
      <c r="X208">
        <v>122.2646</v>
      </c>
      <c r="Y208">
        <v>120.8644</v>
      </c>
      <c r="Z208">
        <v>119.46420000000001</v>
      </c>
      <c r="AA208">
        <v>118.06399999999999</v>
      </c>
      <c r="AB208">
        <v>111.38160000000001</v>
      </c>
      <c r="AC208">
        <v>104.6992</v>
      </c>
      <c r="AD208">
        <v>98.016800000000003</v>
      </c>
      <c r="AE208">
        <v>91.334400000000002</v>
      </c>
      <c r="AF208">
        <v>84.652000000000001</v>
      </c>
      <c r="AG208">
        <v>79.694000000000003</v>
      </c>
      <c r="AH208">
        <v>74.736000000000004</v>
      </c>
      <c r="AI208">
        <v>69.778000000000006</v>
      </c>
      <c r="AJ208">
        <v>64.819999999999993</v>
      </c>
      <c r="AK208">
        <v>59.862000000000002</v>
      </c>
      <c r="AL208">
        <v>55.172400000000003</v>
      </c>
      <c r="AM208">
        <v>50.482799999999997</v>
      </c>
      <c r="AN208">
        <v>45.793199999999999</v>
      </c>
      <c r="AO208">
        <v>41.1036</v>
      </c>
      <c r="AP208">
        <v>36.414000000000001</v>
      </c>
      <c r="AQ208">
        <v>33.382599999999996</v>
      </c>
      <c r="AR208">
        <v>30.351199999999999</v>
      </c>
      <c r="AS208">
        <v>27.319800000000001</v>
      </c>
      <c r="AT208">
        <v>24.288399999999999</v>
      </c>
      <c r="AU208">
        <v>21.257000000000001</v>
      </c>
      <c r="AV208">
        <v>19.4694</v>
      </c>
      <c r="AW208">
        <v>17.681799999999999</v>
      </c>
      <c r="AX208">
        <v>15.8942</v>
      </c>
      <c r="AY208">
        <v>14.1066</v>
      </c>
      <c r="AZ208">
        <v>12.319000000000001</v>
      </c>
      <c r="BA208">
        <v>11.937200000000001</v>
      </c>
      <c r="BB208">
        <v>11.555400000000001</v>
      </c>
      <c r="BC208">
        <v>11.1736</v>
      </c>
      <c r="BD208">
        <v>10.7918</v>
      </c>
      <c r="BE208">
        <v>10.41</v>
      </c>
      <c r="BF208">
        <v>9.7927999999999997</v>
      </c>
      <c r="BG208">
        <v>9.1755999999999993</v>
      </c>
      <c r="BH208">
        <v>8.5584000000000007</v>
      </c>
      <c r="BI208">
        <v>7.9412000000000003</v>
      </c>
      <c r="BJ208">
        <v>7.3239999999999998</v>
      </c>
      <c r="BK208">
        <v>7.0970000000000004</v>
      </c>
    </row>
    <row r="209" spans="1:63" x14ac:dyDescent="0.85">
      <c r="A209" t="s">
        <v>210</v>
      </c>
      <c r="B209" t="s">
        <v>434</v>
      </c>
      <c r="C209" t="s">
        <v>691</v>
      </c>
      <c r="D209" t="s">
        <v>659</v>
      </c>
      <c r="E209">
        <v>147.43219999999999</v>
      </c>
      <c r="F209">
        <v>147.8716</v>
      </c>
      <c r="G209">
        <v>148.31100000000001</v>
      </c>
      <c r="H209">
        <v>148.7988</v>
      </c>
      <c r="I209">
        <v>149.28659999999999</v>
      </c>
      <c r="J209">
        <v>149.77440000000001</v>
      </c>
      <c r="K209">
        <v>150.26220000000001</v>
      </c>
      <c r="L209">
        <v>150.75</v>
      </c>
      <c r="M209">
        <v>150.92140000000001</v>
      </c>
      <c r="N209">
        <v>151.09280000000001</v>
      </c>
      <c r="O209">
        <v>151.26419999999999</v>
      </c>
      <c r="P209">
        <v>151.43559999999999</v>
      </c>
      <c r="Q209">
        <v>151.607</v>
      </c>
      <c r="R209">
        <v>146.881</v>
      </c>
      <c r="S209">
        <v>142.155</v>
      </c>
      <c r="T209">
        <v>137.429</v>
      </c>
      <c r="U209">
        <v>132.703</v>
      </c>
      <c r="V209">
        <v>127.977</v>
      </c>
      <c r="W209">
        <v>124.857</v>
      </c>
      <c r="X209">
        <v>121.73699999999999</v>
      </c>
      <c r="Y209">
        <v>118.617</v>
      </c>
      <c r="Z209">
        <v>115.497</v>
      </c>
      <c r="AA209">
        <v>112.377</v>
      </c>
      <c r="AB209">
        <v>110.2054</v>
      </c>
      <c r="AC209">
        <v>108.0338</v>
      </c>
      <c r="AD209">
        <v>105.8622</v>
      </c>
      <c r="AE209">
        <v>103.6906</v>
      </c>
      <c r="AF209">
        <v>101.51900000000001</v>
      </c>
      <c r="AG209">
        <v>102.8248</v>
      </c>
      <c r="AH209">
        <v>104.1306</v>
      </c>
      <c r="AI209">
        <v>105.43640000000001</v>
      </c>
      <c r="AJ209">
        <v>106.7422</v>
      </c>
      <c r="AK209">
        <v>108.048</v>
      </c>
      <c r="AL209">
        <v>108.6112</v>
      </c>
      <c r="AM209">
        <v>109.17440000000001</v>
      </c>
      <c r="AN209">
        <v>109.7376</v>
      </c>
      <c r="AO209">
        <v>110.3008</v>
      </c>
      <c r="AP209">
        <v>110.864</v>
      </c>
      <c r="AQ209">
        <v>112.6938</v>
      </c>
      <c r="AR209">
        <v>114.5236</v>
      </c>
      <c r="AS209">
        <v>116.35339999999999</v>
      </c>
      <c r="AT209">
        <v>118.1832</v>
      </c>
      <c r="AU209">
        <v>120.01300000000001</v>
      </c>
      <c r="AV209">
        <v>118.0844</v>
      </c>
      <c r="AW209">
        <v>116.1558</v>
      </c>
      <c r="AX209">
        <v>114.2272</v>
      </c>
      <c r="AY209">
        <v>112.29859999999999</v>
      </c>
      <c r="AZ209">
        <v>110.37</v>
      </c>
      <c r="BA209">
        <v>104.2976</v>
      </c>
      <c r="BB209">
        <v>98.225200000000001</v>
      </c>
      <c r="BC209">
        <v>92.152799999999999</v>
      </c>
      <c r="BD209">
        <v>86.080399999999997</v>
      </c>
      <c r="BE209">
        <v>80.007999999999996</v>
      </c>
      <c r="BF209">
        <v>76.805000000000007</v>
      </c>
      <c r="BG209">
        <v>73.602000000000004</v>
      </c>
      <c r="BH209">
        <v>70.399000000000001</v>
      </c>
      <c r="BI209">
        <v>67.195999999999998</v>
      </c>
      <c r="BJ209">
        <v>63.993000000000002</v>
      </c>
      <c r="BK209">
        <v>60.795999999999999</v>
      </c>
    </row>
    <row r="210" spans="1:63" x14ac:dyDescent="0.85">
      <c r="A210" t="s">
        <v>31</v>
      </c>
      <c r="B210" t="s">
        <v>524</v>
      </c>
      <c r="C210" t="s">
        <v>691</v>
      </c>
      <c r="D210" t="s">
        <v>659</v>
      </c>
      <c r="E210">
        <v>194.95</v>
      </c>
      <c r="F210">
        <v>195.114</v>
      </c>
      <c r="G210">
        <v>195.27799999999999</v>
      </c>
      <c r="H210">
        <v>194.6532</v>
      </c>
      <c r="I210">
        <v>194.0284</v>
      </c>
      <c r="J210">
        <v>193.40360000000001</v>
      </c>
      <c r="K210">
        <v>192.77879999999999</v>
      </c>
      <c r="L210">
        <v>192.154</v>
      </c>
      <c r="M210">
        <v>190.64019999999999</v>
      </c>
      <c r="N210">
        <v>189.12639999999999</v>
      </c>
      <c r="O210">
        <v>187.61259999999999</v>
      </c>
      <c r="P210">
        <v>186.09880000000001</v>
      </c>
      <c r="Q210">
        <v>184.58500000000001</v>
      </c>
      <c r="R210">
        <v>183.03360000000001</v>
      </c>
      <c r="S210">
        <v>181.48220000000001</v>
      </c>
      <c r="T210">
        <v>179.9308</v>
      </c>
      <c r="U210">
        <v>178.3794</v>
      </c>
      <c r="V210">
        <v>176.828</v>
      </c>
      <c r="W210">
        <v>174.83860000000001</v>
      </c>
      <c r="X210">
        <v>172.8492</v>
      </c>
      <c r="Y210">
        <v>170.85980000000001</v>
      </c>
      <c r="Z210">
        <v>168.87039999999999</v>
      </c>
      <c r="AA210">
        <v>166.881</v>
      </c>
      <c r="AB210">
        <v>162.08959999999999</v>
      </c>
      <c r="AC210">
        <v>157.29820000000001</v>
      </c>
      <c r="AD210">
        <v>152.5068</v>
      </c>
      <c r="AE210">
        <v>147.71539999999999</v>
      </c>
      <c r="AF210">
        <v>142.92400000000001</v>
      </c>
      <c r="AG210">
        <v>138.96539999999999</v>
      </c>
      <c r="AH210">
        <v>135.0068</v>
      </c>
      <c r="AI210">
        <v>131.04820000000001</v>
      </c>
      <c r="AJ210">
        <v>127.0896</v>
      </c>
      <c r="AK210">
        <v>123.131</v>
      </c>
      <c r="AL210">
        <v>120.4522</v>
      </c>
      <c r="AM210">
        <v>117.7734</v>
      </c>
      <c r="AN210">
        <v>115.0946</v>
      </c>
      <c r="AO210">
        <v>112.4158</v>
      </c>
      <c r="AP210">
        <v>109.73699999999999</v>
      </c>
      <c r="AQ210">
        <v>107.8488</v>
      </c>
      <c r="AR210">
        <v>105.9606</v>
      </c>
      <c r="AS210">
        <v>104.0724</v>
      </c>
      <c r="AT210">
        <v>102.1842</v>
      </c>
      <c r="AU210">
        <v>100.29600000000001</v>
      </c>
      <c r="AV210">
        <v>98.941599999999994</v>
      </c>
      <c r="AW210">
        <v>97.587199999999996</v>
      </c>
      <c r="AX210">
        <v>96.232799999999997</v>
      </c>
      <c r="AY210">
        <v>94.878399999999999</v>
      </c>
      <c r="AZ210">
        <v>93.524000000000001</v>
      </c>
      <c r="BA210">
        <v>91.539400000000001</v>
      </c>
      <c r="BB210">
        <v>89.5548</v>
      </c>
      <c r="BC210">
        <v>87.5702</v>
      </c>
      <c r="BD210">
        <v>85.585599999999999</v>
      </c>
      <c r="BE210">
        <v>83.600999999999999</v>
      </c>
      <c r="BF210">
        <v>81.425799999999995</v>
      </c>
      <c r="BG210">
        <v>79.250600000000006</v>
      </c>
      <c r="BH210">
        <v>77.075400000000002</v>
      </c>
      <c r="BI210">
        <v>74.900199999999998</v>
      </c>
      <c r="BJ210">
        <v>72.724999999999994</v>
      </c>
      <c r="BK210">
        <v>70.715999999999994</v>
      </c>
    </row>
    <row r="211" spans="1:63" x14ac:dyDescent="0.85">
      <c r="A211" t="s">
        <v>473</v>
      </c>
      <c r="B211" t="s">
        <v>75</v>
      </c>
      <c r="C211" t="s">
        <v>691</v>
      </c>
      <c r="D211" t="s">
        <v>659</v>
      </c>
      <c r="E211">
        <v>57.616799999999998</v>
      </c>
      <c r="F211">
        <v>50.823399999999999</v>
      </c>
      <c r="G211">
        <v>44.03</v>
      </c>
      <c r="H211">
        <v>41.624600000000001</v>
      </c>
      <c r="I211">
        <v>39.219200000000001</v>
      </c>
      <c r="J211">
        <v>36.813800000000001</v>
      </c>
      <c r="K211">
        <v>34.4084</v>
      </c>
      <c r="L211">
        <v>32.003</v>
      </c>
      <c r="M211">
        <v>30.672799999999999</v>
      </c>
      <c r="N211">
        <v>29.342600000000001</v>
      </c>
      <c r="O211">
        <v>28.0124</v>
      </c>
      <c r="P211">
        <v>26.682200000000002</v>
      </c>
      <c r="Q211">
        <v>25.352</v>
      </c>
      <c r="R211">
        <v>22.6816</v>
      </c>
      <c r="S211">
        <v>20.011199999999999</v>
      </c>
      <c r="T211">
        <v>17.340800000000002</v>
      </c>
      <c r="U211">
        <v>14.670400000000001</v>
      </c>
      <c r="V211">
        <v>12</v>
      </c>
      <c r="W211">
        <v>11.802199999999999</v>
      </c>
      <c r="X211">
        <v>11.6044</v>
      </c>
      <c r="Y211">
        <v>11.406599999999999</v>
      </c>
      <c r="Z211">
        <v>11.2088</v>
      </c>
      <c r="AA211">
        <v>11.010999999999999</v>
      </c>
      <c r="AB211">
        <v>10.398999999999999</v>
      </c>
      <c r="AC211">
        <v>9.7870000000000008</v>
      </c>
      <c r="AD211">
        <v>9.1750000000000007</v>
      </c>
      <c r="AE211">
        <v>8.5630000000000006</v>
      </c>
      <c r="AF211">
        <v>7.9509999999999996</v>
      </c>
      <c r="AG211">
        <v>7.9386000000000001</v>
      </c>
      <c r="AH211">
        <v>7.9261999999999997</v>
      </c>
      <c r="AI211">
        <v>7.9138000000000002</v>
      </c>
      <c r="AJ211">
        <v>7.9013999999999998</v>
      </c>
      <c r="AK211">
        <v>7.8890000000000002</v>
      </c>
      <c r="AL211">
        <v>7.7994000000000003</v>
      </c>
      <c r="AM211">
        <v>7.7098000000000004</v>
      </c>
      <c r="AN211">
        <v>7.6201999999999996</v>
      </c>
      <c r="AO211">
        <v>7.5305999999999997</v>
      </c>
      <c r="AP211">
        <v>7.4409999999999998</v>
      </c>
      <c r="AQ211">
        <v>7.4610000000000003</v>
      </c>
      <c r="AR211">
        <v>7.4809999999999999</v>
      </c>
      <c r="AS211">
        <v>7.5010000000000003</v>
      </c>
      <c r="AT211">
        <v>7.5209999999999999</v>
      </c>
      <c r="AU211">
        <v>7.5410000000000004</v>
      </c>
      <c r="AV211">
        <v>7.2249999999999996</v>
      </c>
      <c r="AW211">
        <v>6.9089999999999998</v>
      </c>
      <c r="AX211">
        <v>6.593</v>
      </c>
      <c r="AY211">
        <v>6.2770000000000001</v>
      </c>
      <c r="AZ211">
        <v>5.9610000000000003</v>
      </c>
      <c r="BA211">
        <v>5.5506000000000002</v>
      </c>
      <c r="BB211">
        <v>5.1402000000000001</v>
      </c>
      <c r="BC211">
        <v>4.7298</v>
      </c>
      <c r="BD211">
        <v>4.3193999999999999</v>
      </c>
      <c r="BE211">
        <v>3.9089999999999998</v>
      </c>
      <c r="BF211">
        <v>3.8332000000000002</v>
      </c>
      <c r="BG211">
        <v>3.7574000000000001</v>
      </c>
      <c r="BH211">
        <v>3.6816</v>
      </c>
      <c r="BI211">
        <v>3.6057999999999999</v>
      </c>
      <c r="BJ211">
        <v>3.53</v>
      </c>
      <c r="BK211">
        <v>3.5133999999999999</v>
      </c>
    </row>
    <row r="212" spans="1:63" x14ac:dyDescent="0.85">
      <c r="A212" t="s">
        <v>94</v>
      </c>
      <c r="B212" t="s">
        <v>291</v>
      </c>
      <c r="C212" t="s">
        <v>691</v>
      </c>
      <c r="D212" t="s">
        <v>659</v>
      </c>
      <c r="E212">
        <v>52.415999999999997</v>
      </c>
      <c r="F212">
        <v>52.415999999999997</v>
      </c>
      <c r="G212">
        <v>52.415999999999997</v>
      </c>
      <c r="H212">
        <v>52.643599999999999</v>
      </c>
      <c r="I212">
        <v>52.871200000000002</v>
      </c>
      <c r="J212">
        <v>53.098799999999997</v>
      </c>
      <c r="K212">
        <v>53.3264</v>
      </c>
      <c r="L212">
        <v>53.554000000000002</v>
      </c>
      <c r="M212">
        <v>71.3386</v>
      </c>
      <c r="N212">
        <v>89.123199999999997</v>
      </c>
      <c r="O212">
        <v>106.90779999999999</v>
      </c>
      <c r="P212">
        <v>124.69240000000001</v>
      </c>
      <c r="Q212">
        <v>142.477</v>
      </c>
      <c r="R212">
        <v>139.9178</v>
      </c>
      <c r="S212">
        <v>137.3586</v>
      </c>
      <c r="T212">
        <v>134.79939999999999</v>
      </c>
      <c r="U212">
        <v>132.24019999999999</v>
      </c>
      <c r="V212">
        <v>129.68100000000001</v>
      </c>
      <c r="W212">
        <v>125.8006</v>
      </c>
      <c r="X212">
        <v>121.92019999999999</v>
      </c>
      <c r="Y212">
        <v>118.0398</v>
      </c>
      <c r="Z212">
        <v>114.15940000000001</v>
      </c>
      <c r="AA212">
        <v>110.279</v>
      </c>
      <c r="AB212">
        <v>108.002</v>
      </c>
      <c r="AC212">
        <v>105.72499999999999</v>
      </c>
      <c r="AD212">
        <v>103.44799999999999</v>
      </c>
      <c r="AE212">
        <v>101.17100000000001</v>
      </c>
      <c r="AF212">
        <v>98.894000000000005</v>
      </c>
      <c r="AG212">
        <v>96.067400000000006</v>
      </c>
      <c r="AH212">
        <v>93.240799999999993</v>
      </c>
      <c r="AI212">
        <v>90.414199999999994</v>
      </c>
      <c r="AJ212">
        <v>87.587599999999995</v>
      </c>
      <c r="AK212">
        <v>84.760999999999996</v>
      </c>
      <c r="AL212">
        <v>82.0334</v>
      </c>
      <c r="AM212">
        <v>79.305800000000005</v>
      </c>
      <c r="AN212">
        <v>76.578199999999995</v>
      </c>
      <c r="AO212">
        <v>73.8506</v>
      </c>
      <c r="AP212">
        <v>71.123000000000005</v>
      </c>
      <c r="AQ212">
        <v>70.921000000000006</v>
      </c>
      <c r="AR212">
        <v>70.718999999999994</v>
      </c>
      <c r="AS212">
        <v>70.516999999999996</v>
      </c>
      <c r="AT212">
        <v>70.314999999999998</v>
      </c>
      <c r="AU212">
        <v>70.113</v>
      </c>
      <c r="AV212">
        <v>68.614599999999996</v>
      </c>
      <c r="AW212">
        <v>67.116200000000006</v>
      </c>
      <c r="AX212">
        <v>65.617800000000003</v>
      </c>
      <c r="AY212">
        <v>64.119399999999999</v>
      </c>
      <c r="AZ212">
        <v>62.621000000000002</v>
      </c>
      <c r="BA212">
        <v>65.697400000000002</v>
      </c>
      <c r="BB212">
        <v>68.773799999999994</v>
      </c>
      <c r="BC212">
        <v>71.850200000000001</v>
      </c>
      <c r="BD212">
        <v>74.926599999999993</v>
      </c>
      <c r="BE212">
        <v>78.003</v>
      </c>
      <c r="BF212">
        <v>78.003</v>
      </c>
      <c r="BG212">
        <v>78.003</v>
      </c>
      <c r="BH212">
        <v>78.003</v>
      </c>
      <c r="BI212">
        <v>78.003</v>
      </c>
      <c r="BJ212">
        <v>78.003</v>
      </c>
      <c r="BK212">
        <v>78.411600000000007</v>
      </c>
    </row>
    <row r="213" spans="1:63" x14ac:dyDescent="0.85">
      <c r="A213" t="s">
        <v>661</v>
      </c>
      <c r="B213" t="s">
        <v>605</v>
      </c>
      <c r="C213" t="s">
        <v>691</v>
      </c>
      <c r="D213" t="s">
        <v>659</v>
      </c>
      <c r="E213">
        <v>193.6694</v>
      </c>
      <c r="F213">
        <v>195.05420000000001</v>
      </c>
      <c r="G213">
        <v>196.43899999999999</v>
      </c>
      <c r="H213">
        <v>197.46680000000001</v>
      </c>
      <c r="I213">
        <v>198.49459999999999</v>
      </c>
      <c r="J213">
        <v>199.5224</v>
      </c>
      <c r="K213">
        <v>200.55019999999999</v>
      </c>
      <c r="L213">
        <v>201.578</v>
      </c>
      <c r="M213">
        <v>202.53039999999999</v>
      </c>
      <c r="N213">
        <v>203.4828</v>
      </c>
      <c r="O213">
        <v>204.43520000000001</v>
      </c>
      <c r="P213">
        <v>205.38759999999999</v>
      </c>
      <c r="Q213">
        <v>206.34</v>
      </c>
      <c r="R213">
        <v>206.84800000000001</v>
      </c>
      <c r="S213">
        <v>207.35599999999999</v>
      </c>
      <c r="T213">
        <v>207.864</v>
      </c>
      <c r="U213">
        <v>208.37200000000001</v>
      </c>
      <c r="V213">
        <v>208.88</v>
      </c>
      <c r="W213">
        <v>209.35820000000001</v>
      </c>
      <c r="X213">
        <v>209.8364</v>
      </c>
      <c r="Y213">
        <v>210.31460000000001</v>
      </c>
      <c r="Z213">
        <v>210.7928</v>
      </c>
      <c r="AA213">
        <v>211.27099999999999</v>
      </c>
      <c r="AB213">
        <v>207.4606</v>
      </c>
      <c r="AC213">
        <v>203.65020000000001</v>
      </c>
      <c r="AD213">
        <v>199.8398</v>
      </c>
      <c r="AE213">
        <v>196.02940000000001</v>
      </c>
      <c r="AF213">
        <v>192.21899999999999</v>
      </c>
      <c r="AG213">
        <v>189.33840000000001</v>
      </c>
      <c r="AH213">
        <v>186.45779999999999</v>
      </c>
      <c r="AI213">
        <v>183.5772</v>
      </c>
      <c r="AJ213">
        <v>180.69659999999999</v>
      </c>
      <c r="AK213">
        <v>177.816</v>
      </c>
      <c r="AL213">
        <v>175.47659999999999</v>
      </c>
      <c r="AM213">
        <v>173.13720000000001</v>
      </c>
      <c r="AN213">
        <v>170.7978</v>
      </c>
      <c r="AO213">
        <v>168.45840000000001</v>
      </c>
      <c r="AP213">
        <v>166.119</v>
      </c>
      <c r="AQ213">
        <v>164.3844</v>
      </c>
      <c r="AR213">
        <v>162.6498</v>
      </c>
      <c r="AS213">
        <v>160.9152</v>
      </c>
      <c r="AT213">
        <v>159.1806</v>
      </c>
      <c r="AU213">
        <v>157.446</v>
      </c>
      <c r="AV213">
        <v>155.1738</v>
      </c>
      <c r="AW213">
        <v>152.9016</v>
      </c>
      <c r="AX213">
        <v>150.6294</v>
      </c>
      <c r="AY213">
        <v>148.35720000000001</v>
      </c>
      <c r="AZ213">
        <v>146.08500000000001</v>
      </c>
      <c r="BA213">
        <v>142.18639999999999</v>
      </c>
      <c r="BB213">
        <v>138.2878</v>
      </c>
      <c r="BC213">
        <v>134.38919999999999</v>
      </c>
      <c r="BD213">
        <v>130.4906</v>
      </c>
      <c r="BE213">
        <v>126.592</v>
      </c>
      <c r="BF213">
        <v>123.83920000000001</v>
      </c>
      <c r="BG213">
        <v>121.0864</v>
      </c>
      <c r="BH213">
        <v>118.3336</v>
      </c>
      <c r="BI213">
        <v>115.5808</v>
      </c>
      <c r="BJ213">
        <v>112.828</v>
      </c>
      <c r="BK213">
        <v>110.2282</v>
      </c>
    </row>
    <row r="214" spans="1:63" x14ac:dyDescent="0.85">
      <c r="A214" t="s">
        <v>536</v>
      </c>
      <c r="B214" t="s">
        <v>88</v>
      </c>
      <c r="C214" t="s">
        <v>691</v>
      </c>
      <c r="D214" t="s">
        <v>659</v>
      </c>
      <c r="E214">
        <v>144.3768</v>
      </c>
      <c r="F214">
        <v>144.68039999999999</v>
      </c>
      <c r="G214">
        <v>144.98400000000001</v>
      </c>
      <c r="H214">
        <v>143.81540000000001</v>
      </c>
      <c r="I214">
        <v>142.64680000000001</v>
      </c>
      <c r="J214">
        <v>141.47819999999999</v>
      </c>
      <c r="K214">
        <v>140.30959999999999</v>
      </c>
      <c r="L214">
        <v>139.14099999999999</v>
      </c>
      <c r="M214">
        <v>138.21799999999999</v>
      </c>
      <c r="N214">
        <v>137.29499999999999</v>
      </c>
      <c r="O214">
        <v>136.37200000000001</v>
      </c>
      <c r="P214">
        <v>135.44900000000001</v>
      </c>
      <c r="Q214">
        <v>134.52600000000001</v>
      </c>
      <c r="R214">
        <v>133.67420000000001</v>
      </c>
      <c r="S214">
        <v>132.82239999999999</v>
      </c>
      <c r="T214">
        <v>131.97059999999999</v>
      </c>
      <c r="U214">
        <v>131.11879999999999</v>
      </c>
      <c r="V214">
        <v>130.267</v>
      </c>
      <c r="W214">
        <v>128.11840000000001</v>
      </c>
      <c r="X214">
        <v>125.96980000000001</v>
      </c>
      <c r="Y214">
        <v>123.8212</v>
      </c>
      <c r="Z214">
        <v>121.6726</v>
      </c>
      <c r="AA214">
        <v>119.524</v>
      </c>
      <c r="AB214">
        <v>117.25360000000001</v>
      </c>
      <c r="AC214">
        <v>114.9832</v>
      </c>
      <c r="AD214">
        <v>112.7128</v>
      </c>
      <c r="AE214">
        <v>110.44240000000001</v>
      </c>
      <c r="AF214">
        <v>108.172</v>
      </c>
      <c r="AG214">
        <v>106.77760000000001</v>
      </c>
      <c r="AH214">
        <v>105.3832</v>
      </c>
      <c r="AI214">
        <v>103.9888</v>
      </c>
      <c r="AJ214">
        <v>102.59439999999999</v>
      </c>
      <c r="AK214">
        <v>101.2</v>
      </c>
      <c r="AL214">
        <v>99.992400000000004</v>
      </c>
      <c r="AM214">
        <v>98.784800000000004</v>
      </c>
      <c r="AN214">
        <v>97.577200000000005</v>
      </c>
      <c r="AO214">
        <v>96.369600000000005</v>
      </c>
      <c r="AP214">
        <v>95.162000000000006</v>
      </c>
      <c r="AQ214">
        <v>93.861999999999995</v>
      </c>
      <c r="AR214">
        <v>92.561999999999998</v>
      </c>
      <c r="AS214">
        <v>91.262</v>
      </c>
      <c r="AT214">
        <v>89.962000000000003</v>
      </c>
      <c r="AU214">
        <v>88.662000000000006</v>
      </c>
      <c r="AV214">
        <v>87.428799999999995</v>
      </c>
      <c r="AW214">
        <v>86.195599999999999</v>
      </c>
      <c r="AX214">
        <v>84.962400000000002</v>
      </c>
      <c r="AY214">
        <v>83.729200000000006</v>
      </c>
      <c r="AZ214">
        <v>82.495999999999995</v>
      </c>
      <c r="BA214">
        <v>80.699799999999996</v>
      </c>
      <c r="BB214">
        <v>78.903599999999997</v>
      </c>
      <c r="BC214">
        <v>77.107399999999998</v>
      </c>
      <c r="BD214">
        <v>75.311199999999999</v>
      </c>
      <c r="BE214">
        <v>73.515000000000001</v>
      </c>
      <c r="BF214">
        <v>72.703800000000001</v>
      </c>
      <c r="BG214">
        <v>71.892600000000002</v>
      </c>
      <c r="BH214">
        <v>71.081400000000002</v>
      </c>
      <c r="BI214">
        <v>70.270200000000003</v>
      </c>
      <c r="BJ214">
        <v>69.459000000000003</v>
      </c>
      <c r="BK214">
        <v>68.613600000000005</v>
      </c>
    </row>
    <row r="215" spans="1:63" x14ac:dyDescent="0.85">
      <c r="A215" t="s">
        <v>424</v>
      </c>
      <c r="B215" t="s">
        <v>483</v>
      </c>
      <c r="C215" t="s">
        <v>691</v>
      </c>
      <c r="D215" t="s">
        <v>659</v>
      </c>
    </row>
    <row r="216" spans="1:63" x14ac:dyDescent="0.85">
      <c r="A216" t="s">
        <v>502</v>
      </c>
      <c r="B216" t="s">
        <v>30</v>
      </c>
      <c r="C216" t="s">
        <v>691</v>
      </c>
      <c r="D216" t="s">
        <v>659</v>
      </c>
      <c r="E216">
        <v>55.389000000000003</v>
      </c>
      <c r="F216">
        <v>55.389000000000003</v>
      </c>
      <c r="G216">
        <v>55.389000000000003</v>
      </c>
      <c r="H216">
        <v>55.389000000000003</v>
      </c>
      <c r="I216">
        <v>55.389000000000003</v>
      </c>
      <c r="J216">
        <v>55.389000000000003</v>
      </c>
      <c r="K216">
        <v>55.389000000000003</v>
      </c>
      <c r="L216">
        <v>55.389000000000003</v>
      </c>
      <c r="M216">
        <v>55.159799999999997</v>
      </c>
      <c r="N216">
        <v>54.930599999999998</v>
      </c>
      <c r="O216">
        <v>54.7014</v>
      </c>
      <c r="P216">
        <v>54.472200000000001</v>
      </c>
      <c r="Q216">
        <v>54.243000000000002</v>
      </c>
      <c r="R216">
        <v>54.090200000000003</v>
      </c>
      <c r="S216">
        <v>53.937399999999997</v>
      </c>
      <c r="T216">
        <v>53.784599999999998</v>
      </c>
      <c r="U216">
        <v>53.631799999999998</v>
      </c>
      <c r="V216">
        <v>53.478999999999999</v>
      </c>
      <c r="W216">
        <v>53.585999999999999</v>
      </c>
      <c r="X216">
        <v>53.692999999999998</v>
      </c>
      <c r="Y216">
        <v>53.8</v>
      </c>
      <c r="Z216">
        <v>53.906999999999996</v>
      </c>
      <c r="AA216">
        <v>54.014000000000003</v>
      </c>
      <c r="AB216">
        <v>58.564599999999999</v>
      </c>
      <c r="AC216">
        <v>63.115200000000002</v>
      </c>
      <c r="AD216">
        <v>67.665800000000004</v>
      </c>
      <c r="AE216">
        <v>72.216399999999993</v>
      </c>
      <c r="AF216">
        <v>76.766999999999996</v>
      </c>
      <c r="AG216">
        <v>81.759600000000006</v>
      </c>
      <c r="AH216">
        <v>86.752200000000002</v>
      </c>
      <c r="AI216">
        <v>91.744799999999998</v>
      </c>
      <c r="AJ216">
        <v>96.737399999999994</v>
      </c>
      <c r="AK216">
        <v>101.73</v>
      </c>
      <c r="AL216">
        <v>106.705</v>
      </c>
      <c r="AM216">
        <v>111.68</v>
      </c>
      <c r="AN216">
        <v>116.655</v>
      </c>
      <c r="AO216">
        <v>121.63</v>
      </c>
      <c r="AP216">
        <v>126.605</v>
      </c>
      <c r="AQ216">
        <v>126.75960000000001</v>
      </c>
      <c r="AR216">
        <v>126.91419999999999</v>
      </c>
      <c r="AS216">
        <v>127.0688</v>
      </c>
      <c r="AT216">
        <v>127.2234</v>
      </c>
      <c r="AU216">
        <v>127.378</v>
      </c>
      <c r="AV216">
        <v>127.32599999999999</v>
      </c>
      <c r="AW216">
        <v>127.274</v>
      </c>
      <c r="AX216">
        <v>127.22199999999999</v>
      </c>
      <c r="AY216">
        <v>127.17</v>
      </c>
      <c r="AZ216">
        <v>127.11799999999999</v>
      </c>
      <c r="BA216">
        <v>123.7696</v>
      </c>
      <c r="BB216">
        <v>120.4212</v>
      </c>
      <c r="BC216">
        <v>117.0728</v>
      </c>
      <c r="BD216">
        <v>113.7244</v>
      </c>
      <c r="BE216">
        <v>110.376</v>
      </c>
      <c r="BF216">
        <v>108.31780000000001</v>
      </c>
      <c r="BG216">
        <v>106.25960000000001</v>
      </c>
      <c r="BH216">
        <v>104.20140000000001</v>
      </c>
      <c r="BI216">
        <v>102.14319999999999</v>
      </c>
      <c r="BJ216">
        <v>100.08499999999999</v>
      </c>
      <c r="BK216">
        <v>97.645200000000003</v>
      </c>
    </row>
    <row r="217" spans="1:63" x14ac:dyDescent="0.85">
      <c r="A217" t="s">
        <v>297</v>
      </c>
      <c r="B217" t="s">
        <v>413</v>
      </c>
      <c r="C217" t="s">
        <v>691</v>
      </c>
      <c r="D217" t="s">
        <v>659</v>
      </c>
      <c r="E217">
        <v>65.029600000000002</v>
      </c>
      <c r="F217">
        <v>65.671800000000005</v>
      </c>
      <c r="G217">
        <v>66.313999999999993</v>
      </c>
      <c r="H217">
        <v>66.77</v>
      </c>
      <c r="I217">
        <v>67.225999999999999</v>
      </c>
      <c r="J217">
        <v>67.682000000000002</v>
      </c>
      <c r="K217">
        <v>68.138000000000005</v>
      </c>
      <c r="L217">
        <v>68.593999999999994</v>
      </c>
      <c r="M217">
        <v>67.882400000000004</v>
      </c>
      <c r="N217">
        <v>67.1708</v>
      </c>
      <c r="O217">
        <v>66.459199999999996</v>
      </c>
      <c r="P217">
        <v>65.747600000000006</v>
      </c>
      <c r="Q217">
        <v>65.036000000000001</v>
      </c>
      <c r="R217">
        <v>64.180400000000006</v>
      </c>
      <c r="S217">
        <v>63.324800000000003</v>
      </c>
      <c r="T217">
        <v>62.469200000000001</v>
      </c>
      <c r="U217">
        <v>61.613599999999998</v>
      </c>
      <c r="V217">
        <v>60.758000000000003</v>
      </c>
      <c r="W217">
        <v>59.241399999999999</v>
      </c>
      <c r="X217">
        <v>57.724800000000002</v>
      </c>
      <c r="Y217">
        <v>56.208199999999998</v>
      </c>
      <c r="Z217">
        <v>54.691600000000001</v>
      </c>
      <c r="AA217">
        <v>53.174999999999997</v>
      </c>
      <c r="AB217">
        <v>51.784599999999998</v>
      </c>
      <c r="AC217">
        <v>50.394199999999998</v>
      </c>
      <c r="AD217">
        <v>49.003799999999998</v>
      </c>
      <c r="AE217">
        <v>47.613399999999999</v>
      </c>
      <c r="AF217">
        <v>46.222999999999999</v>
      </c>
      <c r="AG217">
        <v>44.185000000000002</v>
      </c>
      <c r="AH217">
        <v>42.146999999999998</v>
      </c>
      <c r="AI217">
        <v>40.109000000000002</v>
      </c>
      <c r="AJ217">
        <v>38.070999999999998</v>
      </c>
      <c r="AK217">
        <v>36.033000000000001</v>
      </c>
      <c r="AL217">
        <v>34.700800000000001</v>
      </c>
      <c r="AM217">
        <v>33.368600000000001</v>
      </c>
      <c r="AN217">
        <v>32.0364</v>
      </c>
      <c r="AO217">
        <v>30.7042</v>
      </c>
      <c r="AP217">
        <v>29.372</v>
      </c>
      <c r="AQ217">
        <v>28.616</v>
      </c>
      <c r="AR217">
        <v>27.86</v>
      </c>
      <c r="AS217">
        <v>27.103999999999999</v>
      </c>
      <c r="AT217">
        <v>26.347999999999999</v>
      </c>
      <c r="AU217">
        <v>25.591999999999999</v>
      </c>
      <c r="AV217">
        <v>24.934000000000001</v>
      </c>
      <c r="AW217">
        <v>24.276</v>
      </c>
      <c r="AX217">
        <v>23.617999999999999</v>
      </c>
      <c r="AY217">
        <v>22.96</v>
      </c>
      <c r="AZ217">
        <v>22.302</v>
      </c>
      <c r="BA217">
        <v>21.5944</v>
      </c>
      <c r="BB217">
        <v>20.886800000000001</v>
      </c>
      <c r="BC217">
        <v>20.179200000000002</v>
      </c>
      <c r="BD217">
        <v>19.471599999999999</v>
      </c>
      <c r="BE217">
        <v>18.763999999999999</v>
      </c>
      <c r="BF217">
        <v>17.952400000000001</v>
      </c>
      <c r="BG217">
        <v>17.140799999999999</v>
      </c>
      <c r="BH217">
        <v>16.3292</v>
      </c>
      <c r="BI217">
        <v>15.5176</v>
      </c>
      <c r="BJ217">
        <v>14.706</v>
      </c>
      <c r="BK217">
        <v>14.144399999999999</v>
      </c>
    </row>
    <row r="218" spans="1:63" x14ac:dyDescent="0.85">
      <c r="A218" t="s">
        <v>54</v>
      </c>
      <c r="B218" t="s">
        <v>427</v>
      </c>
      <c r="C218" t="s">
        <v>691</v>
      </c>
      <c r="D218" t="s">
        <v>659</v>
      </c>
      <c r="E218">
        <v>153.97352420086469</v>
      </c>
      <c r="F218">
        <v>154.1052067316476</v>
      </c>
      <c r="G218">
        <v>154.24620268278201</v>
      </c>
      <c r="H218">
        <v>154.11037554071802</v>
      </c>
      <c r="I218">
        <v>153.99550467628708</v>
      </c>
      <c r="J218">
        <v>153.90841377126583</v>
      </c>
      <c r="K218">
        <v>153.86246809123645</v>
      </c>
      <c r="L218">
        <v>153.80004849863099</v>
      </c>
      <c r="M218">
        <v>154.04154568266119</v>
      </c>
      <c r="N218">
        <v>154.25661062524242</v>
      </c>
      <c r="O218">
        <v>154.47599577143527</v>
      </c>
      <c r="P218">
        <v>154.79239467968964</v>
      </c>
      <c r="Q218">
        <v>155.15769875819143</v>
      </c>
      <c r="R218">
        <v>155.13271004091115</v>
      </c>
      <c r="S218">
        <v>155.09362453340381</v>
      </c>
      <c r="T218">
        <v>155.02403645823836</v>
      </c>
      <c r="U218">
        <v>154.89966975710863</v>
      </c>
      <c r="V218">
        <v>154.7823337542504</v>
      </c>
      <c r="W218">
        <v>154.01010465250303</v>
      </c>
      <c r="X218">
        <v>153.24358259491839</v>
      </c>
      <c r="Y218">
        <v>152.47347702695919</v>
      </c>
      <c r="Z218">
        <v>151.62962822028109</v>
      </c>
      <c r="AA218">
        <v>150.7776402237607</v>
      </c>
      <c r="AB218">
        <v>149.39987724403409</v>
      </c>
      <c r="AC218">
        <v>148.0344309229755</v>
      </c>
      <c r="AD218">
        <v>146.6895430163423</v>
      </c>
      <c r="AE218">
        <v>145.32330926321779</v>
      </c>
      <c r="AF218">
        <v>143.98438216907167</v>
      </c>
      <c r="AG218">
        <v>142.47376345505532</v>
      </c>
      <c r="AH218">
        <v>140.96839846843858</v>
      </c>
      <c r="AI218">
        <v>139.46461769735845</v>
      </c>
      <c r="AJ218">
        <v>137.95661573339626</v>
      </c>
      <c r="AK218">
        <v>136.44997566294845</v>
      </c>
      <c r="AL218">
        <v>135.59704563533992</v>
      </c>
      <c r="AM218">
        <v>134.72063874629694</v>
      </c>
      <c r="AN218">
        <v>133.81672285343436</v>
      </c>
      <c r="AO218">
        <v>132.85929507680655</v>
      </c>
      <c r="AP218">
        <v>131.87653043594827</v>
      </c>
      <c r="AQ218">
        <v>130.68447420648658</v>
      </c>
      <c r="AR218">
        <v>129.50177757054664</v>
      </c>
      <c r="AS218">
        <v>128.35137088898927</v>
      </c>
      <c r="AT218">
        <v>127.23798067838942</v>
      </c>
      <c r="AU218">
        <v>126.17026447076363</v>
      </c>
      <c r="AV218">
        <v>124.87051904589141</v>
      </c>
      <c r="AW218">
        <v>123.6043489078248</v>
      </c>
      <c r="AX218">
        <v>122.36126920350966</v>
      </c>
      <c r="AY218">
        <v>121.10455701589291</v>
      </c>
      <c r="AZ218">
        <v>119.86190611813367</v>
      </c>
      <c r="BA218">
        <v>118.32986867302981</v>
      </c>
      <c r="BB218">
        <v>116.77080460217658</v>
      </c>
      <c r="BC218">
        <v>115.18084622230042</v>
      </c>
      <c r="BD218">
        <v>113.55611817179111</v>
      </c>
      <c r="BE218">
        <v>111.9115484636812</v>
      </c>
      <c r="BF218">
        <v>110.05274416877906</v>
      </c>
      <c r="BG218">
        <v>108.209102391638</v>
      </c>
      <c r="BH218">
        <v>106.38861465238531</v>
      </c>
      <c r="BI218">
        <v>104.57830167889308</v>
      </c>
      <c r="BJ218">
        <v>102.79085484713276</v>
      </c>
    </row>
    <row r="219" spans="1:63" x14ac:dyDescent="0.85">
      <c r="A219" t="s">
        <v>261</v>
      </c>
      <c r="B219" t="s">
        <v>57</v>
      </c>
      <c r="C219" t="s">
        <v>691</v>
      </c>
      <c r="D219" t="s">
        <v>659</v>
      </c>
      <c r="E219">
        <v>144.02199999999999</v>
      </c>
      <c r="F219">
        <v>144.23599999999999</v>
      </c>
      <c r="G219">
        <v>144.44999999999999</v>
      </c>
      <c r="H219">
        <v>144.87799999999999</v>
      </c>
      <c r="I219">
        <v>145.30600000000001</v>
      </c>
      <c r="J219">
        <v>145.73400000000001</v>
      </c>
      <c r="K219">
        <v>146.16200000000001</v>
      </c>
      <c r="L219">
        <v>146.59</v>
      </c>
      <c r="M219">
        <v>146.7764</v>
      </c>
      <c r="N219">
        <v>146.96279999999999</v>
      </c>
      <c r="O219">
        <v>147.14920000000001</v>
      </c>
      <c r="P219">
        <v>147.3356</v>
      </c>
      <c r="Q219">
        <v>147.52199999999999</v>
      </c>
      <c r="R219">
        <v>147.27539999999999</v>
      </c>
      <c r="S219">
        <v>147.02879999999999</v>
      </c>
      <c r="T219">
        <v>146.78219999999999</v>
      </c>
      <c r="U219">
        <v>146.53559999999999</v>
      </c>
      <c r="V219">
        <v>146.28899999999999</v>
      </c>
      <c r="W219">
        <v>145.41120000000001</v>
      </c>
      <c r="X219">
        <v>144.5334</v>
      </c>
      <c r="Y219">
        <v>143.65559999999999</v>
      </c>
      <c r="Z219">
        <v>142.77780000000001</v>
      </c>
      <c r="AA219">
        <v>141.9</v>
      </c>
      <c r="AB219">
        <v>141.7688</v>
      </c>
      <c r="AC219">
        <v>141.63759999999999</v>
      </c>
      <c r="AD219">
        <v>141.50640000000001</v>
      </c>
      <c r="AE219">
        <v>141.37520000000001</v>
      </c>
      <c r="AF219">
        <v>141.244</v>
      </c>
      <c r="AG219">
        <v>140.20699999999999</v>
      </c>
      <c r="AH219">
        <v>139.16999999999999</v>
      </c>
      <c r="AI219">
        <v>138.13300000000001</v>
      </c>
      <c r="AJ219">
        <v>137.096</v>
      </c>
      <c r="AK219">
        <v>136.059</v>
      </c>
      <c r="AL219">
        <v>134.80959999999999</v>
      </c>
      <c r="AM219">
        <v>133.56020000000001</v>
      </c>
      <c r="AN219">
        <v>132.3108</v>
      </c>
      <c r="AO219">
        <v>131.06139999999999</v>
      </c>
      <c r="AP219">
        <v>129.81200000000001</v>
      </c>
      <c r="AQ219">
        <v>127.82559999999999</v>
      </c>
      <c r="AR219">
        <v>125.83920000000001</v>
      </c>
      <c r="AS219">
        <v>123.8528</v>
      </c>
      <c r="AT219">
        <v>121.8664</v>
      </c>
      <c r="AU219">
        <v>119.88</v>
      </c>
      <c r="AV219">
        <v>115.5712</v>
      </c>
      <c r="AW219">
        <v>111.2624</v>
      </c>
      <c r="AX219">
        <v>106.95359999999999</v>
      </c>
      <c r="AY219">
        <v>102.6448</v>
      </c>
      <c r="AZ219">
        <v>98.335999999999999</v>
      </c>
      <c r="BA219">
        <v>94.283600000000007</v>
      </c>
      <c r="BB219">
        <v>90.231200000000001</v>
      </c>
      <c r="BC219">
        <v>86.178799999999995</v>
      </c>
      <c r="BD219">
        <v>82.126400000000004</v>
      </c>
      <c r="BE219">
        <v>78.073999999999998</v>
      </c>
      <c r="BF219">
        <v>74.867199999999997</v>
      </c>
      <c r="BG219">
        <v>71.660399999999996</v>
      </c>
      <c r="BH219">
        <v>68.453599999999994</v>
      </c>
      <c r="BI219">
        <v>65.246799999999993</v>
      </c>
      <c r="BJ219">
        <v>62.04</v>
      </c>
      <c r="BK219">
        <v>59.433199999999999</v>
      </c>
    </row>
    <row r="220" spans="1:63" x14ac:dyDescent="0.85">
      <c r="A220" t="s">
        <v>288</v>
      </c>
      <c r="B220" t="s">
        <v>171</v>
      </c>
      <c r="C220" t="s">
        <v>691</v>
      </c>
      <c r="D220" t="s">
        <v>659</v>
      </c>
      <c r="E220">
        <v>153.97223921835067</v>
      </c>
      <c r="F220">
        <v>154.10440317638012</v>
      </c>
      <c r="G220">
        <v>154.24585582385961</v>
      </c>
      <c r="H220">
        <v>154.11030132700094</v>
      </c>
      <c r="I220">
        <v>153.99569406301617</v>
      </c>
      <c r="J220">
        <v>153.90888538451034</v>
      </c>
      <c r="K220">
        <v>153.86322789346264</v>
      </c>
      <c r="L220">
        <v>153.8011536766478</v>
      </c>
      <c r="M220">
        <v>154.0421951061272</v>
      </c>
      <c r="N220">
        <v>154.25672776670265</v>
      </c>
      <c r="O220">
        <v>154.47551363278436</v>
      </c>
      <c r="P220">
        <v>154.79126123311292</v>
      </c>
      <c r="Q220">
        <v>155.15590378036336</v>
      </c>
      <c r="R220">
        <v>155.12976325493713</v>
      </c>
      <c r="S220">
        <v>155.08954876733046</v>
      </c>
      <c r="T220">
        <v>155.01880568084539</v>
      </c>
      <c r="U220">
        <v>154.89332659800891</v>
      </c>
      <c r="V220">
        <v>154.77483187418565</v>
      </c>
      <c r="W220">
        <v>154.00161498049619</v>
      </c>
      <c r="X220">
        <v>153.23410759076958</v>
      </c>
      <c r="Y220">
        <v>152.46307898218191</v>
      </c>
      <c r="Z220">
        <v>151.61837660834581</v>
      </c>
      <c r="AA220">
        <v>150.76577663507373</v>
      </c>
      <c r="AB220">
        <v>149.38824241250762</v>
      </c>
      <c r="AC220">
        <v>148.02298591375541</v>
      </c>
      <c r="AD220">
        <v>146.67825317791392</v>
      </c>
      <c r="AE220">
        <v>145.3122450412103</v>
      </c>
      <c r="AF220">
        <v>143.9730688381492</v>
      </c>
      <c r="AG220">
        <v>142.46307281983013</v>
      </c>
      <c r="AH220">
        <v>140.95821724737814</v>
      </c>
      <c r="AI220">
        <v>139.454879525546</v>
      </c>
      <c r="AJ220">
        <v>137.94721299136401</v>
      </c>
      <c r="AK220">
        <v>136.44105175775289</v>
      </c>
      <c r="AL220">
        <v>135.58816010125244</v>
      </c>
      <c r="AM220">
        <v>134.71180808407192</v>
      </c>
      <c r="AN220">
        <v>133.80809669993016</v>
      </c>
      <c r="AO220">
        <v>132.85074944760737</v>
      </c>
      <c r="AP220">
        <v>131.8680582826716</v>
      </c>
      <c r="AQ220">
        <v>130.67622089729937</v>
      </c>
      <c r="AR220">
        <v>129.49372571264973</v>
      </c>
      <c r="AS220">
        <v>128.34360381251523</v>
      </c>
      <c r="AT220">
        <v>127.23063644284359</v>
      </c>
      <c r="AU220">
        <v>126.16320958721661</v>
      </c>
      <c r="AV220">
        <v>124.86416132588502</v>
      </c>
      <c r="AW220">
        <v>123.59861159217591</v>
      </c>
      <c r="AX220">
        <v>122.35604678909381</v>
      </c>
      <c r="AY220">
        <v>121.09959272530057</v>
      </c>
      <c r="AZ220">
        <v>119.85720524284396</v>
      </c>
      <c r="BA220">
        <v>118.32532476612654</v>
      </c>
      <c r="BB220">
        <v>116.76650311535921</v>
      </c>
      <c r="BC220">
        <v>115.17670097063252</v>
      </c>
      <c r="BD220">
        <v>113.55241388590957</v>
      </c>
      <c r="BE220">
        <v>111.90814056991967</v>
      </c>
      <c r="BF220">
        <v>110.04960718028239</v>
      </c>
      <c r="BG220">
        <v>108.20622386902343</v>
      </c>
      <c r="BH220">
        <v>106.38594401019741</v>
      </c>
      <c r="BI220">
        <v>104.57584054969234</v>
      </c>
      <c r="BJ220">
        <v>102.78858517576177</v>
      </c>
    </row>
    <row r="221" spans="1:63" x14ac:dyDescent="0.85">
      <c r="A221" t="s">
        <v>39</v>
      </c>
      <c r="B221" t="s">
        <v>181</v>
      </c>
      <c r="C221" t="s">
        <v>691</v>
      </c>
      <c r="D221" t="s">
        <v>659</v>
      </c>
      <c r="E221">
        <v>114.27596379781762</v>
      </c>
      <c r="F221">
        <v>113.62596071713632</v>
      </c>
      <c r="G221">
        <v>112.76485963389882</v>
      </c>
      <c r="H221">
        <v>111.53111051170752</v>
      </c>
      <c r="I221">
        <v>110.56436908827298</v>
      </c>
      <c r="J221">
        <v>109.90460656593417</v>
      </c>
      <c r="K221">
        <v>109.06883946344395</v>
      </c>
      <c r="L221">
        <v>108.35703267235044</v>
      </c>
      <c r="M221">
        <v>107.98033581950541</v>
      </c>
      <c r="N221">
        <v>107.68429231767307</v>
      </c>
      <c r="O221">
        <v>107.39582739591013</v>
      </c>
      <c r="P221">
        <v>106.89586495821317</v>
      </c>
      <c r="Q221">
        <v>106.4918349675072</v>
      </c>
      <c r="R221">
        <v>105.90618340597466</v>
      </c>
      <c r="S221">
        <v>105.35562389040351</v>
      </c>
      <c r="T221">
        <v>104.77161161474501</v>
      </c>
      <c r="U221">
        <v>103.9212623935035</v>
      </c>
      <c r="V221">
        <v>103.07580862438147</v>
      </c>
      <c r="W221">
        <v>102.06868808316008</v>
      </c>
      <c r="X221">
        <v>101.18453438018089</v>
      </c>
      <c r="Y221">
        <v>100.42554783108152</v>
      </c>
      <c r="Z221">
        <v>99.724047493429765</v>
      </c>
      <c r="AA221">
        <v>99.092899841145538</v>
      </c>
      <c r="AB221">
        <v>98.018632928418512</v>
      </c>
      <c r="AC221">
        <v>96.929532693925211</v>
      </c>
      <c r="AD221">
        <v>95.747377559050904</v>
      </c>
      <c r="AE221">
        <v>94.495128920202077</v>
      </c>
      <c r="AF221">
        <v>93.138170614238021</v>
      </c>
      <c r="AG221">
        <v>92.010920812948555</v>
      </c>
      <c r="AH221">
        <v>90.840800439830261</v>
      </c>
      <c r="AI221">
        <v>89.660611026378589</v>
      </c>
      <c r="AJ221">
        <v>88.430060292725969</v>
      </c>
      <c r="AK221">
        <v>87.253817486177383</v>
      </c>
      <c r="AL221">
        <v>85.784897404311877</v>
      </c>
      <c r="AM221">
        <v>84.292873987875467</v>
      </c>
      <c r="AN221">
        <v>82.765497915590416</v>
      </c>
      <c r="AO221">
        <v>81.037150066566724</v>
      </c>
      <c r="AP221">
        <v>79.258752883951871</v>
      </c>
      <c r="AQ221">
        <v>77.952891683535611</v>
      </c>
      <c r="AR221">
        <v>76.63957010252291</v>
      </c>
      <c r="AS221">
        <v>75.336797888283186</v>
      </c>
      <c r="AT221">
        <v>74.004422100572327</v>
      </c>
      <c r="AU221">
        <v>72.674180521442963</v>
      </c>
      <c r="AV221">
        <v>71.724466069007249</v>
      </c>
      <c r="AW221">
        <v>70.774980800771758</v>
      </c>
      <c r="AX221">
        <v>69.827573998476751</v>
      </c>
      <c r="AY221">
        <v>68.803701118255248</v>
      </c>
      <c r="AZ221">
        <v>67.829750660834165</v>
      </c>
      <c r="BA221">
        <v>66.860241271567133</v>
      </c>
      <c r="BB221">
        <v>65.933372912670052</v>
      </c>
      <c r="BC221">
        <v>65.037887883980261</v>
      </c>
      <c r="BD221">
        <v>64.026303340268868</v>
      </c>
      <c r="BE221">
        <v>63.053818852475835</v>
      </c>
      <c r="BF221">
        <v>62.30508465727911</v>
      </c>
      <c r="BG221">
        <v>61.54941055438448</v>
      </c>
      <c r="BH221">
        <v>60.761922542588252</v>
      </c>
      <c r="BI221">
        <v>59.906182602667258</v>
      </c>
      <c r="BJ221">
        <v>59.015408352545442</v>
      </c>
    </row>
    <row r="222" spans="1:63" x14ac:dyDescent="0.85">
      <c r="A222" t="s">
        <v>231</v>
      </c>
      <c r="B222" t="s">
        <v>417</v>
      </c>
      <c r="C222" t="s">
        <v>691</v>
      </c>
      <c r="D222" t="s">
        <v>659</v>
      </c>
      <c r="E222">
        <v>131.46</v>
      </c>
      <c r="F222">
        <v>131.88</v>
      </c>
      <c r="G222">
        <v>132.30000000000001</v>
      </c>
      <c r="H222">
        <v>132.72</v>
      </c>
      <c r="I222">
        <v>133.13999999999999</v>
      </c>
      <c r="J222">
        <v>133.56</v>
      </c>
      <c r="K222">
        <v>133.97999999999999</v>
      </c>
      <c r="L222">
        <v>134.4</v>
      </c>
      <c r="M222">
        <v>134.8852</v>
      </c>
      <c r="N222">
        <v>135.37039999999999</v>
      </c>
      <c r="O222">
        <v>135.85560000000001</v>
      </c>
      <c r="P222">
        <v>136.3408</v>
      </c>
      <c r="Q222">
        <v>136.82599999999999</v>
      </c>
      <c r="R222">
        <v>136.7398</v>
      </c>
      <c r="S222">
        <v>136.65360000000001</v>
      </c>
      <c r="T222">
        <v>136.56739999999999</v>
      </c>
      <c r="U222">
        <v>136.4812</v>
      </c>
      <c r="V222">
        <v>136.39500000000001</v>
      </c>
      <c r="W222">
        <v>136.435</v>
      </c>
      <c r="X222">
        <v>136.47499999999999</v>
      </c>
      <c r="Y222">
        <v>136.51499999999999</v>
      </c>
      <c r="Z222">
        <v>136.55500000000001</v>
      </c>
      <c r="AA222">
        <v>136.595</v>
      </c>
      <c r="AB222">
        <v>135.36600000000001</v>
      </c>
      <c r="AC222">
        <v>134.137</v>
      </c>
      <c r="AD222">
        <v>132.90799999999999</v>
      </c>
      <c r="AE222">
        <v>131.679</v>
      </c>
      <c r="AF222">
        <v>130.44999999999999</v>
      </c>
      <c r="AG222">
        <v>129.2278</v>
      </c>
      <c r="AH222">
        <v>128.00559999999999</v>
      </c>
      <c r="AI222">
        <v>126.7834</v>
      </c>
      <c r="AJ222">
        <v>125.5612</v>
      </c>
      <c r="AK222">
        <v>124.339</v>
      </c>
      <c r="AL222">
        <v>122.6536</v>
      </c>
      <c r="AM222">
        <v>120.9682</v>
      </c>
      <c r="AN222">
        <v>119.28279999999999</v>
      </c>
      <c r="AO222">
        <v>117.59739999999999</v>
      </c>
      <c r="AP222">
        <v>115.91200000000001</v>
      </c>
      <c r="AQ222">
        <v>114.91719999999999</v>
      </c>
      <c r="AR222">
        <v>113.9224</v>
      </c>
      <c r="AS222">
        <v>112.9276</v>
      </c>
      <c r="AT222">
        <v>111.9328</v>
      </c>
      <c r="AU222">
        <v>110.938</v>
      </c>
      <c r="AV222">
        <v>109.94280000000001</v>
      </c>
      <c r="AW222">
        <v>108.94759999999999</v>
      </c>
      <c r="AX222">
        <v>107.9524</v>
      </c>
      <c r="AY222">
        <v>106.9572</v>
      </c>
      <c r="AZ222">
        <v>105.962</v>
      </c>
      <c r="BA222">
        <v>104.8588</v>
      </c>
      <c r="BB222">
        <v>103.7556</v>
      </c>
      <c r="BC222">
        <v>102.6524</v>
      </c>
      <c r="BD222">
        <v>101.5492</v>
      </c>
      <c r="BE222">
        <v>100.446</v>
      </c>
      <c r="BF222">
        <v>99.278800000000004</v>
      </c>
      <c r="BG222">
        <v>98.111599999999996</v>
      </c>
      <c r="BH222">
        <v>96.944400000000002</v>
      </c>
      <c r="BI222">
        <v>95.777199999999993</v>
      </c>
      <c r="BJ222">
        <v>94.61</v>
      </c>
      <c r="BK222">
        <v>93.337599999999995</v>
      </c>
    </row>
    <row r="223" spans="1:63" x14ac:dyDescent="0.85">
      <c r="A223" t="s">
        <v>476</v>
      </c>
      <c r="B223" t="s">
        <v>61</v>
      </c>
      <c r="C223" t="s">
        <v>691</v>
      </c>
      <c r="D223" t="s">
        <v>659</v>
      </c>
      <c r="E223">
        <v>158.59299999999999</v>
      </c>
      <c r="F223">
        <v>158.59299999999999</v>
      </c>
      <c r="G223">
        <v>158.59299999999999</v>
      </c>
      <c r="H223">
        <v>156.3322</v>
      </c>
      <c r="I223">
        <v>154.07140000000001</v>
      </c>
      <c r="J223">
        <v>151.81059999999999</v>
      </c>
      <c r="K223">
        <v>149.5498</v>
      </c>
      <c r="L223">
        <v>147.28899999999999</v>
      </c>
      <c r="M223">
        <v>145.1224</v>
      </c>
      <c r="N223">
        <v>142.95580000000001</v>
      </c>
      <c r="O223">
        <v>140.78919999999999</v>
      </c>
      <c r="P223">
        <v>138.62260000000001</v>
      </c>
      <c r="Q223">
        <v>136.45599999999999</v>
      </c>
      <c r="R223">
        <v>131.69280000000001</v>
      </c>
      <c r="S223">
        <v>126.92959999999999</v>
      </c>
      <c r="T223">
        <v>122.1664</v>
      </c>
      <c r="U223">
        <v>117.4032</v>
      </c>
      <c r="V223">
        <v>112.64</v>
      </c>
      <c r="W223">
        <v>110.536</v>
      </c>
      <c r="X223">
        <v>108.432</v>
      </c>
      <c r="Y223">
        <v>106.328</v>
      </c>
      <c r="Z223">
        <v>104.224</v>
      </c>
      <c r="AA223">
        <v>102.12</v>
      </c>
      <c r="AB223">
        <v>100.938</v>
      </c>
      <c r="AC223">
        <v>99.756</v>
      </c>
      <c r="AD223">
        <v>98.573999999999998</v>
      </c>
      <c r="AE223">
        <v>97.391999999999996</v>
      </c>
      <c r="AF223">
        <v>96.21</v>
      </c>
      <c r="AG223">
        <v>95.847399999999993</v>
      </c>
      <c r="AH223">
        <v>95.484800000000007</v>
      </c>
      <c r="AI223">
        <v>95.122200000000007</v>
      </c>
      <c r="AJ223">
        <v>94.759600000000006</v>
      </c>
      <c r="AK223">
        <v>94.397000000000006</v>
      </c>
      <c r="AL223">
        <v>93.415999999999997</v>
      </c>
      <c r="AM223">
        <v>92.435000000000002</v>
      </c>
      <c r="AN223">
        <v>91.453999999999994</v>
      </c>
      <c r="AO223">
        <v>90.472999999999999</v>
      </c>
      <c r="AP223">
        <v>89.492000000000004</v>
      </c>
      <c r="AQ223">
        <v>87.824799999999996</v>
      </c>
      <c r="AR223">
        <v>86.157600000000002</v>
      </c>
      <c r="AS223">
        <v>84.490399999999994</v>
      </c>
      <c r="AT223">
        <v>82.8232</v>
      </c>
      <c r="AU223">
        <v>81.156000000000006</v>
      </c>
      <c r="AV223">
        <v>79.417599999999993</v>
      </c>
      <c r="AW223">
        <v>77.679199999999994</v>
      </c>
      <c r="AX223">
        <v>75.940799999999996</v>
      </c>
      <c r="AY223">
        <v>74.202399999999997</v>
      </c>
      <c r="AZ223">
        <v>72.463999999999999</v>
      </c>
      <c r="BA223">
        <v>71.069199999999995</v>
      </c>
      <c r="BB223">
        <v>69.674400000000006</v>
      </c>
      <c r="BC223">
        <v>68.279600000000002</v>
      </c>
      <c r="BD223">
        <v>66.884799999999998</v>
      </c>
      <c r="BE223">
        <v>65.489999999999995</v>
      </c>
      <c r="BF223">
        <v>64.722999999999999</v>
      </c>
      <c r="BG223">
        <v>63.956000000000003</v>
      </c>
      <c r="BH223">
        <v>63.189</v>
      </c>
      <c r="BI223">
        <v>62.421999999999997</v>
      </c>
      <c r="BJ223">
        <v>61.655000000000001</v>
      </c>
      <c r="BK223">
        <v>60.639600000000002</v>
      </c>
    </row>
    <row r="224" spans="1:63" x14ac:dyDescent="0.85">
      <c r="A224" t="s">
        <v>359</v>
      </c>
      <c r="B224" t="s">
        <v>139</v>
      </c>
      <c r="C224" t="s">
        <v>691</v>
      </c>
      <c r="D224" t="s">
        <v>659</v>
      </c>
      <c r="E224">
        <v>49.636200000000002</v>
      </c>
      <c r="F224">
        <v>49.299599999999998</v>
      </c>
      <c r="G224">
        <v>48.963000000000001</v>
      </c>
      <c r="H224">
        <v>47.677599999999998</v>
      </c>
      <c r="I224">
        <v>46.392200000000003</v>
      </c>
      <c r="J224">
        <v>45.1068</v>
      </c>
      <c r="K224">
        <v>43.821399999999997</v>
      </c>
      <c r="L224">
        <v>42.536000000000001</v>
      </c>
      <c r="M224">
        <v>42.3</v>
      </c>
      <c r="N224">
        <v>42.064</v>
      </c>
      <c r="O224">
        <v>41.828000000000003</v>
      </c>
      <c r="P224">
        <v>41.591999999999999</v>
      </c>
      <c r="Q224">
        <v>41.356000000000002</v>
      </c>
      <c r="R224">
        <v>42.588000000000001</v>
      </c>
      <c r="S224">
        <v>43.82</v>
      </c>
      <c r="T224">
        <v>45.052</v>
      </c>
      <c r="U224">
        <v>46.283999999999999</v>
      </c>
      <c r="V224">
        <v>47.515999999999998</v>
      </c>
      <c r="W224">
        <v>47.728200000000001</v>
      </c>
      <c r="X224">
        <v>47.940399999999997</v>
      </c>
      <c r="Y224">
        <v>48.1526</v>
      </c>
      <c r="Z224">
        <v>48.364800000000002</v>
      </c>
      <c r="AA224">
        <v>48.576999999999998</v>
      </c>
      <c r="AB224">
        <v>49.064999999999998</v>
      </c>
      <c r="AC224">
        <v>49.552999999999997</v>
      </c>
      <c r="AD224">
        <v>50.040999999999997</v>
      </c>
      <c r="AE224">
        <v>50.529000000000003</v>
      </c>
      <c r="AF224">
        <v>51.017000000000003</v>
      </c>
      <c r="AG224">
        <v>49.885800000000003</v>
      </c>
      <c r="AH224">
        <v>48.754600000000003</v>
      </c>
      <c r="AI224">
        <v>47.623399999999997</v>
      </c>
      <c r="AJ224">
        <v>46.492199999999997</v>
      </c>
      <c r="AK224">
        <v>45.360999999999997</v>
      </c>
      <c r="AL224">
        <v>41.7286</v>
      </c>
      <c r="AM224">
        <v>38.096200000000003</v>
      </c>
      <c r="AN224">
        <v>34.463799999999999</v>
      </c>
      <c r="AO224">
        <v>30.831399999999999</v>
      </c>
      <c r="AP224">
        <v>27.199000000000002</v>
      </c>
      <c r="AQ224">
        <v>25.895199999999999</v>
      </c>
      <c r="AR224">
        <v>24.5914</v>
      </c>
      <c r="AS224">
        <v>23.287600000000001</v>
      </c>
      <c r="AT224">
        <v>21.983799999999999</v>
      </c>
      <c r="AU224">
        <v>20.68</v>
      </c>
      <c r="AV224">
        <v>20.766400000000001</v>
      </c>
      <c r="AW224">
        <v>20.852799999999998</v>
      </c>
      <c r="AX224">
        <v>20.9392</v>
      </c>
      <c r="AY224">
        <v>21.025600000000001</v>
      </c>
      <c r="AZ224">
        <v>21.111999999999998</v>
      </c>
      <c r="BA224">
        <v>21.382400000000001</v>
      </c>
      <c r="BB224">
        <v>21.652799999999999</v>
      </c>
      <c r="BC224">
        <v>21.923200000000001</v>
      </c>
      <c r="BD224">
        <v>22.1936</v>
      </c>
      <c r="BE224">
        <v>22.463999999999999</v>
      </c>
      <c r="BF224">
        <v>23.108000000000001</v>
      </c>
      <c r="BG224">
        <v>23.751999999999999</v>
      </c>
      <c r="BH224">
        <v>24.396000000000001</v>
      </c>
      <c r="BI224">
        <v>25.04</v>
      </c>
      <c r="BJ224">
        <v>25.684000000000001</v>
      </c>
      <c r="BK224">
        <v>25.935199999999998</v>
      </c>
    </row>
    <row r="225" spans="1:63" x14ac:dyDescent="0.85">
      <c r="A225" t="s">
        <v>351</v>
      </c>
      <c r="B225" t="s">
        <v>310</v>
      </c>
      <c r="C225" t="s">
        <v>691</v>
      </c>
      <c r="D225" t="s">
        <v>659</v>
      </c>
      <c r="E225">
        <v>30.578800000000001</v>
      </c>
      <c r="F225">
        <v>32.3474</v>
      </c>
      <c r="G225">
        <v>34.116</v>
      </c>
      <c r="H225">
        <v>35.914200000000001</v>
      </c>
      <c r="I225">
        <v>37.712400000000002</v>
      </c>
      <c r="J225">
        <v>39.510599999999997</v>
      </c>
      <c r="K225">
        <v>41.308799999999998</v>
      </c>
      <c r="L225">
        <v>43.106999999999999</v>
      </c>
      <c r="M225">
        <v>45.680399999999999</v>
      </c>
      <c r="N225">
        <v>48.253799999999998</v>
      </c>
      <c r="O225">
        <v>50.827199999999998</v>
      </c>
      <c r="P225">
        <v>53.400599999999997</v>
      </c>
      <c r="Q225">
        <v>55.973999999999997</v>
      </c>
      <c r="R225">
        <v>56.447600000000001</v>
      </c>
      <c r="S225">
        <v>56.921199999999999</v>
      </c>
      <c r="T225">
        <v>57.394799999999996</v>
      </c>
      <c r="U225">
        <v>57.868400000000001</v>
      </c>
      <c r="V225">
        <v>58.341999999999999</v>
      </c>
      <c r="W225">
        <v>56.000399999999999</v>
      </c>
      <c r="X225">
        <v>53.658799999999999</v>
      </c>
      <c r="Y225">
        <v>51.3172</v>
      </c>
      <c r="Z225">
        <v>48.9756</v>
      </c>
      <c r="AA225">
        <v>46.634</v>
      </c>
      <c r="AB225">
        <v>44.242400000000004</v>
      </c>
      <c r="AC225">
        <v>41.8508</v>
      </c>
      <c r="AD225">
        <v>39.459200000000003</v>
      </c>
      <c r="AE225">
        <v>37.067599999999999</v>
      </c>
      <c r="AF225">
        <v>34.676000000000002</v>
      </c>
      <c r="AG225">
        <v>31.645199999999999</v>
      </c>
      <c r="AH225">
        <v>28.6144</v>
      </c>
      <c r="AI225">
        <v>25.583600000000001</v>
      </c>
      <c r="AJ225">
        <v>22.552800000000001</v>
      </c>
      <c r="AK225">
        <v>19.521999999999998</v>
      </c>
      <c r="AL225">
        <v>17.451599999999999</v>
      </c>
      <c r="AM225">
        <v>15.3812</v>
      </c>
      <c r="AN225">
        <v>13.3108</v>
      </c>
      <c r="AO225">
        <v>11.240399999999999</v>
      </c>
      <c r="AP225">
        <v>9.17</v>
      </c>
      <c r="AQ225">
        <v>8.5076000000000001</v>
      </c>
      <c r="AR225">
        <v>7.8452000000000002</v>
      </c>
      <c r="AS225">
        <v>7.1828000000000003</v>
      </c>
      <c r="AT225">
        <v>6.5204000000000004</v>
      </c>
      <c r="AU225">
        <v>5.8579999999999997</v>
      </c>
      <c r="AV225">
        <v>5.7195999999999998</v>
      </c>
      <c r="AW225">
        <v>5.5811999999999999</v>
      </c>
      <c r="AX225">
        <v>5.4428000000000001</v>
      </c>
      <c r="AY225">
        <v>5.3044000000000002</v>
      </c>
      <c r="AZ225">
        <v>5.1660000000000004</v>
      </c>
      <c r="BA225">
        <v>5.0788000000000002</v>
      </c>
      <c r="BB225">
        <v>4.9916</v>
      </c>
      <c r="BC225">
        <v>4.9043999999999999</v>
      </c>
      <c r="BD225">
        <v>4.8171999999999997</v>
      </c>
      <c r="BE225">
        <v>4.7300000000000004</v>
      </c>
      <c r="BF225">
        <v>4.5392000000000001</v>
      </c>
      <c r="BG225">
        <v>4.3483999999999998</v>
      </c>
      <c r="BH225">
        <v>4.1576000000000004</v>
      </c>
      <c r="BI225">
        <v>3.9668000000000001</v>
      </c>
      <c r="BJ225">
        <v>3.7759999999999998</v>
      </c>
      <c r="BK225">
        <v>3.6524000000000001</v>
      </c>
    </row>
    <row r="226" spans="1:63" x14ac:dyDescent="0.85">
      <c r="A226" t="s">
        <v>66</v>
      </c>
      <c r="B226" t="s">
        <v>264</v>
      </c>
      <c r="C226" t="s">
        <v>691</v>
      </c>
      <c r="D226" t="s">
        <v>659</v>
      </c>
      <c r="E226">
        <v>39.6556</v>
      </c>
      <c r="F226">
        <v>40.503799999999998</v>
      </c>
      <c r="G226">
        <v>41.351999999999997</v>
      </c>
      <c r="H226">
        <v>41.703800000000001</v>
      </c>
      <c r="I226">
        <v>42.055599999999998</v>
      </c>
      <c r="J226">
        <v>42.407400000000003</v>
      </c>
      <c r="K226">
        <v>42.7592</v>
      </c>
      <c r="L226">
        <v>43.110999999999997</v>
      </c>
      <c r="M226">
        <v>40.994799999999998</v>
      </c>
      <c r="N226">
        <v>38.878599999999999</v>
      </c>
      <c r="O226">
        <v>36.7624</v>
      </c>
      <c r="P226">
        <v>34.6462</v>
      </c>
      <c r="Q226">
        <v>32.53</v>
      </c>
      <c r="R226">
        <v>30.260200000000001</v>
      </c>
      <c r="S226">
        <v>27.990400000000001</v>
      </c>
      <c r="T226">
        <v>25.720600000000001</v>
      </c>
      <c r="U226">
        <v>23.450800000000001</v>
      </c>
      <c r="V226">
        <v>21.181000000000001</v>
      </c>
      <c r="W226">
        <v>19.484999999999999</v>
      </c>
      <c r="X226">
        <v>17.789000000000001</v>
      </c>
      <c r="Y226">
        <v>16.093</v>
      </c>
      <c r="Z226">
        <v>14.397</v>
      </c>
      <c r="AA226">
        <v>12.701000000000001</v>
      </c>
      <c r="AB226">
        <v>12.5146</v>
      </c>
      <c r="AC226">
        <v>12.328200000000001</v>
      </c>
      <c r="AD226">
        <v>12.1418</v>
      </c>
      <c r="AE226">
        <v>11.955399999999999</v>
      </c>
      <c r="AF226">
        <v>11.769</v>
      </c>
      <c r="AG226">
        <v>11.6892</v>
      </c>
      <c r="AH226">
        <v>11.609400000000001</v>
      </c>
      <c r="AI226">
        <v>11.5296</v>
      </c>
      <c r="AJ226">
        <v>11.4498</v>
      </c>
      <c r="AK226">
        <v>11.37</v>
      </c>
      <c r="AL226">
        <v>10.539</v>
      </c>
      <c r="AM226">
        <v>9.7080000000000002</v>
      </c>
      <c r="AN226">
        <v>8.8770000000000007</v>
      </c>
      <c r="AO226">
        <v>8.0459999999999994</v>
      </c>
      <c r="AP226">
        <v>7.2149999999999999</v>
      </c>
      <c r="AQ226">
        <v>7.0502000000000002</v>
      </c>
      <c r="AR226">
        <v>6.8853999999999997</v>
      </c>
      <c r="AS226">
        <v>6.7206000000000001</v>
      </c>
      <c r="AT226">
        <v>6.5557999999999996</v>
      </c>
      <c r="AU226">
        <v>6.391</v>
      </c>
      <c r="AV226">
        <v>6.3151999999999999</v>
      </c>
      <c r="AW226">
        <v>6.2393999999999998</v>
      </c>
      <c r="AX226">
        <v>6.1635999999999997</v>
      </c>
      <c r="AY226">
        <v>6.0877999999999997</v>
      </c>
      <c r="AZ226">
        <v>6.0119999999999996</v>
      </c>
      <c r="BA226">
        <v>5.8921999999999999</v>
      </c>
      <c r="BB226">
        <v>5.7724000000000002</v>
      </c>
      <c r="BC226">
        <v>5.6525999999999996</v>
      </c>
      <c r="BD226">
        <v>5.5327999999999999</v>
      </c>
      <c r="BE226">
        <v>5.4130000000000003</v>
      </c>
      <c r="BF226">
        <v>5.3456000000000001</v>
      </c>
      <c r="BG226">
        <v>5.2782</v>
      </c>
      <c r="BH226">
        <v>5.2107999999999999</v>
      </c>
      <c r="BI226">
        <v>5.1433999999999997</v>
      </c>
      <c r="BJ226">
        <v>5.0759999999999996</v>
      </c>
      <c r="BK226">
        <v>5.1226000000000003</v>
      </c>
    </row>
    <row r="227" spans="1:63" x14ac:dyDescent="0.85">
      <c r="A227" t="s">
        <v>617</v>
      </c>
      <c r="B227" t="s">
        <v>128</v>
      </c>
      <c r="C227" t="s">
        <v>691</v>
      </c>
      <c r="D227" t="s">
        <v>659</v>
      </c>
      <c r="E227">
        <v>138.56639999999999</v>
      </c>
      <c r="F227">
        <v>142.82220000000001</v>
      </c>
      <c r="G227">
        <v>147.078</v>
      </c>
      <c r="H227">
        <v>152.61420000000001</v>
      </c>
      <c r="I227">
        <v>158.15039999999999</v>
      </c>
      <c r="J227">
        <v>163.6866</v>
      </c>
      <c r="K227">
        <v>169.22280000000001</v>
      </c>
      <c r="L227">
        <v>174.75899999999999</v>
      </c>
      <c r="M227">
        <v>179.4624</v>
      </c>
      <c r="N227">
        <v>184.16579999999999</v>
      </c>
      <c r="O227">
        <v>188.86920000000001</v>
      </c>
      <c r="P227">
        <v>193.57259999999999</v>
      </c>
      <c r="Q227">
        <v>198.27600000000001</v>
      </c>
      <c r="R227">
        <v>198.28120000000001</v>
      </c>
      <c r="S227">
        <v>198.28639999999999</v>
      </c>
      <c r="T227">
        <v>198.29159999999999</v>
      </c>
      <c r="U227">
        <v>198.29679999999999</v>
      </c>
      <c r="V227">
        <v>198.30199999999999</v>
      </c>
      <c r="W227">
        <v>193.58320000000001</v>
      </c>
      <c r="X227">
        <v>188.86439999999999</v>
      </c>
      <c r="Y227">
        <v>184.1456</v>
      </c>
      <c r="Z227">
        <v>179.42679999999999</v>
      </c>
      <c r="AA227">
        <v>174.708</v>
      </c>
      <c r="AB227">
        <v>166.6874</v>
      </c>
      <c r="AC227">
        <v>158.66679999999999</v>
      </c>
      <c r="AD227">
        <v>150.64619999999999</v>
      </c>
      <c r="AE227">
        <v>142.62559999999999</v>
      </c>
      <c r="AF227">
        <v>134.60499999999999</v>
      </c>
      <c r="AG227">
        <v>132.42140000000001</v>
      </c>
      <c r="AH227">
        <v>130.23779999999999</v>
      </c>
      <c r="AI227">
        <v>128.05420000000001</v>
      </c>
      <c r="AJ227">
        <v>125.8706</v>
      </c>
      <c r="AK227">
        <v>123.687</v>
      </c>
      <c r="AL227">
        <v>121.8638</v>
      </c>
      <c r="AM227">
        <v>120.0406</v>
      </c>
      <c r="AN227">
        <v>118.2174</v>
      </c>
      <c r="AO227">
        <v>116.3942</v>
      </c>
      <c r="AP227">
        <v>114.571</v>
      </c>
      <c r="AQ227">
        <v>112.59099999999999</v>
      </c>
      <c r="AR227">
        <v>110.611</v>
      </c>
      <c r="AS227">
        <v>108.631</v>
      </c>
      <c r="AT227">
        <v>106.651</v>
      </c>
      <c r="AU227">
        <v>104.67100000000001</v>
      </c>
      <c r="AV227">
        <v>102.145</v>
      </c>
      <c r="AW227">
        <v>99.619</v>
      </c>
      <c r="AX227">
        <v>97.093000000000004</v>
      </c>
      <c r="AY227">
        <v>94.566999999999993</v>
      </c>
      <c r="AZ227">
        <v>92.040999999999997</v>
      </c>
      <c r="BA227">
        <v>89.594800000000006</v>
      </c>
      <c r="BB227">
        <v>87.148600000000002</v>
      </c>
      <c r="BC227">
        <v>84.702399999999997</v>
      </c>
      <c r="BD227">
        <v>82.256200000000007</v>
      </c>
      <c r="BE227">
        <v>79.81</v>
      </c>
      <c r="BF227">
        <v>79.186999999999998</v>
      </c>
      <c r="BG227">
        <v>78.563999999999993</v>
      </c>
      <c r="BH227">
        <v>77.941000000000003</v>
      </c>
      <c r="BI227">
        <v>77.317999999999998</v>
      </c>
      <c r="BJ227">
        <v>76.694999999999993</v>
      </c>
      <c r="BK227">
        <v>75.355400000000003</v>
      </c>
    </row>
    <row r="228" spans="1:63" x14ac:dyDescent="0.85">
      <c r="A228" t="s">
        <v>342</v>
      </c>
      <c r="B228" t="s">
        <v>387</v>
      </c>
      <c r="C228" t="s">
        <v>691</v>
      </c>
      <c r="D228" t="s">
        <v>659</v>
      </c>
    </row>
    <row r="229" spans="1:63" x14ac:dyDescent="0.85">
      <c r="A229" t="s">
        <v>469</v>
      </c>
      <c r="B229" t="s">
        <v>142</v>
      </c>
      <c r="C229" t="s">
        <v>691</v>
      </c>
      <c r="D229" t="s">
        <v>659</v>
      </c>
      <c r="E229">
        <v>145.37039999999999</v>
      </c>
      <c r="F229">
        <v>148.57419999999999</v>
      </c>
      <c r="G229">
        <v>151.77799999999999</v>
      </c>
      <c r="H229">
        <v>153.57</v>
      </c>
      <c r="I229">
        <v>155.36199999999999</v>
      </c>
      <c r="J229">
        <v>157.154</v>
      </c>
      <c r="K229">
        <v>158.946</v>
      </c>
      <c r="L229">
        <v>160.738</v>
      </c>
      <c r="M229">
        <v>157.816</v>
      </c>
      <c r="N229">
        <v>154.89400000000001</v>
      </c>
      <c r="O229">
        <v>151.97200000000001</v>
      </c>
      <c r="P229">
        <v>149.05000000000001</v>
      </c>
      <c r="Q229">
        <v>146.12799999999999</v>
      </c>
      <c r="R229">
        <v>140.08779999999999</v>
      </c>
      <c r="S229">
        <v>134.04759999999999</v>
      </c>
      <c r="T229">
        <v>128.00739999999999</v>
      </c>
      <c r="U229">
        <v>121.96720000000001</v>
      </c>
      <c r="V229">
        <v>115.92700000000001</v>
      </c>
      <c r="W229">
        <v>109.5956</v>
      </c>
      <c r="X229">
        <v>103.2642</v>
      </c>
      <c r="Y229">
        <v>96.9328</v>
      </c>
      <c r="Z229">
        <v>90.601399999999998</v>
      </c>
      <c r="AA229">
        <v>84.27</v>
      </c>
      <c r="AB229">
        <v>80.931600000000003</v>
      </c>
      <c r="AC229">
        <v>77.593199999999996</v>
      </c>
      <c r="AD229">
        <v>74.254800000000003</v>
      </c>
      <c r="AE229">
        <v>70.916399999999996</v>
      </c>
      <c r="AF229">
        <v>67.578000000000003</v>
      </c>
      <c r="AG229">
        <v>67.681799999999996</v>
      </c>
      <c r="AH229">
        <v>67.785600000000002</v>
      </c>
      <c r="AI229">
        <v>67.889399999999995</v>
      </c>
      <c r="AJ229">
        <v>67.993200000000002</v>
      </c>
      <c r="AK229">
        <v>68.096999999999994</v>
      </c>
      <c r="AL229">
        <v>66.059399999999997</v>
      </c>
      <c r="AM229">
        <v>64.021799999999999</v>
      </c>
      <c r="AN229">
        <v>61.984200000000001</v>
      </c>
      <c r="AO229">
        <v>59.946599999999997</v>
      </c>
      <c r="AP229">
        <v>57.908999999999999</v>
      </c>
      <c r="AQ229">
        <v>57.907200000000003</v>
      </c>
      <c r="AR229">
        <v>57.9054</v>
      </c>
      <c r="AS229">
        <v>57.903599999999997</v>
      </c>
      <c r="AT229">
        <v>57.901800000000001</v>
      </c>
      <c r="AU229">
        <v>57.9</v>
      </c>
      <c r="AV229">
        <v>58.302199999999999</v>
      </c>
      <c r="AW229">
        <v>58.7044</v>
      </c>
      <c r="AX229">
        <v>59.1066</v>
      </c>
      <c r="AY229">
        <v>59.508800000000001</v>
      </c>
      <c r="AZ229">
        <v>59.911000000000001</v>
      </c>
      <c r="BA229">
        <v>60.190600000000003</v>
      </c>
      <c r="BB229">
        <v>60.470199999999998</v>
      </c>
      <c r="BC229">
        <v>60.7498</v>
      </c>
      <c r="BD229">
        <v>61.029400000000003</v>
      </c>
      <c r="BE229">
        <v>61.308999999999997</v>
      </c>
      <c r="BF229">
        <v>61.4572</v>
      </c>
      <c r="BG229">
        <v>61.605400000000003</v>
      </c>
      <c r="BH229">
        <v>61.753599999999999</v>
      </c>
      <c r="BI229">
        <v>61.901800000000001</v>
      </c>
      <c r="BJ229">
        <v>62.05</v>
      </c>
      <c r="BK229">
        <v>61.224400000000003</v>
      </c>
    </row>
    <row r="230" spans="1:63" x14ac:dyDescent="0.85">
      <c r="A230" t="s">
        <v>162</v>
      </c>
      <c r="B230" t="s">
        <v>202</v>
      </c>
      <c r="C230" t="s">
        <v>691</v>
      </c>
      <c r="D230" t="s">
        <v>659</v>
      </c>
      <c r="E230">
        <v>117.13800000000001</v>
      </c>
      <c r="F230">
        <v>117.649</v>
      </c>
      <c r="G230">
        <v>118.16</v>
      </c>
      <c r="H230">
        <v>118.06959999999999</v>
      </c>
      <c r="I230">
        <v>117.97920000000001</v>
      </c>
      <c r="J230">
        <v>117.8888</v>
      </c>
      <c r="K230">
        <v>117.7984</v>
      </c>
      <c r="L230">
        <v>117.708</v>
      </c>
      <c r="M230">
        <v>117.7268</v>
      </c>
      <c r="N230">
        <v>117.7456</v>
      </c>
      <c r="O230">
        <v>117.76439999999999</v>
      </c>
      <c r="P230">
        <v>117.78319999999999</v>
      </c>
      <c r="Q230">
        <v>117.80200000000001</v>
      </c>
      <c r="R230">
        <v>117.10420000000001</v>
      </c>
      <c r="S230">
        <v>116.4064</v>
      </c>
      <c r="T230">
        <v>115.7086</v>
      </c>
      <c r="U230">
        <v>115.0108</v>
      </c>
      <c r="V230">
        <v>114.313</v>
      </c>
      <c r="W230">
        <v>111.6108</v>
      </c>
      <c r="X230">
        <v>108.90860000000001</v>
      </c>
      <c r="Y230">
        <v>106.2064</v>
      </c>
      <c r="Z230">
        <v>103.5042</v>
      </c>
      <c r="AA230">
        <v>100.80200000000001</v>
      </c>
      <c r="AB230">
        <v>97.069599999999994</v>
      </c>
      <c r="AC230">
        <v>93.337199999999996</v>
      </c>
      <c r="AD230">
        <v>89.604799999999997</v>
      </c>
      <c r="AE230">
        <v>85.872399999999999</v>
      </c>
      <c r="AF230">
        <v>82.14</v>
      </c>
      <c r="AG230">
        <v>79.296000000000006</v>
      </c>
      <c r="AH230">
        <v>76.451999999999998</v>
      </c>
      <c r="AI230">
        <v>73.608000000000004</v>
      </c>
      <c r="AJ230">
        <v>70.763999999999996</v>
      </c>
      <c r="AK230">
        <v>67.92</v>
      </c>
      <c r="AL230">
        <v>67.268600000000006</v>
      </c>
      <c r="AM230">
        <v>66.617199999999997</v>
      </c>
      <c r="AN230">
        <v>65.965800000000002</v>
      </c>
      <c r="AO230">
        <v>65.314400000000006</v>
      </c>
      <c r="AP230">
        <v>64.662999999999997</v>
      </c>
      <c r="AQ230">
        <v>63.1372</v>
      </c>
      <c r="AR230">
        <v>61.611400000000003</v>
      </c>
      <c r="AS230">
        <v>60.085599999999999</v>
      </c>
      <c r="AT230">
        <v>58.559800000000003</v>
      </c>
      <c r="AU230">
        <v>57.033999999999999</v>
      </c>
      <c r="AV230">
        <v>55.960599999999999</v>
      </c>
      <c r="AW230">
        <v>54.8872</v>
      </c>
      <c r="AX230">
        <v>53.813800000000001</v>
      </c>
      <c r="AY230">
        <v>52.740400000000001</v>
      </c>
      <c r="AZ230">
        <v>51.667000000000002</v>
      </c>
      <c r="BA230">
        <v>49.991199999999999</v>
      </c>
      <c r="BB230">
        <v>48.315399999999997</v>
      </c>
      <c r="BC230">
        <v>46.639600000000002</v>
      </c>
      <c r="BD230">
        <v>44.963799999999999</v>
      </c>
      <c r="BE230">
        <v>43.287999999999997</v>
      </c>
      <c r="BF230">
        <v>42.348799999999997</v>
      </c>
      <c r="BG230">
        <v>41.409599999999998</v>
      </c>
      <c r="BH230">
        <v>40.470399999999998</v>
      </c>
      <c r="BI230">
        <v>39.531199999999998</v>
      </c>
      <c r="BJ230">
        <v>38.591999999999999</v>
      </c>
      <c r="BK230">
        <v>37.9512</v>
      </c>
    </row>
    <row r="231" spans="1:63" x14ac:dyDescent="0.85">
      <c r="A231" t="s">
        <v>113</v>
      </c>
      <c r="B231" t="s">
        <v>211</v>
      </c>
      <c r="C231" t="s">
        <v>691</v>
      </c>
      <c r="D231" t="s">
        <v>659</v>
      </c>
    </row>
    <row r="232" spans="1:63" x14ac:dyDescent="0.85">
      <c r="A232" t="s">
        <v>574</v>
      </c>
      <c r="B232" t="s">
        <v>546</v>
      </c>
      <c r="C232" t="s">
        <v>691</v>
      </c>
      <c r="D232" t="s">
        <v>659</v>
      </c>
      <c r="E232">
        <v>196.56399999999999</v>
      </c>
      <c r="F232">
        <v>197.19200000000001</v>
      </c>
      <c r="G232">
        <v>197.82</v>
      </c>
      <c r="H232">
        <v>198.44800000000001</v>
      </c>
      <c r="I232">
        <v>199.07599999999999</v>
      </c>
      <c r="J232">
        <v>199.70400000000001</v>
      </c>
      <c r="K232">
        <v>200.33199999999999</v>
      </c>
      <c r="L232">
        <v>200.96</v>
      </c>
      <c r="M232">
        <v>202.6618</v>
      </c>
      <c r="N232">
        <v>204.36359999999999</v>
      </c>
      <c r="O232">
        <v>206.06540000000001</v>
      </c>
      <c r="P232">
        <v>207.7672</v>
      </c>
      <c r="Q232">
        <v>209.46899999999999</v>
      </c>
      <c r="R232">
        <v>210.744</v>
      </c>
      <c r="S232">
        <v>212.01900000000001</v>
      </c>
      <c r="T232">
        <v>213.29400000000001</v>
      </c>
      <c r="U232">
        <v>214.56899999999999</v>
      </c>
      <c r="V232">
        <v>215.84399999999999</v>
      </c>
      <c r="W232">
        <v>216.2764</v>
      </c>
      <c r="X232">
        <v>216.7088</v>
      </c>
      <c r="Y232">
        <v>217.1412</v>
      </c>
      <c r="Z232">
        <v>217.5736</v>
      </c>
      <c r="AA232">
        <v>218.006</v>
      </c>
      <c r="AB232">
        <v>218.023</v>
      </c>
      <c r="AC232">
        <v>218.04</v>
      </c>
      <c r="AD232">
        <v>218.05699999999999</v>
      </c>
      <c r="AE232">
        <v>218.07400000000001</v>
      </c>
      <c r="AF232">
        <v>218.09100000000001</v>
      </c>
      <c r="AG232">
        <v>218.0916</v>
      </c>
      <c r="AH232">
        <v>218.09219999999999</v>
      </c>
      <c r="AI232">
        <v>218.09280000000001</v>
      </c>
      <c r="AJ232">
        <v>218.0934</v>
      </c>
      <c r="AK232">
        <v>218.09399999999999</v>
      </c>
      <c r="AL232">
        <v>217.76179999999999</v>
      </c>
      <c r="AM232">
        <v>217.42959999999999</v>
      </c>
      <c r="AN232">
        <v>217.09739999999999</v>
      </c>
      <c r="AO232">
        <v>216.76519999999999</v>
      </c>
      <c r="AP232">
        <v>216.43299999999999</v>
      </c>
      <c r="AQ232">
        <v>215.09200000000001</v>
      </c>
      <c r="AR232">
        <v>213.751</v>
      </c>
      <c r="AS232">
        <v>212.41</v>
      </c>
      <c r="AT232">
        <v>211.06899999999999</v>
      </c>
      <c r="AU232">
        <v>209.72800000000001</v>
      </c>
      <c r="AV232">
        <v>206.9984</v>
      </c>
      <c r="AW232">
        <v>204.2688</v>
      </c>
      <c r="AX232">
        <v>201.53919999999999</v>
      </c>
      <c r="AY232">
        <v>198.80959999999999</v>
      </c>
      <c r="AZ232">
        <v>196.08</v>
      </c>
      <c r="BA232">
        <v>192.50800000000001</v>
      </c>
      <c r="BB232">
        <v>188.93600000000001</v>
      </c>
      <c r="BC232">
        <v>185.364</v>
      </c>
      <c r="BD232">
        <v>181.792</v>
      </c>
      <c r="BE232">
        <v>178.22</v>
      </c>
      <c r="BF232">
        <v>174.79400000000001</v>
      </c>
      <c r="BG232">
        <v>171.36799999999999</v>
      </c>
      <c r="BH232">
        <v>167.94200000000001</v>
      </c>
      <c r="BI232">
        <v>164.51599999999999</v>
      </c>
      <c r="BJ232">
        <v>161.09</v>
      </c>
      <c r="BK232">
        <v>157.9144</v>
      </c>
    </row>
    <row r="233" spans="1:63" x14ac:dyDescent="0.85">
      <c r="A233" t="s">
        <v>667</v>
      </c>
      <c r="B233" t="s">
        <v>352</v>
      </c>
      <c r="C233" t="s">
        <v>691</v>
      </c>
      <c r="D233" t="s">
        <v>659</v>
      </c>
      <c r="E233">
        <v>76.717233915883256</v>
      </c>
      <c r="F233">
        <v>75.785000700410208</v>
      </c>
      <c r="G233">
        <v>74.704554653741454</v>
      </c>
      <c r="H233">
        <v>72.440498577403176</v>
      </c>
      <c r="I233">
        <v>70.110098919440262</v>
      </c>
      <c r="J233">
        <v>67.720971252802144</v>
      </c>
      <c r="K233">
        <v>65.332258796866043</v>
      </c>
      <c r="L233">
        <v>62.908474894411754</v>
      </c>
      <c r="M233">
        <v>58.665905237728296</v>
      </c>
      <c r="N233">
        <v>54.626283302923703</v>
      </c>
      <c r="O233">
        <v>50.840905942223195</v>
      </c>
      <c r="P233">
        <v>47.285907297695012</v>
      </c>
      <c r="Q233">
        <v>44.0195224777815</v>
      </c>
      <c r="R233">
        <v>42.501290251233584</v>
      </c>
      <c r="S233">
        <v>40.941390158335842</v>
      </c>
      <c r="T233">
        <v>39.168613899568975</v>
      </c>
      <c r="U233">
        <v>37.142418036555391</v>
      </c>
      <c r="V233">
        <v>34.896438547766195</v>
      </c>
      <c r="W233">
        <v>34.225039661128832</v>
      </c>
      <c r="X233">
        <v>33.51222111687462</v>
      </c>
      <c r="Y233">
        <v>32.840639050793094</v>
      </c>
      <c r="Z233">
        <v>32.156968151618628</v>
      </c>
      <c r="AA233">
        <v>31.492448325694411</v>
      </c>
      <c r="AB233">
        <v>31.976699433198856</v>
      </c>
      <c r="AC233">
        <v>32.573764357180536</v>
      </c>
      <c r="AD233">
        <v>33.263217185787852</v>
      </c>
      <c r="AE233">
        <v>34.005562296634551</v>
      </c>
      <c r="AF233">
        <v>34.788171783934686</v>
      </c>
      <c r="AG233">
        <v>33.130475248820019</v>
      </c>
      <c r="AH233">
        <v>31.541359200095815</v>
      </c>
      <c r="AI233">
        <v>30.013756033574975</v>
      </c>
      <c r="AJ233">
        <v>28.597232034377271</v>
      </c>
      <c r="AK233">
        <v>27.252474803994183</v>
      </c>
      <c r="AL233">
        <v>26.614994021814827</v>
      </c>
      <c r="AM233">
        <v>25.941673566535414</v>
      </c>
      <c r="AN233">
        <v>25.188537703118772</v>
      </c>
      <c r="AO233">
        <v>24.246373049945497</v>
      </c>
      <c r="AP233">
        <v>23.258464349055632</v>
      </c>
      <c r="AQ233">
        <v>23.060296711797584</v>
      </c>
      <c r="AR233">
        <v>22.722272102751489</v>
      </c>
      <c r="AS233">
        <v>22.214443352000977</v>
      </c>
      <c r="AT233">
        <v>21.54970527055762</v>
      </c>
      <c r="AU233">
        <v>20.71488291030585</v>
      </c>
      <c r="AV233">
        <v>19.993472345407543</v>
      </c>
      <c r="AW233">
        <v>19.472974013165111</v>
      </c>
      <c r="AX233">
        <v>19.231061914717646</v>
      </c>
      <c r="AY233">
        <v>19.142526386401759</v>
      </c>
      <c r="AZ233">
        <v>19.34272065847647</v>
      </c>
      <c r="BA233">
        <v>20.097932474763926</v>
      </c>
      <c r="BB233">
        <v>20.927678047036459</v>
      </c>
      <c r="BC233">
        <v>21.653586036599151</v>
      </c>
      <c r="BD233">
        <v>22.295009172536894</v>
      </c>
      <c r="BE233">
        <v>22.751374507695093</v>
      </c>
      <c r="BF233">
        <v>22.718120609348901</v>
      </c>
      <c r="BG233">
        <v>22.643675729468576</v>
      </c>
      <c r="BH233">
        <v>22.599736095755478</v>
      </c>
      <c r="BI233">
        <v>22.530806145686832</v>
      </c>
      <c r="BJ233">
        <v>22.452877896908891</v>
      </c>
    </row>
    <row r="234" spans="1:63" x14ac:dyDescent="0.85">
      <c r="A234" t="s">
        <v>454</v>
      </c>
      <c r="B234" t="s">
        <v>477</v>
      </c>
      <c r="C234" t="s">
        <v>691</v>
      </c>
      <c r="D234" t="s">
        <v>659</v>
      </c>
      <c r="E234">
        <v>46.50452852109791</v>
      </c>
      <c r="F234">
        <v>46.689247084555184</v>
      </c>
      <c r="G234">
        <v>46.105921724469958</v>
      </c>
      <c r="H234">
        <v>45.180848992544213</v>
      </c>
      <c r="I234">
        <v>44.39459762431936</v>
      </c>
      <c r="J234">
        <v>43.937895714131088</v>
      </c>
      <c r="K234">
        <v>43.680060297816574</v>
      </c>
      <c r="L234">
        <v>43.622146941195254</v>
      </c>
      <c r="M234">
        <v>44.099876494994533</v>
      </c>
      <c r="N234">
        <v>44.528979668240119</v>
      </c>
      <c r="O234">
        <v>44.857980474945698</v>
      </c>
      <c r="P234">
        <v>45.047981287461504</v>
      </c>
      <c r="Q234">
        <v>45.203919753897836</v>
      </c>
      <c r="R234">
        <v>45.839315134491464</v>
      </c>
      <c r="S234">
        <v>46.511464645066525</v>
      </c>
      <c r="T234">
        <v>47.224263166364125</v>
      </c>
      <c r="U234">
        <v>47.932056300026652</v>
      </c>
      <c r="V234">
        <v>48.621937763754204</v>
      </c>
      <c r="W234">
        <v>48.995997023146593</v>
      </c>
      <c r="X234">
        <v>49.421634474083163</v>
      </c>
      <c r="Y234">
        <v>49.892213698321747</v>
      </c>
      <c r="Z234">
        <v>50.35366631721908</v>
      </c>
      <c r="AA234">
        <v>50.830333960179814</v>
      </c>
      <c r="AB234">
        <v>51.279857618881657</v>
      </c>
      <c r="AC234">
        <v>51.649884558155499</v>
      </c>
      <c r="AD234">
        <v>51.917388435627565</v>
      </c>
      <c r="AE234">
        <v>52.116595579501592</v>
      </c>
      <c r="AF234">
        <v>52.239573991643958</v>
      </c>
      <c r="AG234">
        <v>52.110160410174018</v>
      </c>
      <c r="AH234">
        <v>51.958027106514614</v>
      </c>
      <c r="AI234">
        <v>51.802252551683743</v>
      </c>
      <c r="AJ234">
        <v>51.659462573251076</v>
      </c>
      <c r="AK234">
        <v>51.517763281533973</v>
      </c>
      <c r="AL234">
        <v>49.183594927842556</v>
      </c>
      <c r="AM234">
        <v>46.843016145370591</v>
      </c>
      <c r="AN234">
        <v>44.504817248503251</v>
      </c>
      <c r="AO234">
        <v>42.158154829384955</v>
      </c>
      <c r="AP234">
        <v>39.795004513112943</v>
      </c>
      <c r="AQ234">
        <v>37.831499144745727</v>
      </c>
      <c r="AR234">
        <v>35.868338569373741</v>
      </c>
      <c r="AS234">
        <v>33.92295829878325</v>
      </c>
      <c r="AT234">
        <v>31.95726462324242</v>
      </c>
      <c r="AU234">
        <v>29.988264779525387</v>
      </c>
      <c r="AV234">
        <v>29.974909726817184</v>
      </c>
      <c r="AW234">
        <v>29.97080237891592</v>
      </c>
      <c r="AX234">
        <v>29.961862080895401</v>
      </c>
      <c r="AY234">
        <v>29.933751371758699</v>
      </c>
      <c r="AZ234">
        <v>29.870022098646594</v>
      </c>
      <c r="BA234">
        <v>29.538034953678647</v>
      </c>
      <c r="BB234">
        <v>29.241092933349691</v>
      </c>
      <c r="BC234">
        <v>28.970745929101845</v>
      </c>
      <c r="BD234">
        <v>28.712842892222291</v>
      </c>
      <c r="BE234">
        <v>28.4654953196256</v>
      </c>
      <c r="BF234">
        <v>27.837622961438257</v>
      </c>
      <c r="BG234">
        <v>27.20908487407884</v>
      </c>
      <c r="BH234">
        <v>26.569105871550562</v>
      </c>
      <c r="BI234">
        <v>25.905211330256286</v>
      </c>
      <c r="BJ234">
        <v>25.216118133293769</v>
      </c>
    </row>
    <row r="235" spans="1:63" x14ac:dyDescent="0.85">
      <c r="A235" t="s">
        <v>237</v>
      </c>
      <c r="B235" t="s">
        <v>360</v>
      </c>
      <c r="C235" t="s">
        <v>691</v>
      </c>
      <c r="D235" t="s">
        <v>659</v>
      </c>
      <c r="E235">
        <v>151.1482</v>
      </c>
      <c r="F235">
        <v>150.14060000000001</v>
      </c>
      <c r="G235">
        <v>149.13300000000001</v>
      </c>
      <c r="H235">
        <v>148.4528</v>
      </c>
      <c r="I235">
        <v>147.77260000000001</v>
      </c>
      <c r="J235">
        <v>147.0924</v>
      </c>
      <c r="K235">
        <v>146.41220000000001</v>
      </c>
      <c r="L235">
        <v>145.732</v>
      </c>
      <c r="M235">
        <v>145.5848</v>
      </c>
      <c r="N235">
        <v>145.4376</v>
      </c>
      <c r="O235">
        <v>145.29040000000001</v>
      </c>
      <c r="P235">
        <v>145.14320000000001</v>
      </c>
      <c r="Q235">
        <v>144.99600000000001</v>
      </c>
      <c r="R235">
        <v>144.83600000000001</v>
      </c>
      <c r="S235">
        <v>144.67599999999999</v>
      </c>
      <c r="T235">
        <v>144.51599999999999</v>
      </c>
      <c r="U235">
        <v>144.35599999999999</v>
      </c>
      <c r="V235">
        <v>144.196</v>
      </c>
      <c r="W235">
        <v>143.04220000000001</v>
      </c>
      <c r="X235">
        <v>141.88839999999999</v>
      </c>
      <c r="Y235">
        <v>140.7346</v>
      </c>
      <c r="Z235">
        <v>139.58080000000001</v>
      </c>
      <c r="AA235">
        <v>138.42699999999999</v>
      </c>
      <c r="AB235">
        <v>135.6756</v>
      </c>
      <c r="AC235">
        <v>132.92420000000001</v>
      </c>
      <c r="AD235">
        <v>130.1728</v>
      </c>
      <c r="AE235">
        <v>127.42140000000001</v>
      </c>
      <c r="AF235">
        <v>124.67</v>
      </c>
      <c r="AG235">
        <v>121.2332</v>
      </c>
      <c r="AH235">
        <v>117.79640000000001</v>
      </c>
      <c r="AI235">
        <v>114.3596</v>
      </c>
      <c r="AJ235">
        <v>110.9228</v>
      </c>
      <c r="AK235">
        <v>107.486</v>
      </c>
      <c r="AL235">
        <v>105.38460000000001</v>
      </c>
      <c r="AM235">
        <v>103.28319999999999</v>
      </c>
      <c r="AN235">
        <v>101.1818</v>
      </c>
      <c r="AO235">
        <v>99.080399999999997</v>
      </c>
      <c r="AP235">
        <v>96.978999999999999</v>
      </c>
      <c r="AQ235">
        <v>96.293599999999998</v>
      </c>
      <c r="AR235">
        <v>95.608199999999997</v>
      </c>
      <c r="AS235">
        <v>94.922799999999995</v>
      </c>
      <c r="AT235">
        <v>94.237399999999994</v>
      </c>
      <c r="AU235">
        <v>93.552000000000007</v>
      </c>
      <c r="AV235">
        <v>93.389600000000002</v>
      </c>
      <c r="AW235">
        <v>93.227199999999996</v>
      </c>
      <c r="AX235">
        <v>93.064800000000005</v>
      </c>
      <c r="AY235">
        <v>92.9024</v>
      </c>
      <c r="AZ235">
        <v>92.74</v>
      </c>
      <c r="BA235">
        <v>92.539400000000001</v>
      </c>
      <c r="BB235">
        <v>92.338800000000006</v>
      </c>
      <c r="BC235">
        <v>92.138199999999998</v>
      </c>
      <c r="BD235">
        <v>91.937600000000003</v>
      </c>
      <c r="BE235">
        <v>91.736999999999995</v>
      </c>
      <c r="BF235">
        <v>91.207800000000006</v>
      </c>
      <c r="BG235">
        <v>90.678600000000003</v>
      </c>
      <c r="BH235">
        <v>90.1494</v>
      </c>
      <c r="BI235">
        <v>89.620199999999997</v>
      </c>
      <c r="BJ235">
        <v>89.090999999999994</v>
      </c>
      <c r="BK235">
        <v>88.687799999999996</v>
      </c>
    </row>
    <row r="236" spans="1:63" x14ac:dyDescent="0.85">
      <c r="A236" t="s">
        <v>520</v>
      </c>
      <c r="B236" t="s">
        <v>418</v>
      </c>
      <c r="C236" t="s">
        <v>691</v>
      </c>
      <c r="D236" t="s">
        <v>659</v>
      </c>
      <c r="E236">
        <v>60.3506</v>
      </c>
      <c r="F236">
        <v>60.351799999999997</v>
      </c>
      <c r="G236">
        <v>60.353000000000002</v>
      </c>
      <c r="H236">
        <v>60.6068</v>
      </c>
      <c r="I236">
        <v>60.860599999999998</v>
      </c>
      <c r="J236">
        <v>61.114400000000003</v>
      </c>
      <c r="K236">
        <v>61.368200000000002</v>
      </c>
      <c r="L236">
        <v>61.622</v>
      </c>
      <c r="M236">
        <v>61.402200000000001</v>
      </c>
      <c r="N236">
        <v>61.182400000000001</v>
      </c>
      <c r="O236">
        <v>60.962600000000002</v>
      </c>
      <c r="P236">
        <v>60.742800000000003</v>
      </c>
      <c r="Q236">
        <v>60.523000000000003</v>
      </c>
      <c r="R236">
        <v>60.417000000000002</v>
      </c>
      <c r="S236">
        <v>60.311</v>
      </c>
      <c r="T236">
        <v>60.204999999999998</v>
      </c>
      <c r="U236">
        <v>60.098999999999997</v>
      </c>
      <c r="V236">
        <v>59.993000000000002</v>
      </c>
      <c r="W236">
        <v>59.5364</v>
      </c>
      <c r="X236">
        <v>59.079799999999999</v>
      </c>
      <c r="Y236">
        <v>58.623199999999997</v>
      </c>
      <c r="Z236">
        <v>58.166600000000003</v>
      </c>
      <c r="AA236">
        <v>57.71</v>
      </c>
      <c r="AB236">
        <v>56.816000000000003</v>
      </c>
      <c r="AC236">
        <v>55.921999999999997</v>
      </c>
      <c r="AD236">
        <v>55.027999999999999</v>
      </c>
      <c r="AE236">
        <v>54.134</v>
      </c>
      <c r="AF236">
        <v>53.24</v>
      </c>
      <c r="AG236">
        <v>52.637</v>
      </c>
      <c r="AH236">
        <v>52.033999999999999</v>
      </c>
      <c r="AI236">
        <v>51.430999999999997</v>
      </c>
      <c r="AJ236">
        <v>50.828000000000003</v>
      </c>
      <c r="AK236">
        <v>50.225000000000001</v>
      </c>
      <c r="AL236">
        <v>49.327599999999997</v>
      </c>
      <c r="AM236">
        <v>48.430199999999999</v>
      </c>
      <c r="AN236">
        <v>47.532800000000002</v>
      </c>
      <c r="AO236">
        <v>46.635399999999997</v>
      </c>
      <c r="AP236">
        <v>45.738</v>
      </c>
      <c r="AQ236">
        <v>44.972000000000001</v>
      </c>
      <c r="AR236">
        <v>44.206000000000003</v>
      </c>
      <c r="AS236">
        <v>43.44</v>
      </c>
      <c r="AT236">
        <v>42.673999999999999</v>
      </c>
      <c r="AU236">
        <v>41.908000000000001</v>
      </c>
      <c r="AV236">
        <v>42.014400000000002</v>
      </c>
      <c r="AW236">
        <v>42.120800000000003</v>
      </c>
      <c r="AX236">
        <v>42.227200000000003</v>
      </c>
      <c r="AY236">
        <v>42.333599999999997</v>
      </c>
      <c r="AZ236">
        <v>42.44</v>
      </c>
      <c r="BA236">
        <v>44.264600000000002</v>
      </c>
      <c r="BB236">
        <v>46.089199999999998</v>
      </c>
      <c r="BC236">
        <v>47.913800000000002</v>
      </c>
      <c r="BD236">
        <v>49.738399999999999</v>
      </c>
      <c r="BE236">
        <v>51.563000000000002</v>
      </c>
      <c r="BF236">
        <v>50.231999999999999</v>
      </c>
      <c r="BG236">
        <v>48.901000000000003</v>
      </c>
      <c r="BH236">
        <v>47.57</v>
      </c>
      <c r="BI236">
        <v>46.238999999999997</v>
      </c>
      <c r="BJ236">
        <v>44.908000000000001</v>
      </c>
      <c r="BK236">
        <v>44.688800000000001</v>
      </c>
    </row>
    <row r="237" spans="1:63" x14ac:dyDescent="0.85">
      <c r="A237" t="s">
        <v>42</v>
      </c>
      <c r="B237" t="s">
        <v>44</v>
      </c>
      <c r="C237" t="s">
        <v>691</v>
      </c>
      <c r="D237" t="s">
        <v>659</v>
      </c>
      <c r="E237">
        <v>66.447400000000002</v>
      </c>
      <c r="F237">
        <v>66.071200000000005</v>
      </c>
      <c r="G237">
        <v>65.694999999999993</v>
      </c>
      <c r="H237">
        <v>65.296000000000006</v>
      </c>
      <c r="I237">
        <v>64.897000000000006</v>
      </c>
      <c r="J237">
        <v>64.498000000000005</v>
      </c>
      <c r="K237">
        <v>64.099000000000004</v>
      </c>
      <c r="L237">
        <v>63.7</v>
      </c>
      <c r="M237">
        <v>63.861400000000003</v>
      </c>
      <c r="N237">
        <v>64.022800000000004</v>
      </c>
      <c r="O237">
        <v>64.184200000000004</v>
      </c>
      <c r="P237">
        <v>64.345600000000005</v>
      </c>
      <c r="Q237">
        <v>64.507000000000005</v>
      </c>
      <c r="R237">
        <v>63.446800000000003</v>
      </c>
      <c r="S237">
        <v>62.386600000000001</v>
      </c>
      <c r="T237">
        <v>61.3264</v>
      </c>
      <c r="U237">
        <v>60.266199999999998</v>
      </c>
      <c r="V237">
        <v>59.206000000000003</v>
      </c>
      <c r="W237">
        <v>58.766399999999997</v>
      </c>
      <c r="X237">
        <v>58.326799999999999</v>
      </c>
      <c r="Y237">
        <v>57.8872</v>
      </c>
      <c r="Z237">
        <v>57.447600000000001</v>
      </c>
      <c r="AA237">
        <v>57.008000000000003</v>
      </c>
      <c r="AB237">
        <v>57.090400000000002</v>
      </c>
      <c r="AC237">
        <v>57.172800000000002</v>
      </c>
      <c r="AD237">
        <v>57.255200000000002</v>
      </c>
      <c r="AE237">
        <v>57.337600000000002</v>
      </c>
      <c r="AF237">
        <v>57.42</v>
      </c>
      <c r="AG237">
        <v>57.407800000000002</v>
      </c>
      <c r="AH237">
        <v>57.395600000000002</v>
      </c>
      <c r="AI237">
        <v>57.383400000000002</v>
      </c>
      <c r="AJ237">
        <v>57.371200000000002</v>
      </c>
      <c r="AK237">
        <v>57.359000000000002</v>
      </c>
      <c r="AL237">
        <v>55.942999999999998</v>
      </c>
      <c r="AM237">
        <v>54.527000000000001</v>
      </c>
      <c r="AN237">
        <v>53.110999999999997</v>
      </c>
      <c r="AO237">
        <v>51.695</v>
      </c>
      <c r="AP237">
        <v>50.279000000000003</v>
      </c>
      <c r="AQ237">
        <v>48.744799999999998</v>
      </c>
      <c r="AR237">
        <v>47.210599999999999</v>
      </c>
      <c r="AS237">
        <v>45.676400000000001</v>
      </c>
      <c r="AT237">
        <v>44.142200000000003</v>
      </c>
      <c r="AU237">
        <v>42.607999999999997</v>
      </c>
      <c r="AV237">
        <v>43.006799999999998</v>
      </c>
      <c r="AW237">
        <v>43.4056</v>
      </c>
      <c r="AX237">
        <v>43.804400000000001</v>
      </c>
      <c r="AY237">
        <v>44.203200000000002</v>
      </c>
      <c r="AZ237">
        <v>44.601999999999997</v>
      </c>
      <c r="BA237">
        <v>45.767200000000003</v>
      </c>
      <c r="BB237">
        <v>46.932400000000001</v>
      </c>
      <c r="BC237">
        <v>48.0976</v>
      </c>
      <c r="BD237">
        <v>49.262799999999999</v>
      </c>
      <c r="BE237">
        <v>50.427999999999997</v>
      </c>
      <c r="BF237">
        <v>51.757599999999996</v>
      </c>
      <c r="BG237">
        <v>53.087200000000003</v>
      </c>
      <c r="BH237">
        <v>54.416800000000002</v>
      </c>
      <c r="BI237">
        <v>55.746400000000001</v>
      </c>
      <c r="BJ237">
        <v>57.076000000000001</v>
      </c>
      <c r="BK237">
        <v>57.470599999999997</v>
      </c>
    </row>
    <row r="238" spans="1:63" x14ac:dyDescent="0.85">
      <c r="A238" t="s">
        <v>488</v>
      </c>
      <c r="B238" t="s">
        <v>243</v>
      </c>
      <c r="C238" t="s">
        <v>691</v>
      </c>
      <c r="D238" t="s">
        <v>659</v>
      </c>
      <c r="E238">
        <v>43.6066</v>
      </c>
      <c r="F238">
        <v>42.753799999999998</v>
      </c>
      <c r="G238">
        <v>41.901000000000003</v>
      </c>
      <c r="H238">
        <v>40.482199999999999</v>
      </c>
      <c r="I238">
        <v>39.063400000000001</v>
      </c>
      <c r="J238">
        <v>37.644599999999997</v>
      </c>
      <c r="K238">
        <v>36.2258</v>
      </c>
      <c r="L238">
        <v>34.807000000000002</v>
      </c>
      <c r="M238">
        <v>33.745600000000003</v>
      </c>
      <c r="N238">
        <v>32.684199999999997</v>
      </c>
      <c r="O238">
        <v>31.622800000000002</v>
      </c>
      <c r="P238">
        <v>30.561399999999999</v>
      </c>
      <c r="Q238">
        <v>29.5</v>
      </c>
      <c r="R238">
        <v>28.574999999999999</v>
      </c>
      <c r="S238">
        <v>27.65</v>
      </c>
      <c r="T238">
        <v>26.725000000000001</v>
      </c>
      <c r="U238">
        <v>25.8</v>
      </c>
      <c r="V238">
        <v>24.875</v>
      </c>
      <c r="W238">
        <v>24.128599999999999</v>
      </c>
      <c r="X238">
        <v>23.382200000000001</v>
      </c>
      <c r="Y238">
        <v>22.6358</v>
      </c>
      <c r="Z238">
        <v>21.889399999999998</v>
      </c>
      <c r="AA238">
        <v>21.143000000000001</v>
      </c>
      <c r="AB238">
        <v>21.367799999999999</v>
      </c>
      <c r="AC238">
        <v>21.592600000000001</v>
      </c>
      <c r="AD238">
        <v>21.817399999999999</v>
      </c>
      <c r="AE238">
        <v>22.042200000000001</v>
      </c>
      <c r="AF238">
        <v>22.266999999999999</v>
      </c>
      <c r="AG238">
        <v>23.097799999999999</v>
      </c>
      <c r="AH238">
        <v>23.928599999999999</v>
      </c>
      <c r="AI238">
        <v>24.759399999999999</v>
      </c>
      <c r="AJ238">
        <v>25.590199999999999</v>
      </c>
      <c r="AK238">
        <v>26.420999999999999</v>
      </c>
      <c r="AL238">
        <v>26.223600000000001</v>
      </c>
      <c r="AM238">
        <v>26.026199999999999</v>
      </c>
      <c r="AN238">
        <v>25.828800000000001</v>
      </c>
      <c r="AO238">
        <v>25.631399999999999</v>
      </c>
      <c r="AP238">
        <v>25.434000000000001</v>
      </c>
      <c r="AQ238">
        <v>25.231200000000001</v>
      </c>
      <c r="AR238">
        <v>25.028400000000001</v>
      </c>
      <c r="AS238">
        <v>24.825600000000001</v>
      </c>
      <c r="AT238">
        <v>24.622800000000002</v>
      </c>
      <c r="AU238">
        <v>24.42</v>
      </c>
      <c r="AV238">
        <v>23.965599999999998</v>
      </c>
      <c r="AW238">
        <v>23.511199999999999</v>
      </c>
      <c r="AX238">
        <v>23.056799999999999</v>
      </c>
      <c r="AY238">
        <v>22.602399999999999</v>
      </c>
      <c r="AZ238">
        <v>22.148</v>
      </c>
      <c r="BA238">
        <v>23.009399999999999</v>
      </c>
      <c r="BB238">
        <v>23.870799999999999</v>
      </c>
      <c r="BC238">
        <v>24.732199999999999</v>
      </c>
      <c r="BD238">
        <v>25.593599999999999</v>
      </c>
      <c r="BE238">
        <v>26.454999999999998</v>
      </c>
      <c r="BF238">
        <v>26.047599999999999</v>
      </c>
      <c r="BG238">
        <v>25.6402</v>
      </c>
      <c r="BH238">
        <v>25.232800000000001</v>
      </c>
      <c r="BI238">
        <v>24.825399999999998</v>
      </c>
      <c r="BJ238">
        <v>24.417999999999999</v>
      </c>
      <c r="BK238">
        <v>24.232399999999998</v>
      </c>
    </row>
    <row r="239" spans="1:63" x14ac:dyDescent="0.85">
      <c r="A239" t="s">
        <v>136</v>
      </c>
      <c r="B239" t="s">
        <v>576</v>
      </c>
      <c r="C239" t="s">
        <v>691</v>
      </c>
      <c r="D239" t="s">
        <v>659</v>
      </c>
      <c r="E239">
        <v>106.33996810545241</v>
      </c>
      <c r="F239">
        <v>106.21114442008728</v>
      </c>
      <c r="G239">
        <v>106.03939366245257</v>
      </c>
      <c r="H239">
        <v>104.86393323567039</v>
      </c>
      <c r="I239">
        <v>103.73716372481651</v>
      </c>
      <c r="J239">
        <v>102.68652622847567</v>
      </c>
      <c r="K239">
        <v>101.64485419024855</v>
      </c>
      <c r="L239">
        <v>100.65790457985149</v>
      </c>
      <c r="M239">
        <v>99.441973537263891</v>
      </c>
      <c r="N239">
        <v>98.211601333573213</v>
      </c>
      <c r="O239">
        <v>96.946469640033285</v>
      </c>
      <c r="P239">
        <v>95.603827789615252</v>
      </c>
      <c r="Q239">
        <v>94.244959832354553</v>
      </c>
      <c r="R239">
        <v>93.890727766948771</v>
      </c>
      <c r="S239">
        <v>93.514669301876935</v>
      </c>
      <c r="T239">
        <v>93.114992584449837</v>
      </c>
      <c r="U239">
        <v>92.661264661081972</v>
      </c>
      <c r="V239">
        <v>92.186698712414525</v>
      </c>
      <c r="W239">
        <v>91.656540726574008</v>
      </c>
      <c r="X239">
        <v>91.161525254674416</v>
      </c>
      <c r="Y239">
        <v>90.70459900505773</v>
      </c>
      <c r="Z239">
        <v>90.267703552179697</v>
      </c>
      <c r="AA239">
        <v>89.838382953529134</v>
      </c>
      <c r="AB239">
        <v>89.508611070287898</v>
      </c>
      <c r="AC239">
        <v>89.166222381628813</v>
      </c>
      <c r="AD239">
        <v>88.805099378039344</v>
      </c>
      <c r="AE239">
        <v>88.409201118034233</v>
      </c>
      <c r="AF239">
        <v>87.997187992594206</v>
      </c>
      <c r="AG239">
        <v>87.953749251657328</v>
      </c>
      <c r="AH239">
        <v>87.895392845257263</v>
      </c>
      <c r="AI239">
        <v>87.826072879071461</v>
      </c>
      <c r="AJ239">
        <v>87.752384272077322</v>
      </c>
      <c r="AK239">
        <v>87.677898864790691</v>
      </c>
      <c r="AL239">
        <v>87.34175687985325</v>
      </c>
      <c r="AM239">
        <v>87.008048061328765</v>
      </c>
      <c r="AN239">
        <v>86.678729882059855</v>
      </c>
      <c r="AO239">
        <v>86.346021178546621</v>
      </c>
      <c r="AP239">
        <v>86.022353954264617</v>
      </c>
      <c r="AQ239">
        <v>85.061119568354584</v>
      </c>
      <c r="AR239">
        <v>84.097642950676232</v>
      </c>
      <c r="AS239">
        <v>83.126456355078005</v>
      </c>
      <c r="AT239">
        <v>82.144430643884647</v>
      </c>
      <c r="AU239">
        <v>81.156427293746034</v>
      </c>
      <c r="AV239">
        <v>79.75608136036476</v>
      </c>
      <c r="AW239">
        <v>78.369244487025483</v>
      </c>
      <c r="AX239">
        <v>76.993844785530385</v>
      </c>
      <c r="AY239">
        <v>75.620212592045974</v>
      </c>
      <c r="AZ239">
        <v>74.247309903825936</v>
      </c>
      <c r="BA239">
        <v>73.110080401916278</v>
      </c>
      <c r="BB239">
        <v>71.971690317506116</v>
      </c>
      <c r="BC239">
        <v>70.832502213605423</v>
      </c>
      <c r="BD239">
        <v>69.683648030756274</v>
      </c>
      <c r="BE239">
        <v>68.531036992204619</v>
      </c>
      <c r="BF239">
        <v>67.511428329614517</v>
      </c>
      <c r="BG239">
        <v>66.491084666774597</v>
      </c>
      <c r="BH239">
        <v>65.468468023679321</v>
      </c>
      <c r="BI239">
        <v>64.413532746320428</v>
      </c>
      <c r="BJ239">
        <v>63.367186803920404</v>
      </c>
    </row>
    <row r="240" spans="1:63" x14ac:dyDescent="0.85">
      <c r="A240" t="s">
        <v>633</v>
      </c>
      <c r="B240" t="s">
        <v>262</v>
      </c>
      <c r="C240" t="s">
        <v>691</v>
      </c>
      <c r="D240" t="s">
        <v>659</v>
      </c>
      <c r="E240">
        <v>65.676400000000001</v>
      </c>
      <c r="F240">
        <v>65.258200000000002</v>
      </c>
      <c r="G240">
        <v>64.84</v>
      </c>
      <c r="H240">
        <v>64.003200000000007</v>
      </c>
      <c r="I240">
        <v>63.166400000000003</v>
      </c>
      <c r="J240">
        <v>62.329599999999999</v>
      </c>
      <c r="K240">
        <v>61.492800000000003</v>
      </c>
      <c r="L240">
        <v>60.655999999999999</v>
      </c>
      <c r="M240">
        <v>60.028599999999997</v>
      </c>
      <c r="N240">
        <v>59.401200000000003</v>
      </c>
      <c r="O240">
        <v>58.773800000000001</v>
      </c>
      <c r="P240">
        <v>58.1464</v>
      </c>
      <c r="Q240">
        <v>57.518999999999998</v>
      </c>
      <c r="R240">
        <v>56.473199999999999</v>
      </c>
      <c r="S240">
        <v>55.427399999999999</v>
      </c>
      <c r="T240">
        <v>54.381599999999999</v>
      </c>
      <c r="U240">
        <v>53.335799999999999</v>
      </c>
      <c r="V240">
        <v>52.29</v>
      </c>
      <c r="W240">
        <v>53.335799999999999</v>
      </c>
      <c r="X240">
        <v>54.381599999999999</v>
      </c>
      <c r="Y240">
        <v>55.427399999999999</v>
      </c>
      <c r="Z240">
        <v>56.473199999999999</v>
      </c>
      <c r="AA240">
        <v>57.518999999999998</v>
      </c>
      <c r="AB240">
        <v>57.309800000000003</v>
      </c>
      <c r="AC240">
        <v>57.1006</v>
      </c>
      <c r="AD240">
        <v>56.891399999999997</v>
      </c>
      <c r="AE240">
        <v>56.682200000000002</v>
      </c>
      <c r="AF240">
        <v>56.472999999999999</v>
      </c>
      <c r="AG240">
        <v>56.891399999999997</v>
      </c>
      <c r="AH240">
        <v>57.309800000000003</v>
      </c>
      <c r="AI240">
        <v>57.728200000000001</v>
      </c>
      <c r="AJ240">
        <v>58.146599999999999</v>
      </c>
      <c r="AK240">
        <v>58.564999999999998</v>
      </c>
      <c r="AL240">
        <v>58.762799999999999</v>
      </c>
      <c r="AM240">
        <v>58.960599999999999</v>
      </c>
      <c r="AN240">
        <v>59.1584</v>
      </c>
      <c r="AO240">
        <v>59.356200000000001</v>
      </c>
      <c r="AP240">
        <v>59.554000000000002</v>
      </c>
      <c r="AQ240">
        <v>60.240600000000001</v>
      </c>
      <c r="AR240">
        <v>60.927199999999999</v>
      </c>
      <c r="AS240">
        <v>61.613799999999998</v>
      </c>
      <c r="AT240">
        <v>62.300400000000003</v>
      </c>
      <c r="AU240">
        <v>62.987000000000002</v>
      </c>
      <c r="AV240">
        <v>61.072200000000002</v>
      </c>
      <c r="AW240">
        <v>59.157400000000003</v>
      </c>
      <c r="AX240">
        <v>57.242600000000003</v>
      </c>
      <c r="AY240">
        <v>55.327800000000003</v>
      </c>
      <c r="AZ240">
        <v>53.412999999999997</v>
      </c>
      <c r="BA240">
        <v>50.500599999999999</v>
      </c>
      <c r="BB240">
        <v>47.588200000000001</v>
      </c>
      <c r="BC240">
        <v>44.675800000000002</v>
      </c>
      <c r="BD240">
        <v>41.763399999999997</v>
      </c>
      <c r="BE240">
        <v>38.850999999999999</v>
      </c>
      <c r="BF240">
        <v>37.837800000000001</v>
      </c>
      <c r="BG240">
        <v>36.824599999999997</v>
      </c>
      <c r="BH240">
        <v>35.811399999999999</v>
      </c>
      <c r="BI240">
        <v>34.798200000000001</v>
      </c>
      <c r="BJ240">
        <v>33.784999999999997</v>
      </c>
      <c r="BK240">
        <v>32.363999999999997</v>
      </c>
    </row>
    <row r="241" spans="1:63" x14ac:dyDescent="0.85">
      <c r="A241" t="s">
        <v>118</v>
      </c>
      <c r="B241" t="s">
        <v>437</v>
      </c>
      <c r="C241" t="s">
        <v>691</v>
      </c>
      <c r="D241" t="s">
        <v>659</v>
      </c>
      <c r="E241">
        <v>139.73276199263313</v>
      </c>
      <c r="F241">
        <v>140.24189525763808</v>
      </c>
      <c r="G241">
        <v>140.88571610963976</v>
      </c>
      <c r="H241">
        <v>140.53647013112609</v>
      </c>
      <c r="I241">
        <v>140.14208580929355</v>
      </c>
      <c r="J241">
        <v>139.58442803361791</v>
      </c>
      <c r="K241">
        <v>138.63718184029258</v>
      </c>
      <c r="L241">
        <v>137.54747066625418</v>
      </c>
      <c r="M241">
        <v>134.77463212674192</v>
      </c>
      <c r="N241">
        <v>132.04590667261627</v>
      </c>
      <c r="O241">
        <v>129.43583904912654</v>
      </c>
      <c r="P241">
        <v>126.9020929979431</v>
      </c>
      <c r="Q241">
        <v>124.50921299765837</v>
      </c>
      <c r="R241">
        <v>122.81484027728102</v>
      </c>
      <c r="S241">
        <v>121.12788731422717</v>
      </c>
      <c r="T241">
        <v>119.39310047057754</v>
      </c>
      <c r="U241">
        <v>117.6177118411269</v>
      </c>
      <c r="V241">
        <v>115.80071029046783</v>
      </c>
      <c r="W241">
        <v>112.72981071957346</v>
      </c>
      <c r="X241">
        <v>109.66074379789482</v>
      </c>
      <c r="Y241">
        <v>106.61371434685995</v>
      </c>
      <c r="Z241">
        <v>103.60960130232357</v>
      </c>
      <c r="AA241">
        <v>100.6292917928069</v>
      </c>
      <c r="AB241">
        <v>96.91319069494746</v>
      </c>
      <c r="AC241">
        <v>93.212899799646124</v>
      </c>
      <c r="AD241">
        <v>89.519052488450967</v>
      </c>
      <c r="AE241">
        <v>85.80922218481976</v>
      </c>
      <c r="AF241">
        <v>82.125871076546304</v>
      </c>
      <c r="AG241">
        <v>78.367242130826853</v>
      </c>
      <c r="AH241">
        <v>74.608578364172871</v>
      </c>
      <c r="AI241">
        <v>70.840314654258748</v>
      </c>
      <c r="AJ241">
        <v>66.928335156253354</v>
      </c>
      <c r="AK241">
        <v>63.032189254436197</v>
      </c>
      <c r="AL241">
        <v>60.027802974493859</v>
      </c>
      <c r="AM241">
        <v>57.048164304010953</v>
      </c>
      <c r="AN241">
        <v>54.073328458754752</v>
      </c>
      <c r="AO241">
        <v>51.109195591100516</v>
      </c>
      <c r="AP241">
        <v>48.092138669572591</v>
      </c>
      <c r="AQ241">
        <v>46.655051546528561</v>
      </c>
      <c r="AR241">
        <v>45.209430172288208</v>
      </c>
      <c r="AS241">
        <v>43.764199121854716</v>
      </c>
      <c r="AT241">
        <v>42.313044705682735</v>
      </c>
      <c r="AU241">
        <v>40.872378646273646</v>
      </c>
      <c r="AV241">
        <v>40.759088588860848</v>
      </c>
      <c r="AW241">
        <v>40.667405591845707</v>
      </c>
      <c r="AX241">
        <v>40.590361967265963</v>
      </c>
      <c r="AY241">
        <v>40.520594992408299</v>
      </c>
      <c r="AZ241">
        <v>40.465899890808394</v>
      </c>
      <c r="BA241">
        <v>41.121845160599193</v>
      </c>
      <c r="BB241">
        <v>41.792698187055279</v>
      </c>
      <c r="BC241">
        <v>42.491177288513661</v>
      </c>
      <c r="BD241">
        <v>43.24673714564311</v>
      </c>
      <c r="BE241">
        <v>44.021652211167236</v>
      </c>
      <c r="BF241">
        <v>44.11629989818104</v>
      </c>
      <c r="BG241">
        <v>44.141192443245707</v>
      </c>
      <c r="BH241">
        <v>44.079703492214698</v>
      </c>
      <c r="BI241">
        <v>43.94097381930758</v>
      </c>
      <c r="BJ241">
        <v>43.754576149964976</v>
      </c>
    </row>
    <row r="242" spans="1:63" x14ac:dyDescent="0.85">
      <c r="A242" t="s">
        <v>607</v>
      </c>
      <c r="B242" t="s">
        <v>588</v>
      </c>
      <c r="C242" t="s">
        <v>691</v>
      </c>
      <c r="D242" t="s">
        <v>659</v>
      </c>
      <c r="E242">
        <v>59.115600000000001</v>
      </c>
      <c r="F242">
        <v>56.326799999999999</v>
      </c>
      <c r="G242">
        <v>53.537999999999997</v>
      </c>
      <c r="H242">
        <v>51.693800000000003</v>
      </c>
      <c r="I242">
        <v>49.849600000000002</v>
      </c>
      <c r="J242">
        <v>48.005400000000002</v>
      </c>
      <c r="K242">
        <v>46.161200000000001</v>
      </c>
      <c r="L242">
        <v>44.317</v>
      </c>
      <c r="M242">
        <v>41.675199999999997</v>
      </c>
      <c r="N242">
        <v>39.0334</v>
      </c>
      <c r="O242">
        <v>36.391599999999997</v>
      </c>
      <c r="P242">
        <v>33.7498</v>
      </c>
      <c r="Q242">
        <v>31.108000000000001</v>
      </c>
      <c r="R242">
        <v>31.009</v>
      </c>
      <c r="S242">
        <v>30.91</v>
      </c>
      <c r="T242">
        <v>30.811</v>
      </c>
      <c r="U242">
        <v>30.712</v>
      </c>
      <c r="V242">
        <v>30.613</v>
      </c>
      <c r="W242">
        <v>30.513999999999999</v>
      </c>
      <c r="X242">
        <v>30.414999999999999</v>
      </c>
      <c r="Y242">
        <v>30.315999999999999</v>
      </c>
      <c r="Z242">
        <v>30.216999999999999</v>
      </c>
      <c r="AA242">
        <v>30.117999999999999</v>
      </c>
      <c r="AB242">
        <v>29.194400000000002</v>
      </c>
      <c r="AC242">
        <v>28.270800000000001</v>
      </c>
      <c r="AD242">
        <v>27.347200000000001</v>
      </c>
      <c r="AE242">
        <v>26.4236</v>
      </c>
      <c r="AF242">
        <v>25.5</v>
      </c>
      <c r="AG242">
        <v>25.3048</v>
      </c>
      <c r="AH242">
        <v>25.1096</v>
      </c>
      <c r="AI242">
        <v>24.914400000000001</v>
      </c>
      <c r="AJ242">
        <v>24.719200000000001</v>
      </c>
      <c r="AK242">
        <v>24.524000000000001</v>
      </c>
      <c r="AL242">
        <v>24.119800000000001</v>
      </c>
      <c r="AM242">
        <v>23.715599999999998</v>
      </c>
      <c r="AN242">
        <v>23.311399999999999</v>
      </c>
      <c r="AO242">
        <v>22.9072</v>
      </c>
      <c r="AP242">
        <v>22.503</v>
      </c>
      <c r="AQ242">
        <v>22.255600000000001</v>
      </c>
      <c r="AR242">
        <v>22.008199999999999</v>
      </c>
      <c r="AS242">
        <v>21.7608</v>
      </c>
      <c r="AT242">
        <v>21.513400000000001</v>
      </c>
      <c r="AU242">
        <v>21.265999999999998</v>
      </c>
      <c r="AV242">
        <v>20.809799999999999</v>
      </c>
      <c r="AW242">
        <v>20.3536</v>
      </c>
      <c r="AX242">
        <v>19.897400000000001</v>
      </c>
      <c r="AY242">
        <v>19.441199999999998</v>
      </c>
      <c r="AZ242">
        <v>18.984999999999999</v>
      </c>
      <c r="BA242">
        <v>18.508400000000002</v>
      </c>
      <c r="BB242">
        <v>18.0318</v>
      </c>
      <c r="BC242">
        <v>17.555199999999999</v>
      </c>
      <c r="BD242">
        <v>17.078600000000002</v>
      </c>
      <c r="BE242">
        <v>16.602</v>
      </c>
      <c r="BF242">
        <v>16.213999999999999</v>
      </c>
      <c r="BG242">
        <v>15.826000000000001</v>
      </c>
      <c r="BH242">
        <v>15.438000000000001</v>
      </c>
      <c r="BI242">
        <v>15.05</v>
      </c>
      <c r="BJ242">
        <v>14.662000000000001</v>
      </c>
      <c r="BK242">
        <v>14.3302</v>
      </c>
    </row>
    <row r="243" spans="1:63" x14ac:dyDescent="0.85">
      <c r="A243" t="s">
        <v>9</v>
      </c>
      <c r="B243" t="s">
        <v>83</v>
      </c>
      <c r="C243" t="s">
        <v>691</v>
      </c>
      <c r="D243" t="s">
        <v>659</v>
      </c>
      <c r="E243">
        <v>114.49392813685542</v>
      </c>
      <c r="F243">
        <v>114.75256309325314</v>
      </c>
      <c r="G243">
        <v>115.01273753361757</v>
      </c>
      <c r="H243">
        <v>115.42813790062606</v>
      </c>
      <c r="I243">
        <v>115.78000705585862</v>
      </c>
      <c r="J243">
        <v>116.06124176633551</v>
      </c>
      <c r="K243">
        <v>116.29851602235672</v>
      </c>
      <c r="L243">
        <v>116.48322943843561</v>
      </c>
      <c r="M243">
        <v>116.47587173299225</v>
      </c>
      <c r="N243">
        <v>116.53517680656084</v>
      </c>
      <c r="O243">
        <v>116.68077352835293</v>
      </c>
      <c r="P243">
        <v>116.67587081657823</v>
      </c>
      <c r="Q243">
        <v>116.74147754333754</v>
      </c>
      <c r="R243">
        <v>116.39344187608675</v>
      </c>
      <c r="S243">
        <v>116.11272930141557</v>
      </c>
      <c r="T243">
        <v>115.8876291609884</v>
      </c>
      <c r="U243">
        <v>115.84431487458862</v>
      </c>
      <c r="V243">
        <v>115.82234165216012</v>
      </c>
      <c r="W243">
        <v>116.05453383627986</v>
      </c>
      <c r="X243">
        <v>116.23983082519244</v>
      </c>
      <c r="Y243">
        <v>116.36608621839922</v>
      </c>
      <c r="Z243">
        <v>116.40664497690217</v>
      </c>
      <c r="AA243">
        <v>116.40493233713339</v>
      </c>
      <c r="AB243">
        <v>115.39321409488007</v>
      </c>
      <c r="AC243">
        <v>114.3648539941901</v>
      </c>
      <c r="AD243">
        <v>113.3321031381028</v>
      </c>
      <c r="AE243">
        <v>112.28132909451375</v>
      </c>
      <c r="AF243">
        <v>111.22608430450036</v>
      </c>
      <c r="AG243">
        <v>108.58820024517996</v>
      </c>
      <c r="AH243">
        <v>105.96334507387398</v>
      </c>
      <c r="AI243">
        <v>103.3554121419029</v>
      </c>
      <c r="AJ243">
        <v>100.76367600450575</v>
      </c>
      <c r="AK243">
        <v>98.191764386298402</v>
      </c>
      <c r="AL243">
        <v>94.913931558059829</v>
      </c>
      <c r="AM243">
        <v>91.625917425102557</v>
      </c>
      <c r="AN243">
        <v>88.317453323963434</v>
      </c>
      <c r="AO243">
        <v>84.979433647804427</v>
      </c>
      <c r="AP243">
        <v>81.615465998969171</v>
      </c>
      <c r="AQ243">
        <v>78.368848293531485</v>
      </c>
      <c r="AR243">
        <v>75.127376640380348</v>
      </c>
      <c r="AS243">
        <v>71.901568009452802</v>
      </c>
      <c r="AT243">
        <v>68.702794030942002</v>
      </c>
      <c r="AU243">
        <v>65.514519720548805</v>
      </c>
      <c r="AV243">
        <v>62.714386204528758</v>
      </c>
      <c r="AW243">
        <v>59.916108140255204</v>
      </c>
      <c r="AX243">
        <v>57.116576046048991</v>
      </c>
      <c r="AY243">
        <v>54.284926580022017</v>
      </c>
      <c r="AZ243">
        <v>51.455524995881127</v>
      </c>
      <c r="BA243">
        <v>48.716807744793158</v>
      </c>
      <c r="BB243">
        <v>46.001520286152804</v>
      </c>
      <c r="BC243">
        <v>43.310453060629534</v>
      </c>
      <c r="BD243">
        <v>40.659583922027089</v>
      </c>
      <c r="BE243">
        <v>38.007894916944508</v>
      </c>
      <c r="BF243">
        <v>35.571501637788295</v>
      </c>
      <c r="BG243">
        <v>33.114499487078916</v>
      </c>
      <c r="BH243">
        <v>30.634980481920682</v>
      </c>
      <c r="BI243">
        <v>28.117495303768067</v>
      </c>
      <c r="BJ243">
        <v>25.584972419586983</v>
      </c>
    </row>
    <row r="244" spans="1:63" x14ac:dyDescent="0.85">
      <c r="A244" t="s">
        <v>217</v>
      </c>
      <c r="B244" t="s">
        <v>470</v>
      </c>
      <c r="C244" t="s">
        <v>691</v>
      </c>
      <c r="D244" t="s">
        <v>659</v>
      </c>
      <c r="E244">
        <v>153.97223921835067</v>
      </c>
      <c r="F244">
        <v>154.10440317638015</v>
      </c>
      <c r="G244">
        <v>154.24585582385964</v>
      </c>
      <c r="H244">
        <v>154.11030132700094</v>
      </c>
      <c r="I244">
        <v>153.99569406301612</v>
      </c>
      <c r="J244">
        <v>153.90888538451034</v>
      </c>
      <c r="K244">
        <v>153.86322789346269</v>
      </c>
      <c r="L244">
        <v>153.80115367664789</v>
      </c>
      <c r="M244">
        <v>154.0421951061272</v>
      </c>
      <c r="N244">
        <v>154.25672776670262</v>
      </c>
      <c r="O244">
        <v>154.47551363278436</v>
      </c>
      <c r="P244">
        <v>154.79126123311286</v>
      </c>
      <c r="Q244">
        <v>155.15590378036333</v>
      </c>
      <c r="R244">
        <v>155.1297632549371</v>
      </c>
      <c r="S244">
        <v>155.08954876733054</v>
      </c>
      <c r="T244">
        <v>155.01880568084539</v>
      </c>
      <c r="U244">
        <v>154.89332659800894</v>
      </c>
      <c r="V244">
        <v>154.77483187418565</v>
      </c>
      <c r="W244">
        <v>154.00161498049619</v>
      </c>
      <c r="X244">
        <v>153.23410759076953</v>
      </c>
      <c r="Y244">
        <v>152.46307898218194</v>
      </c>
      <c r="Z244">
        <v>151.61837660834578</v>
      </c>
      <c r="AA244">
        <v>150.76577663507376</v>
      </c>
      <c r="AB244">
        <v>149.38824241250768</v>
      </c>
      <c r="AC244">
        <v>148.02298591375546</v>
      </c>
      <c r="AD244">
        <v>146.67825317791389</v>
      </c>
      <c r="AE244">
        <v>145.3122450412103</v>
      </c>
      <c r="AF244">
        <v>143.9730688381492</v>
      </c>
      <c r="AG244">
        <v>142.46307281983007</v>
      </c>
      <c r="AH244">
        <v>140.95821724737814</v>
      </c>
      <c r="AI244">
        <v>139.45487952554598</v>
      </c>
      <c r="AJ244">
        <v>137.94721299136404</v>
      </c>
      <c r="AK244">
        <v>136.44105175775294</v>
      </c>
      <c r="AL244">
        <v>135.58816010125238</v>
      </c>
      <c r="AM244">
        <v>134.71180808407195</v>
      </c>
      <c r="AN244">
        <v>133.80809669993016</v>
      </c>
      <c r="AO244">
        <v>132.85074944760728</v>
      </c>
      <c r="AP244">
        <v>131.86805828267157</v>
      </c>
      <c r="AQ244">
        <v>130.67622089729937</v>
      </c>
      <c r="AR244">
        <v>129.49372571264971</v>
      </c>
      <c r="AS244">
        <v>128.34360381251525</v>
      </c>
      <c r="AT244">
        <v>127.2306364428436</v>
      </c>
      <c r="AU244">
        <v>126.16320958721658</v>
      </c>
      <c r="AV244">
        <v>124.86416132588505</v>
      </c>
      <c r="AW244">
        <v>123.59861159217591</v>
      </c>
      <c r="AX244">
        <v>122.35604678909381</v>
      </c>
      <c r="AY244">
        <v>121.09959272530058</v>
      </c>
      <c r="AZ244">
        <v>119.85720524284396</v>
      </c>
      <c r="BA244">
        <v>118.32532476612656</v>
      </c>
      <c r="BB244">
        <v>116.76650311535924</v>
      </c>
      <c r="BC244">
        <v>115.1767009706325</v>
      </c>
      <c r="BD244">
        <v>113.55241388590954</v>
      </c>
      <c r="BE244">
        <v>111.90814056991968</v>
      </c>
      <c r="BF244">
        <v>110.04960718028238</v>
      </c>
      <c r="BG244">
        <v>108.20622386902343</v>
      </c>
      <c r="BH244">
        <v>106.38594401019739</v>
      </c>
      <c r="BI244">
        <v>104.57584054969234</v>
      </c>
      <c r="BJ244">
        <v>102.78858517576177</v>
      </c>
    </row>
    <row r="245" spans="1:63" x14ac:dyDescent="0.85">
      <c r="A245" t="s">
        <v>625</v>
      </c>
      <c r="B245" t="s">
        <v>160</v>
      </c>
      <c r="C245" t="s">
        <v>691</v>
      </c>
      <c r="D245" t="s">
        <v>659</v>
      </c>
      <c r="E245">
        <v>141.9462</v>
      </c>
      <c r="F245">
        <v>140.13059999999999</v>
      </c>
      <c r="G245">
        <v>138.315</v>
      </c>
      <c r="H245">
        <v>131.28540000000001</v>
      </c>
      <c r="I245">
        <v>124.25579999999999</v>
      </c>
      <c r="J245">
        <v>117.22620000000001</v>
      </c>
      <c r="K245">
        <v>110.1966</v>
      </c>
      <c r="L245">
        <v>103.167</v>
      </c>
      <c r="M245">
        <v>100.965</v>
      </c>
      <c r="N245">
        <v>98.763000000000005</v>
      </c>
      <c r="O245">
        <v>96.561000000000007</v>
      </c>
      <c r="P245">
        <v>94.358999999999995</v>
      </c>
      <c r="Q245">
        <v>92.156999999999996</v>
      </c>
      <c r="R245">
        <v>90.797799999999995</v>
      </c>
      <c r="S245">
        <v>89.438599999999994</v>
      </c>
      <c r="T245">
        <v>88.079400000000007</v>
      </c>
      <c r="U245">
        <v>86.720200000000006</v>
      </c>
      <c r="V245">
        <v>85.361000000000004</v>
      </c>
      <c r="W245">
        <v>85.331599999999995</v>
      </c>
      <c r="X245">
        <v>85.302199999999999</v>
      </c>
      <c r="Y245">
        <v>85.272800000000004</v>
      </c>
      <c r="Z245">
        <v>85.243399999999994</v>
      </c>
      <c r="AA245">
        <v>85.213999999999999</v>
      </c>
      <c r="AB245">
        <v>82.592200000000005</v>
      </c>
      <c r="AC245">
        <v>79.970399999999998</v>
      </c>
      <c r="AD245">
        <v>77.348600000000005</v>
      </c>
      <c r="AE245">
        <v>74.726799999999997</v>
      </c>
      <c r="AF245">
        <v>72.105000000000004</v>
      </c>
      <c r="AG245">
        <v>68.897999999999996</v>
      </c>
      <c r="AH245">
        <v>65.691000000000003</v>
      </c>
      <c r="AI245">
        <v>62.484000000000002</v>
      </c>
      <c r="AJ245">
        <v>59.277000000000001</v>
      </c>
      <c r="AK245">
        <v>56.07</v>
      </c>
      <c r="AL245">
        <v>53.715800000000002</v>
      </c>
      <c r="AM245">
        <v>51.361600000000003</v>
      </c>
      <c r="AN245">
        <v>49.007399999999997</v>
      </c>
      <c r="AO245">
        <v>46.653199999999998</v>
      </c>
      <c r="AP245">
        <v>44.298999999999999</v>
      </c>
      <c r="AQ245">
        <v>43.1252</v>
      </c>
      <c r="AR245">
        <v>41.9514</v>
      </c>
      <c r="AS245">
        <v>40.7776</v>
      </c>
      <c r="AT245">
        <v>39.6038</v>
      </c>
      <c r="AU245">
        <v>38.43</v>
      </c>
      <c r="AV245">
        <v>38.361600000000003</v>
      </c>
      <c r="AW245">
        <v>38.293199999999999</v>
      </c>
      <c r="AX245">
        <v>38.224800000000002</v>
      </c>
      <c r="AY245">
        <v>38.156399999999998</v>
      </c>
      <c r="AZ245">
        <v>38.088000000000001</v>
      </c>
      <c r="BA245">
        <v>37.431399999999996</v>
      </c>
      <c r="BB245">
        <v>36.774799999999999</v>
      </c>
      <c r="BC245">
        <v>36.118200000000002</v>
      </c>
      <c r="BD245">
        <v>35.461599999999997</v>
      </c>
      <c r="BE245">
        <v>34.805</v>
      </c>
      <c r="BF245">
        <v>33.862000000000002</v>
      </c>
      <c r="BG245">
        <v>32.918999999999997</v>
      </c>
      <c r="BH245">
        <v>31.975999999999999</v>
      </c>
      <c r="BI245">
        <v>31.033000000000001</v>
      </c>
      <c r="BJ245">
        <v>30.09</v>
      </c>
      <c r="BK245">
        <v>29.3338</v>
      </c>
    </row>
    <row r="246" spans="1:63" x14ac:dyDescent="0.85">
      <c r="A246" t="s">
        <v>194</v>
      </c>
      <c r="B246" t="s">
        <v>21</v>
      </c>
      <c r="C246" t="s">
        <v>691</v>
      </c>
      <c r="D246" t="s">
        <v>659</v>
      </c>
      <c r="E246">
        <v>65.651200000000003</v>
      </c>
      <c r="F246">
        <v>66.377600000000001</v>
      </c>
      <c r="G246">
        <v>67.103999999999999</v>
      </c>
      <c r="H246">
        <v>65.876400000000004</v>
      </c>
      <c r="I246">
        <v>64.648799999999994</v>
      </c>
      <c r="J246">
        <v>63.421199999999999</v>
      </c>
      <c r="K246">
        <v>62.193600000000004</v>
      </c>
      <c r="L246">
        <v>60.966000000000001</v>
      </c>
      <c r="M246">
        <v>57.4054</v>
      </c>
      <c r="N246">
        <v>53.844799999999999</v>
      </c>
      <c r="O246">
        <v>50.284199999999998</v>
      </c>
      <c r="P246">
        <v>46.723599999999998</v>
      </c>
      <c r="Q246">
        <v>43.162999999999997</v>
      </c>
      <c r="R246">
        <v>42.002200000000002</v>
      </c>
      <c r="S246">
        <v>40.8414</v>
      </c>
      <c r="T246">
        <v>39.680599999999998</v>
      </c>
      <c r="U246">
        <v>38.519799999999996</v>
      </c>
      <c r="V246">
        <v>37.359000000000002</v>
      </c>
      <c r="W246">
        <v>35.937199999999997</v>
      </c>
      <c r="X246">
        <v>34.5154</v>
      </c>
      <c r="Y246">
        <v>33.093600000000002</v>
      </c>
      <c r="Z246">
        <v>31.671800000000001</v>
      </c>
      <c r="AA246">
        <v>30.25</v>
      </c>
      <c r="AB246">
        <v>28.938199999999998</v>
      </c>
      <c r="AC246">
        <v>27.6264</v>
      </c>
      <c r="AD246">
        <v>26.314599999999999</v>
      </c>
      <c r="AE246">
        <v>25.002800000000001</v>
      </c>
      <c r="AF246">
        <v>23.690999999999999</v>
      </c>
      <c r="AG246">
        <v>22.366599999999998</v>
      </c>
      <c r="AH246">
        <v>21.042200000000001</v>
      </c>
      <c r="AI246">
        <v>19.7178</v>
      </c>
      <c r="AJ246">
        <v>18.3934</v>
      </c>
      <c r="AK246">
        <v>17.068999999999999</v>
      </c>
      <c r="AL246">
        <v>15.589</v>
      </c>
      <c r="AM246">
        <v>14.109</v>
      </c>
      <c r="AN246">
        <v>12.629</v>
      </c>
      <c r="AO246">
        <v>11.148999999999999</v>
      </c>
      <c r="AP246">
        <v>9.6690000000000005</v>
      </c>
      <c r="AQ246">
        <v>8.9534000000000002</v>
      </c>
      <c r="AR246">
        <v>8.2378</v>
      </c>
      <c r="AS246">
        <v>7.5221999999999998</v>
      </c>
      <c r="AT246">
        <v>6.8066000000000004</v>
      </c>
      <c r="AU246">
        <v>6.0910000000000002</v>
      </c>
      <c r="AV246">
        <v>6.1592000000000002</v>
      </c>
      <c r="AW246">
        <v>6.2274000000000003</v>
      </c>
      <c r="AX246">
        <v>6.2956000000000003</v>
      </c>
      <c r="AY246">
        <v>6.3638000000000003</v>
      </c>
      <c r="AZ246">
        <v>6.4320000000000004</v>
      </c>
      <c r="BA246">
        <v>6.6635999999999997</v>
      </c>
      <c r="BB246">
        <v>6.8952</v>
      </c>
      <c r="BC246">
        <v>7.1268000000000002</v>
      </c>
      <c r="BD246">
        <v>7.3583999999999996</v>
      </c>
      <c r="BE246">
        <v>7.59</v>
      </c>
      <c r="BF246">
        <v>7.6402000000000001</v>
      </c>
      <c r="BG246">
        <v>7.6904000000000003</v>
      </c>
      <c r="BH246">
        <v>7.7405999999999997</v>
      </c>
      <c r="BI246">
        <v>7.7907999999999999</v>
      </c>
      <c r="BJ246">
        <v>7.8410000000000002</v>
      </c>
      <c r="BK246">
        <v>7.85</v>
      </c>
    </row>
    <row r="247" spans="1:63" x14ac:dyDescent="0.85">
      <c r="A247" t="s">
        <v>345</v>
      </c>
      <c r="B247" t="s">
        <v>402</v>
      </c>
      <c r="C247" t="s">
        <v>691</v>
      </c>
      <c r="D247" t="s">
        <v>659</v>
      </c>
      <c r="E247">
        <v>122.3536</v>
      </c>
      <c r="F247">
        <v>121.4558</v>
      </c>
      <c r="G247">
        <v>120.55800000000001</v>
      </c>
      <c r="H247">
        <v>119.2826</v>
      </c>
      <c r="I247">
        <v>118.0072</v>
      </c>
      <c r="J247">
        <v>116.73180000000001</v>
      </c>
      <c r="K247">
        <v>115.4564</v>
      </c>
      <c r="L247">
        <v>114.181</v>
      </c>
      <c r="M247">
        <v>112.4402</v>
      </c>
      <c r="N247">
        <v>110.6994</v>
      </c>
      <c r="O247">
        <v>108.9586</v>
      </c>
      <c r="P247">
        <v>107.2178</v>
      </c>
      <c r="Q247">
        <v>105.477</v>
      </c>
      <c r="R247">
        <v>103.6678</v>
      </c>
      <c r="S247">
        <v>101.8586</v>
      </c>
      <c r="T247">
        <v>100.04940000000001</v>
      </c>
      <c r="U247">
        <v>98.240200000000002</v>
      </c>
      <c r="V247">
        <v>96.430999999999997</v>
      </c>
      <c r="W247">
        <v>94.292599999999993</v>
      </c>
      <c r="X247">
        <v>92.154200000000003</v>
      </c>
      <c r="Y247">
        <v>90.015799999999999</v>
      </c>
      <c r="Z247">
        <v>87.877399999999994</v>
      </c>
      <c r="AA247">
        <v>85.739000000000004</v>
      </c>
      <c r="AB247">
        <v>82.965800000000002</v>
      </c>
      <c r="AC247">
        <v>80.192599999999999</v>
      </c>
      <c r="AD247">
        <v>77.419399999999996</v>
      </c>
      <c r="AE247">
        <v>74.646199999999993</v>
      </c>
      <c r="AF247">
        <v>71.873000000000005</v>
      </c>
      <c r="AG247">
        <v>69.551599999999993</v>
      </c>
      <c r="AH247">
        <v>67.230199999999996</v>
      </c>
      <c r="AI247">
        <v>64.908799999999999</v>
      </c>
      <c r="AJ247">
        <v>62.587400000000002</v>
      </c>
      <c r="AK247">
        <v>60.265999999999998</v>
      </c>
      <c r="AL247">
        <v>59.148800000000001</v>
      </c>
      <c r="AM247">
        <v>58.031599999999997</v>
      </c>
      <c r="AN247">
        <v>56.914400000000001</v>
      </c>
      <c r="AO247">
        <v>55.797199999999997</v>
      </c>
      <c r="AP247">
        <v>54.68</v>
      </c>
      <c r="AQ247">
        <v>52.796599999999998</v>
      </c>
      <c r="AR247">
        <v>50.913200000000003</v>
      </c>
      <c r="AS247">
        <v>49.029800000000002</v>
      </c>
      <c r="AT247">
        <v>47.1464</v>
      </c>
      <c r="AU247">
        <v>45.262999999999998</v>
      </c>
      <c r="AV247">
        <v>43.913200000000003</v>
      </c>
      <c r="AW247">
        <v>42.563400000000001</v>
      </c>
      <c r="AX247">
        <v>41.2136</v>
      </c>
      <c r="AY247">
        <v>39.863799999999998</v>
      </c>
      <c r="AZ247">
        <v>38.514000000000003</v>
      </c>
      <c r="BA247">
        <v>37.059800000000003</v>
      </c>
      <c r="BB247">
        <v>35.605600000000003</v>
      </c>
      <c r="BC247">
        <v>34.151400000000002</v>
      </c>
      <c r="BD247">
        <v>32.697200000000002</v>
      </c>
      <c r="BE247">
        <v>31.242999999999999</v>
      </c>
      <c r="BF247">
        <v>30.3062</v>
      </c>
      <c r="BG247">
        <v>29.369399999999999</v>
      </c>
      <c r="BH247">
        <v>28.432600000000001</v>
      </c>
      <c r="BI247">
        <v>27.495799999999999</v>
      </c>
      <c r="BJ247">
        <v>26.559000000000001</v>
      </c>
      <c r="BK247">
        <v>25.555800000000001</v>
      </c>
    </row>
    <row r="248" spans="1:63" x14ac:dyDescent="0.85">
      <c r="A248" t="s">
        <v>411</v>
      </c>
      <c r="B248" t="s">
        <v>90</v>
      </c>
      <c r="C248" t="s">
        <v>691</v>
      </c>
      <c r="D248" t="s">
        <v>659</v>
      </c>
    </row>
    <row r="249" spans="1:63" x14ac:dyDescent="0.85">
      <c r="A249" t="s">
        <v>532</v>
      </c>
      <c r="B249" t="s">
        <v>435</v>
      </c>
      <c r="C249" t="s">
        <v>691</v>
      </c>
      <c r="D249" t="s">
        <v>659</v>
      </c>
      <c r="E249">
        <v>157.75</v>
      </c>
      <c r="F249">
        <v>157.68</v>
      </c>
      <c r="G249">
        <v>157.61000000000001</v>
      </c>
      <c r="H249">
        <v>157.39019999999999</v>
      </c>
      <c r="I249">
        <v>157.1704</v>
      </c>
      <c r="J249">
        <v>156.95060000000001</v>
      </c>
      <c r="K249">
        <v>156.73079999999999</v>
      </c>
      <c r="L249">
        <v>156.511</v>
      </c>
      <c r="M249">
        <v>156.3398</v>
      </c>
      <c r="N249">
        <v>156.1686</v>
      </c>
      <c r="O249">
        <v>155.9974</v>
      </c>
      <c r="P249">
        <v>155.8262</v>
      </c>
      <c r="Q249">
        <v>155.655</v>
      </c>
      <c r="R249">
        <v>155.62200000000001</v>
      </c>
      <c r="S249">
        <v>155.589</v>
      </c>
      <c r="T249">
        <v>155.55600000000001</v>
      </c>
      <c r="U249">
        <v>155.523</v>
      </c>
      <c r="V249">
        <v>155.49</v>
      </c>
      <c r="W249">
        <v>154.6294</v>
      </c>
      <c r="X249">
        <v>153.7688</v>
      </c>
      <c r="Y249">
        <v>152.90819999999999</v>
      </c>
      <c r="Z249">
        <v>152.04759999999999</v>
      </c>
      <c r="AA249">
        <v>151.18700000000001</v>
      </c>
      <c r="AB249">
        <v>150.3252</v>
      </c>
      <c r="AC249">
        <v>149.46340000000001</v>
      </c>
      <c r="AD249">
        <v>148.60159999999999</v>
      </c>
      <c r="AE249">
        <v>147.7398</v>
      </c>
      <c r="AF249">
        <v>146.87799999999999</v>
      </c>
      <c r="AG249">
        <v>145.6422</v>
      </c>
      <c r="AH249">
        <v>144.40639999999999</v>
      </c>
      <c r="AI249">
        <v>143.17060000000001</v>
      </c>
      <c r="AJ249">
        <v>141.9348</v>
      </c>
      <c r="AK249">
        <v>140.69900000000001</v>
      </c>
      <c r="AL249">
        <v>139.43719999999999</v>
      </c>
      <c r="AM249">
        <v>138.1754</v>
      </c>
      <c r="AN249">
        <v>136.9136</v>
      </c>
      <c r="AO249">
        <v>135.65180000000001</v>
      </c>
      <c r="AP249">
        <v>134.38999999999999</v>
      </c>
      <c r="AQ249">
        <v>134.34700000000001</v>
      </c>
      <c r="AR249">
        <v>134.304</v>
      </c>
      <c r="AS249">
        <v>134.261</v>
      </c>
      <c r="AT249">
        <v>134.21799999999999</v>
      </c>
      <c r="AU249">
        <v>134.17500000000001</v>
      </c>
      <c r="AV249">
        <v>134.03</v>
      </c>
      <c r="AW249">
        <v>133.88499999999999</v>
      </c>
      <c r="AX249">
        <v>133.74</v>
      </c>
      <c r="AY249">
        <v>133.595</v>
      </c>
      <c r="AZ249">
        <v>133.44999999999999</v>
      </c>
      <c r="BA249">
        <v>131.392</v>
      </c>
      <c r="BB249">
        <v>129.334</v>
      </c>
      <c r="BC249">
        <v>127.276</v>
      </c>
      <c r="BD249">
        <v>125.218</v>
      </c>
      <c r="BE249">
        <v>123.16</v>
      </c>
      <c r="BF249">
        <v>122.205</v>
      </c>
      <c r="BG249">
        <v>121.25</v>
      </c>
      <c r="BH249">
        <v>120.295</v>
      </c>
      <c r="BI249">
        <v>119.34</v>
      </c>
      <c r="BJ249">
        <v>118.38500000000001</v>
      </c>
      <c r="BK249">
        <v>116.926</v>
      </c>
    </row>
    <row r="250" spans="1:63" x14ac:dyDescent="0.85">
      <c r="A250" t="s">
        <v>653</v>
      </c>
      <c r="B250" t="s">
        <v>149</v>
      </c>
      <c r="C250" t="s">
        <v>691</v>
      </c>
      <c r="D250" t="s">
        <v>659</v>
      </c>
      <c r="E250">
        <v>171.52099999999999</v>
      </c>
      <c r="F250">
        <v>172.11699999999999</v>
      </c>
      <c r="G250">
        <v>172.71299999999999</v>
      </c>
      <c r="H250">
        <v>173.05600000000001</v>
      </c>
      <c r="I250">
        <v>173.399</v>
      </c>
      <c r="J250">
        <v>173.74199999999999</v>
      </c>
      <c r="K250">
        <v>174.08500000000001</v>
      </c>
      <c r="L250">
        <v>174.428</v>
      </c>
      <c r="M250">
        <v>174.33</v>
      </c>
      <c r="N250">
        <v>174.232</v>
      </c>
      <c r="O250">
        <v>174.13399999999999</v>
      </c>
      <c r="P250">
        <v>174.036</v>
      </c>
      <c r="Q250">
        <v>173.93799999999999</v>
      </c>
      <c r="R250">
        <v>174.01140000000001</v>
      </c>
      <c r="S250">
        <v>174.0848</v>
      </c>
      <c r="T250">
        <v>174.15819999999999</v>
      </c>
      <c r="U250">
        <v>174.23159999999999</v>
      </c>
      <c r="V250">
        <v>174.30500000000001</v>
      </c>
      <c r="W250">
        <v>174.0864</v>
      </c>
      <c r="X250">
        <v>173.86779999999999</v>
      </c>
      <c r="Y250">
        <v>173.64920000000001</v>
      </c>
      <c r="Z250">
        <v>173.4306</v>
      </c>
      <c r="AA250">
        <v>173.21199999999999</v>
      </c>
      <c r="AB250">
        <v>173.22040000000001</v>
      </c>
      <c r="AC250">
        <v>173.22880000000001</v>
      </c>
      <c r="AD250">
        <v>173.2372</v>
      </c>
      <c r="AE250">
        <v>173.2456</v>
      </c>
      <c r="AF250">
        <v>173.25399999999999</v>
      </c>
      <c r="AG250">
        <v>174.03399999999999</v>
      </c>
      <c r="AH250">
        <v>174.81399999999999</v>
      </c>
      <c r="AI250">
        <v>175.59399999999999</v>
      </c>
      <c r="AJ250">
        <v>176.374</v>
      </c>
      <c r="AK250">
        <v>177.154</v>
      </c>
      <c r="AL250">
        <v>177.45099999999999</v>
      </c>
      <c r="AM250">
        <v>177.74799999999999</v>
      </c>
      <c r="AN250">
        <v>178.04499999999999</v>
      </c>
      <c r="AO250">
        <v>178.34200000000001</v>
      </c>
      <c r="AP250">
        <v>178.63900000000001</v>
      </c>
      <c r="AQ250">
        <v>176.3152</v>
      </c>
      <c r="AR250">
        <v>173.9914</v>
      </c>
      <c r="AS250">
        <v>171.66759999999999</v>
      </c>
      <c r="AT250">
        <v>169.34379999999999</v>
      </c>
      <c r="AU250">
        <v>167.02</v>
      </c>
      <c r="AV250">
        <v>163.7628</v>
      </c>
      <c r="AW250">
        <v>160.50559999999999</v>
      </c>
      <c r="AX250">
        <v>157.2484</v>
      </c>
      <c r="AY250">
        <v>153.99119999999999</v>
      </c>
      <c r="AZ250">
        <v>150.73400000000001</v>
      </c>
      <c r="BA250">
        <v>146.9648</v>
      </c>
      <c r="BB250">
        <v>143.19560000000001</v>
      </c>
      <c r="BC250">
        <v>139.4264</v>
      </c>
      <c r="BD250">
        <v>135.65719999999999</v>
      </c>
      <c r="BE250">
        <v>131.88800000000001</v>
      </c>
      <c r="BF250">
        <v>129.27760000000001</v>
      </c>
      <c r="BG250">
        <v>126.66719999999999</v>
      </c>
      <c r="BH250">
        <v>124.0568</v>
      </c>
      <c r="BI250">
        <v>121.4464</v>
      </c>
      <c r="BJ250">
        <v>118.836</v>
      </c>
      <c r="BK250">
        <v>116.0714</v>
      </c>
    </row>
    <row r="251" spans="1:63" x14ac:dyDescent="0.85">
      <c r="A251" t="s">
        <v>410</v>
      </c>
      <c r="B251" t="s">
        <v>475</v>
      </c>
      <c r="C251" t="s">
        <v>691</v>
      </c>
      <c r="D251" t="s">
        <v>659</v>
      </c>
      <c r="E251">
        <v>29.513999999999999</v>
      </c>
      <c r="F251">
        <v>29.029</v>
      </c>
      <c r="G251">
        <v>28.544</v>
      </c>
      <c r="H251">
        <v>29.168800000000001</v>
      </c>
      <c r="I251">
        <v>29.793600000000001</v>
      </c>
      <c r="J251">
        <v>30.418399999999998</v>
      </c>
      <c r="K251">
        <v>31.043199999999999</v>
      </c>
      <c r="L251">
        <v>31.667999999999999</v>
      </c>
      <c r="M251">
        <v>33.172800000000002</v>
      </c>
      <c r="N251">
        <v>34.677599999999998</v>
      </c>
      <c r="O251">
        <v>36.182400000000001</v>
      </c>
      <c r="P251">
        <v>37.687199999999997</v>
      </c>
      <c r="Q251">
        <v>39.192</v>
      </c>
      <c r="R251">
        <v>40.442399999999999</v>
      </c>
      <c r="S251">
        <v>41.692799999999998</v>
      </c>
      <c r="T251">
        <v>42.943199999999997</v>
      </c>
      <c r="U251">
        <v>44.193600000000004</v>
      </c>
      <c r="V251">
        <v>45.444000000000003</v>
      </c>
      <c r="W251">
        <v>47.453400000000002</v>
      </c>
      <c r="X251">
        <v>49.462800000000001</v>
      </c>
      <c r="Y251">
        <v>51.472200000000001</v>
      </c>
      <c r="Z251">
        <v>53.4816</v>
      </c>
      <c r="AA251">
        <v>55.491</v>
      </c>
      <c r="AB251">
        <v>57.0124</v>
      </c>
      <c r="AC251">
        <v>58.533799999999999</v>
      </c>
      <c r="AD251">
        <v>60.055199999999999</v>
      </c>
      <c r="AE251">
        <v>61.576599999999999</v>
      </c>
      <c r="AF251">
        <v>63.097999999999999</v>
      </c>
      <c r="AG251">
        <v>62.0184</v>
      </c>
      <c r="AH251">
        <v>60.938800000000001</v>
      </c>
      <c r="AI251">
        <v>59.859200000000001</v>
      </c>
      <c r="AJ251">
        <v>58.779600000000002</v>
      </c>
      <c r="AK251">
        <v>57.7</v>
      </c>
      <c r="AL251">
        <v>54.867600000000003</v>
      </c>
      <c r="AM251">
        <v>52.035200000000003</v>
      </c>
      <c r="AN251">
        <v>49.202800000000003</v>
      </c>
      <c r="AO251">
        <v>46.370399999999997</v>
      </c>
      <c r="AP251">
        <v>43.537999999999997</v>
      </c>
      <c r="AQ251">
        <v>40.686199999999999</v>
      </c>
      <c r="AR251">
        <v>37.834400000000002</v>
      </c>
      <c r="AS251">
        <v>34.982599999999998</v>
      </c>
      <c r="AT251">
        <v>32.130800000000001</v>
      </c>
      <c r="AU251">
        <v>29.279</v>
      </c>
      <c r="AV251">
        <v>29.505400000000002</v>
      </c>
      <c r="AW251">
        <v>29.7318</v>
      </c>
      <c r="AX251">
        <v>29.958200000000001</v>
      </c>
      <c r="AY251">
        <v>30.1846</v>
      </c>
      <c r="AZ251">
        <v>30.411000000000001</v>
      </c>
      <c r="BA251">
        <v>29.9194</v>
      </c>
      <c r="BB251">
        <v>29.427800000000001</v>
      </c>
      <c r="BC251">
        <v>28.936199999999999</v>
      </c>
      <c r="BD251">
        <v>28.444600000000001</v>
      </c>
      <c r="BE251">
        <v>27.952999999999999</v>
      </c>
      <c r="BF251">
        <v>27.104600000000001</v>
      </c>
      <c r="BG251">
        <v>26.2562</v>
      </c>
      <c r="BH251">
        <v>25.407800000000002</v>
      </c>
      <c r="BI251">
        <v>24.5594</v>
      </c>
      <c r="BJ251">
        <v>23.710999999999999</v>
      </c>
      <c r="BK251">
        <v>23.002600000000001</v>
      </c>
    </row>
    <row r="252" spans="1:63" x14ac:dyDescent="0.85">
      <c r="A252" t="s">
        <v>152</v>
      </c>
      <c r="B252" t="s">
        <v>559</v>
      </c>
      <c r="C252" t="s">
        <v>691</v>
      </c>
      <c r="D252" t="s">
        <v>659</v>
      </c>
      <c r="E252">
        <v>76.233525059632214</v>
      </c>
      <c r="F252">
        <v>75.736828013046747</v>
      </c>
      <c r="G252">
        <v>74.779822327827262</v>
      </c>
      <c r="H252">
        <v>72.463790623710238</v>
      </c>
      <c r="I252">
        <v>70.199019605960657</v>
      </c>
      <c r="J252">
        <v>68.076648520119903</v>
      </c>
      <c r="K252">
        <v>66.036326015553513</v>
      </c>
      <c r="L252">
        <v>64.057318796167721</v>
      </c>
      <c r="M252">
        <v>61.140670955113556</v>
      </c>
      <c r="N252">
        <v>58.258042811204199</v>
      </c>
      <c r="O252">
        <v>55.473979477683095</v>
      </c>
      <c r="P252">
        <v>52.819941104823506</v>
      </c>
      <c r="Q252">
        <v>50.402859641198603</v>
      </c>
      <c r="R252">
        <v>49.468975110614522</v>
      </c>
      <c r="S252">
        <v>48.537519751739474</v>
      </c>
      <c r="T252">
        <v>47.447996556370498</v>
      </c>
      <c r="U252">
        <v>46.104184549416892</v>
      </c>
      <c r="V252">
        <v>44.54277954883684</v>
      </c>
      <c r="W252">
        <v>44.190623239839304</v>
      </c>
      <c r="X252">
        <v>43.764727660772365</v>
      </c>
      <c r="Y252">
        <v>43.343222702531349</v>
      </c>
      <c r="Z252">
        <v>42.86045550988964</v>
      </c>
      <c r="AA252">
        <v>42.354655481447637</v>
      </c>
      <c r="AB252">
        <v>42.699325170652415</v>
      </c>
      <c r="AC252">
        <v>43.206680465892873</v>
      </c>
      <c r="AD252">
        <v>43.874572733487803</v>
      </c>
      <c r="AE252">
        <v>44.665957025883166</v>
      </c>
      <c r="AF252">
        <v>45.560899122313074</v>
      </c>
      <c r="AG252">
        <v>44.257179358246887</v>
      </c>
      <c r="AH252">
        <v>43.076607485749506</v>
      </c>
      <c r="AI252">
        <v>42.002291087989697</v>
      </c>
      <c r="AJ252">
        <v>41.074777670486021</v>
      </c>
      <c r="AK252">
        <v>40.259462723148381</v>
      </c>
      <c r="AL252">
        <v>40.070327242202126</v>
      </c>
      <c r="AM252">
        <v>39.819019486356403</v>
      </c>
      <c r="AN252">
        <v>39.414792236383342</v>
      </c>
      <c r="AO252">
        <v>38.714169516234442</v>
      </c>
      <c r="AP252">
        <v>37.885156034612372</v>
      </c>
      <c r="AQ252">
        <v>37.078993884729066</v>
      </c>
      <c r="AR252">
        <v>36.030212272304283</v>
      </c>
      <c r="AS252">
        <v>34.741057849796313</v>
      </c>
      <c r="AT252">
        <v>33.297450649559522</v>
      </c>
      <c r="AU252">
        <v>31.635141748770231</v>
      </c>
      <c r="AV252">
        <v>30.442696064056442</v>
      </c>
      <c r="AW252">
        <v>29.524456550683929</v>
      </c>
      <c r="AX252">
        <v>28.993129048438615</v>
      </c>
      <c r="AY252">
        <v>28.789819220514573</v>
      </c>
      <c r="AZ252">
        <v>28.973522431637605</v>
      </c>
      <c r="BA252">
        <v>29.705154990558832</v>
      </c>
      <c r="BB252">
        <v>30.475752729096921</v>
      </c>
      <c r="BC252">
        <v>31.068812057575848</v>
      </c>
      <c r="BD252">
        <v>31.505130880020534</v>
      </c>
      <c r="BE252">
        <v>31.710945741007595</v>
      </c>
      <c r="BF252">
        <v>31.584811583998682</v>
      </c>
      <c r="BG252">
        <v>31.386328629027187</v>
      </c>
      <c r="BH252">
        <v>31.196884285683925</v>
      </c>
      <c r="BI252">
        <v>30.976813573804176</v>
      </c>
      <c r="BJ252">
        <v>30.72563351300137</v>
      </c>
    </row>
    <row r="253" spans="1:63" x14ac:dyDescent="0.85">
      <c r="A253" t="s">
        <v>496</v>
      </c>
      <c r="B253" t="s">
        <v>681</v>
      </c>
      <c r="C253" t="s">
        <v>691</v>
      </c>
      <c r="D253" t="s">
        <v>659</v>
      </c>
      <c r="E253">
        <v>62.585799999999999</v>
      </c>
      <c r="F253">
        <v>62.888399999999997</v>
      </c>
      <c r="G253">
        <v>63.191000000000003</v>
      </c>
      <c r="H253">
        <v>62.753</v>
      </c>
      <c r="I253">
        <v>62.314999999999998</v>
      </c>
      <c r="J253">
        <v>61.877000000000002</v>
      </c>
      <c r="K253">
        <v>61.439</v>
      </c>
      <c r="L253">
        <v>61.000999999999998</v>
      </c>
      <c r="M253">
        <v>61.880800000000001</v>
      </c>
      <c r="N253">
        <v>62.760599999999997</v>
      </c>
      <c r="O253">
        <v>63.6404</v>
      </c>
      <c r="P253">
        <v>64.520200000000003</v>
      </c>
      <c r="Q253">
        <v>65.400000000000006</v>
      </c>
      <c r="R253">
        <v>65.844999999999999</v>
      </c>
      <c r="S253">
        <v>66.290000000000006</v>
      </c>
      <c r="T253">
        <v>66.734999999999999</v>
      </c>
      <c r="U253">
        <v>67.180000000000007</v>
      </c>
      <c r="V253">
        <v>67.625</v>
      </c>
      <c r="W253">
        <v>66.62</v>
      </c>
      <c r="X253">
        <v>65.614999999999995</v>
      </c>
      <c r="Y253">
        <v>64.61</v>
      </c>
      <c r="Z253">
        <v>63.604999999999997</v>
      </c>
      <c r="AA253">
        <v>62.6</v>
      </c>
      <c r="AB253">
        <v>63.365600000000001</v>
      </c>
      <c r="AC253">
        <v>64.131200000000007</v>
      </c>
      <c r="AD253">
        <v>64.896799999999999</v>
      </c>
      <c r="AE253">
        <v>65.662400000000005</v>
      </c>
      <c r="AF253">
        <v>66.427999999999997</v>
      </c>
      <c r="AG253">
        <v>67.262600000000006</v>
      </c>
      <c r="AH253">
        <v>68.097200000000001</v>
      </c>
      <c r="AI253">
        <v>68.931799999999996</v>
      </c>
      <c r="AJ253">
        <v>69.766400000000004</v>
      </c>
      <c r="AK253">
        <v>70.600999999999999</v>
      </c>
      <c r="AL253">
        <v>69.937799999999996</v>
      </c>
      <c r="AM253">
        <v>69.274600000000007</v>
      </c>
      <c r="AN253">
        <v>68.611400000000003</v>
      </c>
      <c r="AO253">
        <v>67.9482</v>
      </c>
      <c r="AP253">
        <v>67.284999999999997</v>
      </c>
      <c r="AQ253">
        <v>66.767399999999995</v>
      </c>
      <c r="AR253">
        <v>66.249799999999993</v>
      </c>
      <c r="AS253">
        <v>65.732200000000006</v>
      </c>
      <c r="AT253">
        <v>65.214600000000004</v>
      </c>
      <c r="AU253">
        <v>64.697000000000003</v>
      </c>
      <c r="AV253">
        <v>63.978200000000001</v>
      </c>
      <c r="AW253">
        <v>63.259399999999999</v>
      </c>
      <c r="AX253">
        <v>62.540599999999998</v>
      </c>
      <c r="AY253">
        <v>61.821800000000003</v>
      </c>
      <c r="AZ253">
        <v>61.103000000000002</v>
      </c>
      <c r="BA253">
        <v>61.012999999999998</v>
      </c>
      <c r="BB253">
        <v>60.923000000000002</v>
      </c>
      <c r="BC253">
        <v>60.832999999999998</v>
      </c>
      <c r="BD253">
        <v>60.743000000000002</v>
      </c>
      <c r="BE253">
        <v>60.652999999999999</v>
      </c>
      <c r="BF253">
        <v>60.267800000000001</v>
      </c>
      <c r="BG253">
        <v>59.882599999999996</v>
      </c>
      <c r="BH253">
        <v>59.497399999999999</v>
      </c>
      <c r="BI253">
        <v>59.112200000000001</v>
      </c>
      <c r="BJ253">
        <v>58.726999999999997</v>
      </c>
      <c r="BK253">
        <v>58.238599999999998</v>
      </c>
    </row>
    <row r="254" spans="1:63" x14ac:dyDescent="0.85">
      <c r="A254" t="s">
        <v>377</v>
      </c>
      <c r="B254" t="s">
        <v>581</v>
      </c>
      <c r="C254" t="s">
        <v>691</v>
      </c>
      <c r="D254" t="s">
        <v>659</v>
      </c>
      <c r="E254">
        <v>81.741</v>
      </c>
      <c r="F254">
        <v>79.185000000000002</v>
      </c>
      <c r="G254">
        <v>76.629000000000005</v>
      </c>
      <c r="H254">
        <v>74.680199999999999</v>
      </c>
      <c r="I254">
        <v>72.731399999999994</v>
      </c>
      <c r="J254">
        <v>70.782600000000002</v>
      </c>
      <c r="K254">
        <v>68.833799999999997</v>
      </c>
      <c r="L254">
        <v>66.885000000000005</v>
      </c>
      <c r="M254">
        <v>65.781800000000004</v>
      </c>
      <c r="N254">
        <v>64.678600000000003</v>
      </c>
      <c r="O254">
        <v>63.575400000000002</v>
      </c>
      <c r="P254">
        <v>62.472200000000001</v>
      </c>
      <c r="Q254">
        <v>61.369</v>
      </c>
      <c r="R254">
        <v>59.642000000000003</v>
      </c>
      <c r="S254">
        <v>57.914999999999999</v>
      </c>
      <c r="T254">
        <v>56.188000000000002</v>
      </c>
      <c r="U254">
        <v>54.460999999999999</v>
      </c>
      <c r="V254">
        <v>52.734000000000002</v>
      </c>
      <c r="W254">
        <v>52.485599999999998</v>
      </c>
      <c r="X254">
        <v>52.237200000000001</v>
      </c>
      <c r="Y254">
        <v>51.988799999999998</v>
      </c>
      <c r="Z254">
        <v>51.740400000000001</v>
      </c>
      <c r="AA254">
        <v>51.491999999999997</v>
      </c>
      <c r="AB254">
        <v>51.8474</v>
      </c>
      <c r="AC254">
        <v>52.202800000000003</v>
      </c>
      <c r="AD254">
        <v>52.558199999999999</v>
      </c>
      <c r="AE254">
        <v>52.913600000000002</v>
      </c>
      <c r="AF254">
        <v>53.268999999999998</v>
      </c>
      <c r="AG254">
        <v>54.517400000000002</v>
      </c>
      <c r="AH254">
        <v>55.765799999999999</v>
      </c>
      <c r="AI254">
        <v>57.014200000000002</v>
      </c>
      <c r="AJ254">
        <v>58.262599999999999</v>
      </c>
      <c r="AK254">
        <v>59.511000000000003</v>
      </c>
      <c r="AL254">
        <v>57.886800000000001</v>
      </c>
      <c r="AM254">
        <v>56.262599999999999</v>
      </c>
      <c r="AN254">
        <v>54.638399999999997</v>
      </c>
      <c r="AO254">
        <v>53.014200000000002</v>
      </c>
      <c r="AP254">
        <v>51.39</v>
      </c>
      <c r="AQ254">
        <v>49.648400000000002</v>
      </c>
      <c r="AR254">
        <v>47.906799999999997</v>
      </c>
      <c r="AS254">
        <v>46.165199999999999</v>
      </c>
      <c r="AT254">
        <v>44.4236</v>
      </c>
      <c r="AU254">
        <v>42.682000000000002</v>
      </c>
      <c r="AV254">
        <v>42.061799999999998</v>
      </c>
      <c r="AW254">
        <v>41.441600000000001</v>
      </c>
      <c r="AX254">
        <v>40.821399999999997</v>
      </c>
      <c r="AY254">
        <v>40.2012</v>
      </c>
      <c r="AZ254">
        <v>39.581000000000003</v>
      </c>
      <c r="BA254">
        <v>37.252200000000002</v>
      </c>
      <c r="BB254">
        <v>34.923400000000001</v>
      </c>
      <c r="BC254">
        <v>32.5946</v>
      </c>
      <c r="BD254">
        <v>30.265799999999999</v>
      </c>
      <c r="BE254">
        <v>27.937000000000001</v>
      </c>
      <c r="BF254">
        <v>26.3216</v>
      </c>
      <c r="BG254">
        <v>24.706199999999999</v>
      </c>
      <c r="BH254">
        <v>23.090800000000002</v>
      </c>
      <c r="BI254">
        <v>21.4754</v>
      </c>
      <c r="BJ254">
        <v>19.86</v>
      </c>
      <c r="BK254">
        <v>18.5562</v>
      </c>
    </row>
    <row r="255" spans="1:63" x14ac:dyDescent="0.85">
      <c r="A255" t="s">
        <v>290</v>
      </c>
      <c r="B255" t="s">
        <v>145</v>
      </c>
      <c r="C255" t="s">
        <v>691</v>
      </c>
      <c r="D255" t="s">
        <v>659</v>
      </c>
      <c r="E255">
        <v>44.182400000000001</v>
      </c>
      <c r="F255">
        <v>44.789200000000001</v>
      </c>
      <c r="G255">
        <v>45.396000000000001</v>
      </c>
      <c r="H255">
        <v>44.982399999999998</v>
      </c>
      <c r="I255">
        <v>44.568800000000003</v>
      </c>
      <c r="J255">
        <v>44.155200000000001</v>
      </c>
      <c r="K255">
        <v>43.741599999999998</v>
      </c>
      <c r="L255">
        <v>43.328000000000003</v>
      </c>
      <c r="M255">
        <v>43.044400000000003</v>
      </c>
      <c r="N255">
        <v>42.760800000000003</v>
      </c>
      <c r="O255">
        <v>42.477200000000003</v>
      </c>
      <c r="P255">
        <v>42.193600000000004</v>
      </c>
      <c r="Q255">
        <v>41.91</v>
      </c>
      <c r="R255">
        <v>41.439</v>
      </c>
      <c r="S255">
        <v>40.968000000000004</v>
      </c>
      <c r="T255">
        <v>40.497</v>
      </c>
      <c r="U255">
        <v>40.026000000000003</v>
      </c>
      <c r="V255">
        <v>39.555</v>
      </c>
      <c r="W255">
        <v>39.212600000000002</v>
      </c>
      <c r="X255">
        <v>38.870199999999997</v>
      </c>
      <c r="Y255">
        <v>38.527799999999999</v>
      </c>
      <c r="Z255">
        <v>38.185400000000001</v>
      </c>
      <c r="AA255">
        <v>37.843000000000004</v>
      </c>
      <c r="AB255">
        <v>38.837000000000003</v>
      </c>
      <c r="AC255">
        <v>39.831000000000003</v>
      </c>
      <c r="AD255">
        <v>40.825000000000003</v>
      </c>
      <c r="AE255">
        <v>41.819000000000003</v>
      </c>
      <c r="AF255">
        <v>42.813000000000002</v>
      </c>
      <c r="AG255">
        <v>46.419600000000003</v>
      </c>
      <c r="AH255">
        <v>50.026200000000003</v>
      </c>
      <c r="AI255">
        <v>53.632800000000003</v>
      </c>
      <c r="AJ255">
        <v>57.239400000000003</v>
      </c>
      <c r="AK255">
        <v>60.845999999999997</v>
      </c>
      <c r="AL255">
        <v>57.088999999999999</v>
      </c>
      <c r="AM255">
        <v>53.332000000000001</v>
      </c>
      <c r="AN255">
        <v>49.575000000000003</v>
      </c>
      <c r="AO255">
        <v>45.817999999999998</v>
      </c>
      <c r="AP255">
        <v>42.061</v>
      </c>
      <c r="AQ255">
        <v>37.3172</v>
      </c>
      <c r="AR255">
        <v>32.573399999999999</v>
      </c>
      <c r="AS255">
        <v>27.829599999999999</v>
      </c>
      <c r="AT255">
        <v>23.085799999999999</v>
      </c>
      <c r="AU255">
        <v>18.341999999999999</v>
      </c>
      <c r="AV255">
        <v>18.295000000000002</v>
      </c>
      <c r="AW255">
        <v>18.248000000000001</v>
      </c>
      <c r="AX255">
        <v>18.201000000000001</v>
      </c>
      <c r="AY255">
        <v>18.154</v>
      </c>
      <c r="AZ255">
        <v>18.106999999999999</v>
      </c>
      <c r="BA255">
        <v>19.243600000000001</v>
      </c>
      <c r="BB255">
        <v>20.380199999999999</v>
      </c>
      <c r="BC255">
        <v>21.5168</v>
      </c>
      <c r="BD255">
        <v>22.653400000000001</v>
      </c>
      <c r="BE255">
        <v>23.79</v>
      </c>
      <c r="BF255">
        <v>23.79</v>
      </c>
      <c r="BG255">
        <v>23.79</v>
      </c>
      <c r="BH255">
        <v>23.79</v>
      </c>
      <c r="BI255">
        <v>23.79</v>
      </c>
      <c r="BJ255">
        <v>23.79</v>
      </c>
      <c r="BK255">
        <v>24.209399999999999</v>
      </c>
    </row>
    <row r="256" spans="1:63" x14ac:dyDescent="0.85">
      <c r="A256" t="s">
        <v>49</v>
      </c>
      <c r="B256" t="s">
        <v>96</v>
      </c>
      <c r="C256" t="s">
        <v>691</v>
      </c>
      <c r="D256" t="s">
        <v>659</v>
      </c>
      <c r="E256">
        <v>205.42080000000001</v>
      </c>
      <c r="F256">
        <v>203.86840000000001</v>
      </c>
      <c r="G256">
        <v>202.316</v>
      </c>
      <c r="H256">
        <v>199.28720000000001</v>
      </c>
      <c r="I256">
        <v>196.25839999999999</v>
      </c>
      <c r="J256">
        <v>193.2296</v>
      </c>
      <c r="K256">
        <v>190.20079999999999</v>
      </c>
      <c r="L256">
        <v>187.172</v>
      </c>
      <c r="M256">
        <v>182.49</v>
      </c>
      <c r="N256">
        <v>177.80799999999999</v>
      </c>
      <c r="O256">
        <v>173.126</v>
      </c>
      <c r="P256">
        <v>168.44399999999999</v>
      </c>
      <c r="Q256">
        <v>163.762</v>
      </c>
      <c r="R256">
        <v>157.47659999999999</v>
      </c>
      <c r="S256">
        <v>151.19120000000001</v>
      </c>
      <c r="T256">
        <v>144.9058</v>
      </c>
      <c r="U256">
        <v>138.62039999999999</v>
      </c>
      <c r="V256">
        <v>132.33500000000001</v>
      </c>
      <c r="W256">
        <v>127.941</v>
      </c>
      <c r="X256">
        <v>123.547</v>
      </c>
      <c r="Y256">
        <v>119.15300000000001</v>
      </c>
      <c r="Z256">
        <v>114.759</v>
      </c>
      <c r="AA256">
        <v>110.36499999999999</v>
      </c>
      <c r="AB256">
        <v>107.31359999999999</v>
      </c>
      <c r="AC256">
        <v>104.26220000000001</v>
      </c>
      <c r="AD256">
        <v>101.21080000000001</v>
      </c>
      <c r="AE256">
        <v>98.159400000000005</v>
      </c>
      <c r="AF256">
        <v>95.108000000000004</v>
      </c>
      <c r="AG256">
        <v>93.676599999999993</v>
      </c>
      <c r="AH256">
        <v>92.245199999999997</v>
      </c>
      <c r="AI256">
        <v>90.813800000000001</v>
      </c>
      <c r="AJ256">
        <v>89.382400000000004</v>
      </c>
      <c r="AK256">
        <v>87.950999999999993</v>
      </c>
      <c r="AL256">
        <v>85.589399999999998</v>
      </c>
      <c r="AM256">
        <v>83.227800000000002</v>
      </c>
      <c r="AN256">
        <v>80.866200000000006</v>
      </c>
      <c r="AO256">
        <v>78.504599999999996</v>
      </c>
      <c r="AP256">
        <v>76.143000000000001</v>
      </c>
      <c r="AQ256">
        <v>73.835400000000007</v>
      </c>
      <c r="AR256">
        <v>71.527799999999999</v>
      </c>
      <c r="AS256">
        <v>69.220200000000006</v>
      </c>
      <c r="AT256">
        <v>66.912599999999998</v>
      </c>
      <c r="AU256">
        <v>64.605000000000004</v>
      </c>
      <c r="AV256">
        <v>63.4696</v>
      </c>
      <c r="AW256">
        <v>62.334200000000003</v>
      </c>
      <c r="AX256">
        <v>61.198799999999999</v>
      </c>
      <c r="AY256">
        <v>60.063400000000001</v>
      </c>
      <c r="AZ256">
        <v>58.927999999999997</v>
      </c>
      <c r="BA256">
        <v>58.043999999999997</v>
      </c>
      <c r="BB256">
        <v>57.16</v>
      </c>
      <c r="BC256">
        <v>56.276000000000003</v>
      </c>
      <c r="BD256">
        <v>55.392000000000003</v>
      </c>
      <c r="BE256">
        <v>54.508000000000003</v>
      </c>
      <c r="BF256">
        <v>53.410400000000003</v>
      </c>
      <c r="BG256">
        <v>52.312800000000003</v>
      </c>
      <c r="BH256">
        <v>51.215200000000003</v>
      </c>
      <c r="BI256">
        <v>50.117600000000003</v>
      </c>
      <c r="BJ256">
        <v>49.02</v>
      </c>
      <c r="BK256">
        <v>48.189799999999998</v>
      </c>
    </row>
    <row r="257" spans="1:63" x14ac:dyDescent="0.85">
      <c r="A257" t="s">
        <v>73</v>
      </c>
      <c r="B257" t="s">
        <v>300</v>
      </c>
      <c r="C257" t="s">
        <v>691</v>
      </c>
      <c r="D257" t="s">
        <v>659</v>
      </c>
      <c r="E257">
        <v>131.21600000000001</v>
      </c>
      <c r="F257">
        <v>130.35599999999999</v>
      </c>
      <c r="G257">
        <v>129.49600000000001</v>
      </c>
      <c r="H257">
        <v>127.76479999999999</v>
      </c>
      <c r="I257">
        <v>126.03360000000001</v>
      </c>
      <c r="J257">
        <v>124.30240000000001</v>
      </c>
      <c r="K257">
        <v>122.5712</v>
      </c>
      <c r="L257">
        <v>120.84</v>
      </c>
      <c r="M257">
        <v>118.11199999999999</v>
      </c>
      <c r="N257">
        <v>115.384</v>
      </c>
      <c r="O257">
        <v>112.65600000000001</v>
      </c>
      <c r="P257">
        <v>109.928</v>
      </c>
      <c r="Q257">
        <v>107.2</v>
      </c>
      <c r="R257">
        <v>106.4474</v>
      </c>
      <c r="S257">
        <v>105.6948</v>
      </c>
      <c r="T257">
        <v>104.9422</v>
      </c>
      <c r="U257">
        <v>104.1896</v>
      </c>
      <c r="V257">
        <v>103.437</v>
      </c>
      <c r="W257">
        <v>102.8052</v>
      </c>
      <c r="X257">
        <v>102.1734</v>
      </c>
      <c r="Y257">
        <v>101.5416</v>
      </c>
      <c r="Z257">
        <v>100.9098</v>
      </c>
      <c r="AA257">
        <v>100.27800000000001</v>
      </c>
      <c r="AB257">
        <v>100.2702</v>
      </c>
      <c r="AC257">
        <v>100.2624</v>
      </c>
      <c r="AD257">
        <v>100.2546</v>
      </c>
      <c r="AE257">
        <v>100.24679999999999</v>
      </c>
      <c r="AF257">
        <v>100.239</v>
      </c>
      <c r="AG257">
        <v>99.179000000000002</v>
      </c>
      <c r="AH257">
        <v>98.119</v>
      </c>
      <c r="AI257">
        <v>97.058999999999997</v>
      </c>
      <c r="AJ257">
        <v>95.998999999999995</v>
      </c>
      <c r="AK257">
        <v>94.938999999999993</v>
      </c>
      <c r="AL257">
        <v>94.771000000000001</v>
      </c>
      <c r="AM257">
        <v>94.602999999999994</v>
      </c>
      <c r="AN257">
        <v>94.435000000000002</v>
      </c>
      <c r="AO257">
        <v>94.266999999999996</v>
      </c>
      <c r="AP257">
        <v>94.099000000000004</v>
      </c>
      <c r="AQ257">
        <v>93.698599999999999</v>
      </c>
      <c r="AR257">
        <v>93.298199999999994</v>
      </c>
      <c r="AS257">
        <v>92.897800000000004</v>
      </c>
      <c r="AT257">
        <v>92.497399999999999</v>
      </c>
      <c r="AU257">
        <v>92.096999999999994</v>
      </c>
      <c r="AV257">
        <v>91.657399999999996</v>
      </c>
      <c r="AW257">
        <v>91.217799999999997</v>
      </c>
      <c r="AX257">
        <v>90.778199999999998</v>
      </c>
      <c r="AY257">
        <v>90.3386</v>
      </c>
      <c r="AZ257">
        <v>89.899000000000001</v>
      </c>
      <c r="BA257">
        <v>89.483199999999997</v>
      </c>
      <c r="BB257">
        <v>89.067400000000006</v>
      </c>
      <c r="BC257">
        <v>88.651600000000002</v>
      </c>
      <c r="BD257">
        <v>88.235799999999998</v>
      </c>
      <c r="BE257">
        <v>87.82</v>
      </c>
      <c r="BF257">
        <v>87.323400000000007</v>
      </c>
      <c r="BG257">
        <v>86.826800000000006</v>
      </c>
      <c r="BH257">
        <v>86.330200000000005</v>
      </c>
      <c r="BI257">
        <v>85.833600000000004</v>
      </c>
      <c r="BJ257">
        <v>85.337000000000003</v>
      </c>
      <c r="BK257">
        <v>84.979200000000006</v>
      </c>
    </row>
    <row r="258" spans="1:63" x14ac:dyDescent="0.85">
      <c r="A258" t="s">
        <v>307</v>
      </c>
      <c r="B258" t="s">
        <v>560</v>
      </c>
      <c r="C258" t="s">
        <v>691</v>
      </c>
      <c r="D258" t="s">
        <v>659</v>
      </c>
    </row>
    <row r="259" spans="1:63" x14ac:dyDescent="0.85">
      <c r="A259" t="s">
        <v>406</v>
      </c>
      <c r="B259" t="s">
        <v>127</v>
      </c>
      <c r="C259" t="s">
        <v>691</v>
      </c>
      <c r="D259" t="s">
        <v>659</v>
      </c>
      <c r="E259">
        <v>152.15799999999999</v>
      </c>
      <c r="F259">
        <v>150.614</v>
      </c>
      <c r="G259">
        <v>149.07</v>
      </c>
      <c r="H259">
        <v>153.8776</v>
      </c>
      <c r="I259">
        <v>158.68520000000001</v>
      </c>
      <c r="J259">
        <v>163.49279999999999</v>
      </c>
      <c r="K259">
        <v>168.3004</v>
      </c>
      <c r="L259">
        <v>173.108</v>
      </c>
      <c r="M259">
        <v>171.64920000000001</v>
      </c>
      <c r="N259">
        <v>170.19040000000001</v>
      </c>
      <c r="O259">
        <v>168.73159999999999</v>
      </c>
      <c r="P259">
        <v>167.27279999999999</v>
      </c>
      <c r="Q259">
        <v>165.81399999999999</v>
      </c>
      <c r="R259">
        <v>154.06460000000001</v>
      </c>
      <c r="S259">
        <v>142.3152</v>
      </c>
      <c r="T259">
        <v>130.5658</v>
      </c>
      <c r="U259">
        <v>118.8164</v>
      </c>
      <c r="V259">
        <v>107.06699999999999</v>
      </c>
      <c r="W259">
        <v>102.93259999999999</v>
      </c>
      <c r="X259">
        <v>98.798199999999994</v>
      </c>
      <c r="Y259">
        <v>94.663799999999995</v>
      </c>
      <c r="Z259">
        <v>90.529399999999995</v>
      </c>
      <c r="AA259">
        <v>86.394999999999996</v>
      </c>
      <c r="AB259">
        <v>85.530600000000007</v>
      </c>
      <c r="AC259">
        <v>84.666200000000003</v>
      </c>
      <c r="AD259">
        <v>83.8018</v>
      </c>
      <c r="AE259">
        <v>82.937399999999997</v>
      </c>
      <c r="AF259">
        <v>82.072999999999993</v>
      </c>
      <c r="AG259">
        <v>81.062600000000003</v>
      </c>
      <c r="AH259">
        <v>80.052199999999999</v>
      </c>
      <c r="AI259">
        <v>79.041799999999995</v>
      </c>
      <c r="AJ259">
        <v>78.031400000000005</v>
      </c>
      <c r="AK259">
        <v>77.021000000000001</v>
      </c>
      <c r="AL259">
        <v>74.518600000000006</v>
      </c>
      <c r="AM259">
        <v>72.016199999999998</v>
      </c>
      <c r="AN259">
        <v>69.513800000000003</v>
      </c>
      <c r="AO259">
        <v>67.011399999999995</v>
      </c>
      <c r="AP259">
        <v>64.509</v>
      </c>
      <c r="AQ259">
        <v>61.4968</v>
      </c>
      <c r="AR259">
        <v>58.4846</v>
      </c>
      <c r="AS259">
        <v>55.4724</v>
      </c>
      <c r="AT259">
        <v>52.4602</v>
      </c>
      <c r="AU259">
        <v>49.448</v>
      </c>
      <c r="AV259">
        <v>49.4754</v>
      </c>
      <c r="AW259">
        <v>49.502800000000001</v>
      </c>
      <c r="AX259">
        <v>49.530200000000001</v>
      </c>
      <c r="AY259">
        <v>49.557600000000001</v>
      </c>
      <c r="AZ259">
        <v>49.585000000000001</v>
      </c>
      <c r="BA259">
        <v>48.817399999999999</v>
      </c>
      <c r="BB259">
        <v>48.049799999999998</v>
      </c>
      <c r="BC259">
        <v>47.282200000000003</v>
      </c>
      <c r="BD259">
        <v>46.514600000000002</v>
      </c>
      <c r="BE259">
        <v>45.747</v>
      </c>
      <c r="BF259">
        <v>42.375</v>
      </c>
      <c r="BG259">
        <v>39.003</v>
      </c>
      <c r="BH259">
        <v>35.631</v>
      </c>
      <c r="BI259">
        <v>32.259</v>
      </c>
      <c r="BJ259">
        <v>28.887</v>
      </c>
      <c r="BK259">
        <v>27.648199999999999</v>
      </c>
    </row>
    <row r="260" spans="1:63" x14ac:dyDescent="0.85">
      <c r="A260" t="s">
        <v>232</v>
      </c>
      <c r="B260" t="s">
        <v>597</v>
      </c>
      <c r="C260" t="s">
        <v>691</v>
      </c>
      <c r="D260" t="s">
        <v>659</v>
      </c>
      <c r="E260">
        <v>19.025200000000002</v>
      </c>
      <c r="F260">
        <v>19.178599999999999</v>
      </c>
      <c r="G260">
        <v>19.332000000000001</v>
      </c>
      <c r="H260">
        <v>19.36</v>
      </c>
      <c r="I260">
        <v>19.388000000000002</v>
      </c>
      <c r="J260">
        <v>19.416</v>
      </c>
      <c r="K260">
        <v>19.443999999999999</v>
      </c>
      <c r="L260">
        <v>19.472000000000001</v>
      </c>
      <c r="M260">
        <v>19.389800000000001</v>
      </c>
      <c r="N260">
        <v>19.307600000000001</v>
      </c>
      <c r="O260">
        <v>19.2254</v>
      </c>
      <c r="P260">
        <v>19.1432</v>
      </c>
      <c r="Q260">
        <v>19.061</v>
      </c>
      <c r="R260">
        <v>19.012599999999999</v>
      </c>
      <c r="S260">
        <v>18.964200000000002</v>
      </c>
      <c r="T260">
        <v>18.915800000000001</v>
      </c>
      <c r="U260">
        <v>18.8674</v>
      </c>
      <c r="V260">
        <v>18.818999999999999</v>
      </c>
      <c r="W260">
        <v>19.307600000000001</v>
      </c>
      <c r="X260">
        <v>19.796199999999999</v>
      </c>
      <c r="Y260">
        <v>20.284800000000001</v>
      </c>
      <c r="Z260">
        <v>20.773399999999999</v>
      </c>
      <c r="AA260">
        <v>21.262</v>
      </c>
      <c r="AB260">
        <v>22.348400000000002</v>
      </c>
      <c r="AC260">
        <v>23.434799999999999</v>
      </c>
      <c r="AD260">
        <v>24.5212</v>
      </c>
      <c r="AE260">
        <v>25.607600000000001</v>
      </c>
      <c r="AF260">
        <v>26.693999999999999</v>
      </c>
      <c r="AG260">
        <v>28.116800000000001</v>
      </c>
      <c r="AH260">
        <v>29.5396</v>
      </c>
      <c r="AI260">
        <v>30.962399999999999</v>
      </c>
      <c r="AJ260">
        <v>32.385199999999998</v>
      </c>
      <c r="AK260">
        <v>33.808</v>
      </c>
      <c r="AL260">
        <v>32.996200000000002</v>
      </c>
      <c r="AM260">
        <v>32.184399999999997</v>
      </c>
      <c r="AN260">
        <v>31.372599999999998</v>
      </c>
      <c r="AO260">
        <v>30.5608</v>
      </c>
      <c r="AP260">
        <v>29.748999999999999</v>
      </c>
      <c r="AQ260">
        <v>29.3812</v>
      </c>
      <c r="AR260">
        <v>29.013400000000001</v>
      </c>
      <c r="AS260">
        <v>28.645600000000002</v>
      </c>
      <c r="AT260">
        <v>28.277799999999999</v>
      </c>
      <c r="AU260">
        <v>27.91</v>
      </c>
      <c r="AV260">
        <v>28.487200000000001</v>
      </c>
      <c r="AW260">
        <v>29.064399999999999</v>
      </c>
      <c r="AX260">
        <v>29.6416</v>
      </c>
      <c r="AY260">
        <v>30.218800000000002</v>
      </c>
      <c r="AZ260">
        <v>30.795999999999999</v>
      </c>
      <c r="BA260">
        <v>31.849</v>
      </c>
      <c r="BB260">
        <v>32.902000000000001</v>
      </c>
      <c r="BC260">
        <v>33.954999999999998</v>
      </c>
      <c r="BD260">
        <v>35.008000000000003</v>
      </c>
      <c r="BE260">
        <v>36.061</v>
      </c>
      <c r="BF260">
        <v>35.034599999999998</v>
      </c>
      <c r="BG260">
        <v>34.008200000000002</v>
      </c>
      <c r="BH260">
        <v>32.9818</v>
      </c>
      <c r="BI260">
        <v>31.955400000000001</v>
      </c>
      <c r="BJ260">
        <v>30.928999999999998</v>
      </c>
      <c r="BK260">
        <v>29.151800000000001</v>
      </c>
    </row>
    <row r="261" spans="1:63" x14ac:dyDescent="0.85">
      <c r="A261" t="s">
        <v>595</v>
      </c>
      <c r="B261" t="s">
        <v>114</v>
      </c>
      <c r="C261" t="s">
        <v>691</v>
      </c>
      <c r="D261" t="s">
        <v>659</v>
      </c>
      <c r="E261">
        <v>107.8976</v>
      </c>
      <c r="F261">
        <v>106.8398</v>
      </c>
      <c r="G261">
        <v>105.782</v>
      </c>
      <c r="H261">
        <v>103.6722</v>
      </c>
      <c r="I261">
        <v>101.5624</v>
      </c>
      <c r="J261">
        <v>99.452600000000004</v>
      </c>
      <c r="K261">
        <v>97.342799999999997</v>
      </c>
      <c r="L261">
        <v>95.233000000000004</v>
      </c>
      <c r="M261">
        <v>93.450800000000001</v>
      </c>
      <c r="N261">
        <v>91.668599999999998</v>
      </c>
      <c r="O261">
        <v>89.886399999999995</v>
      </c>
      <c r="P261">
        <v>88.104200000000006</v>
      </c>
      <c r="Q261">
        <v>86.322000000000003</v>
      </c>
      <c r="R261">
        <v>86.956400000000002</v>
      </c>
      <c r="S261">
        <v>87.590800000000002</v>
      </c>
      <c r="T261">
        <v>88.225200000000001</v>
      </c>
      <c r="U261">
        <v>88.8596</v>
      </c>
      <c r="V261">
        <v>89.494</v>
      </c>
      <c r="W261">
        <v>88.32</v>
      </c>
      <c r="X261">
        <v>87.146000000000001</v>
      </c>
      <c r="Y261">
        <v>85.971999999999994</v>
      </c>
      <c r="Z261">
        <v>84.798000000000002</v>
      </c>
      <c r="AA261">
        <v>83.623999999999995</v>
      </c>
      <c r="AB261">
        <v>82.432400000000001</v>
      </c>
      <c r="AC261">
        <v>81.240799999999993</v>
      </c>
      <c r="AD261">
        <v>80.049199999999999</v>
      </c>
      <c r="AE261">
        <v>78.857600000000005</v>
      </c>
      <c r="AF261">
        <v>77.665999999999997</v>
      </c>
      <c r="AG261">
        <v>76.097200000000001</v>
      </c>
      <c r="AH261">
        <v>74.528400000000005</v>
      </c>
      <c r="AI261">
        <v>72.959599999999995</v>
      </c>
      <c r="AJ261">
        <v>71.390799999999999</v>
      </c>
      <c r="AK261">
        <v>69.822000000000003</v>
      </c>
      <c r="AL261">
        <v>68.250600000000006</v>
      </c>
      <c r="AM261">
        <v>66.679199999999994</v>
      </c>
      <c r="AN261">
        <v>65.107799999999997</v>
      </c>
      <c r="AO261">
        <v>63.5364</v>
      </c>
      <c r="AP261">
        <v>61.965000000000003</v>
      </c>
      <c r="AQ261">
        <v>61.292000000000002</v>
      </c>
      <c r="AR261">
        <v>60.619</v>
      </c>
      <c r="AS261">
        <v>59.945999999999998</v>
      </c>
      <c r="AT261">
        <v>59.273000000000003</v>
      </c>
      <c r="AU261">
        <v>58.6</v>
      </c>
      <c r="AV261">
        <v>57.914200000000001</v>
      </c>
      <c r="AW261">
        <v>57.228400000000001</v>
      </c>
      <c r="AX261">
        <v>56.5426</v>
      </c>
      <c r="AY261">
        <v>55.8568</v>
      </c>
      <c r="AZ261">
        <v>55.170999999999999</v>
      </c>
      <c r="BA261">
        <v>54.645600000000002</v>
      </c>
      <c r="BB261">
        <v>54.120199999999997</v>
      </c>
      <c r="BC261">
        <v>53.594799999999999</v>
      </c>
      <c r="BD261">
        <v>53.069400000000002</v>
      </c>
      <c r="BE261">
        <v>52.543999999999997</v>
      </c>
      <c r="BF261">
        <v>51.922600000000003</v>
      </c>
      <c r="BG261">
        <v>51.301200000000001</v>
      </c>
      <c r="BH261">
        <v>50.6798</v>
      </c>
      <c r="BI261">
        <v>50.058399999999999</v>
      </c>
      <c r="BJ261">
        <v>49.436999999999998</v>
      </c>
      <c r="BK261">
        <v>48.908200000000001</v>
      </c>
    </row>
    <row r="262" spans="1:63" x14ac:dyDescent="0.85">
      <c r="A262" t="s">
        <v>555</v>
      </c>
      <c r="B262" t="s">
        <v>670</v>
      </c>
      <c r="C262" t="s">
        <v>691</v>
      </c>
      <c r="D262" t="s">
        <v>659</v>
      </c>
      <c r="E262">
        <v>86.032455102015845</v>
      </c>
      <c r="F262">
        <v>85.807220727662269</v>
      </c>
      <c r="G262">
        <v>85.260039230582478</v>
      </c>
      <c r="H262">
        <v>84.000575283018222</v>
      </c>
      <c r="I262">
        <v>82.801760205936702</v>
      </c>
      <c r="J262">
        <v>81.771797458858018</v>
      </c>
      <c r="K262">
        <v>80.83149571471256</v>
      </c>
      <c r="L262">
        <v>80.001505316981095</v>
      </c>
      <c r="M262">
        <v>78.630441093658249</v>
      </c>
      <c r="N262">
        <v>77.274949435005311</v>
      </c>
      <c r="O262">
        <v>76.040011822703875</v>
      </c>
      <c r="P262">
        <v>74.832273263177456</v>
      </c>
      <c r="Q262">
        <v>73.865858712045508</v>
      </c>
      <c r="R262">
        <v>73.522612504601824</v>
      </c>
      <c r="S262">
        <v>73.16582306827847</v>
      </c>
      <c r="T262">
        <v>72.695105636737338</v>
      </c>
      <c r="U262">
        <v>72.052454107700058</v>
      </c>
      <c r="V262">
        <v>71.257466366689215</v>
      </c>
      <c r="W262">
        <v>70.838437532293867</v>
      </c>
      <c r="X262">
        <v>70.351374180123855</v>
      </c>
      <c r="Y262">
        <v>69.862227857130762</v>
      </c>
      <c r="Z262">
        <v>69.268518697759717</v>
      </c>
      <c r="AA262">
        <v>68.67444709185969</v>
      </c>
      <c r="AB262">
        <v>68.297056201502485</v>
      </c>
      <c r="AC262">
        <v>68.068217766787711</v>
      </c>
      <c r="AD262">
        <v>67.991418615923877</v>
      </c>
      <c r="AE262">
        <v>67.996863450427512</v>
      </c>
      <c r="AF262">
        <v>68.110069204043512</v>
      </c>
      <c r="AG262">
        <v>67.202028920355517</v>
      </c>
      <c r="AH262">
        <v>66.410847095943211</v>
      </c>
      <c r="AI262">
        <v>65.738186885779072</v>
      </c>
      <c r="AJ262">
        <v>65.142509754945564</v>
      </c>
      <c r="AK262">
        <v>64.656154022088757</v>
      </c>
      <c r="AL262">
        <v>64.059565303164561</v>
      </c>
      <c r="AM262">
        <v>63.361392439499568</v>
      </c>
      <c r="AN262">
        <v>62.479653753936638</v>
      </c>
      <c r="AO262">
        <v>61.336068826095342</v>
      </c>
      <c r="AP262">
        <v>60.069771392193459</v>
      </c>
      <c r="AQ262">
        <v>58.9849133370655</v>
      </c>
      <c r="AR262">
        <v>57.733000686856577</v>
      </c>
      <c r="AS262">
        <v>56.32757327522117</v>
      </c>
      <c r="AT262">
        <v>54.77163832756446</v>
      </c>
      <c r="AU262">
        <v>53.075816437025907</v>
      </c>
      <c r="AV262">
        <v>51.696285824968584</v>
      </c>
      <c r="AW262">
        <v>50.522889420992087</v>
      </c>
      <c r="AX262">
        <v>49.646086995436214</v>
      </c>
      <c r="AY262">
        <v>48.96110952357504</v>
      </c>
      <c r="AZ262">
        <v>48.554942618327466</v>
      </c>
      <c r="BA262">
        <v>48.359589557760167</v>
      </c>
      <c r="BB262">
        <v>48.151239187826413</v>
      </c>
      <c r="BC262">
        <v>47.806620550302341</v>
      </c>
      <c r="BD262">
        <v>47.324775225430507</v>
      </c>
      <c r="BE262">
        <v>46.70487967466682</v>
      </c>
      <c r="BF262">
        <v>45.916746051790298</v>
      </c>
      <c r="BG262">
        <v>45.088383776722807</v>
      </c>
      <c r="BH262">
        <v>44.257377640862096</v>
      </c>
      <c r="BI262">
        <v>43.361764355146249</v>
      </c>
      <c r="BJ262">
        <v>42.455698999443008</v>
      </c>
    </row>
    <row r="263" spans="1:63" x14ac:dyDescent="0.85">
      <c r="A263" t="s">
        <v>168</v>
      </c>
      <c r="B263" t="s">
        <v>456</v>
      </c>
      <c r="C263" t="s">
        <v>691</v>
      </c>
      <c r="D263" t="s">
        <v>659</v>
      </c>
      <c r="E263">
        <v>77.147400000000005</v>
      </c>
      <c r="F263">
        <v>77.146199999999993</v>
      </c>
      <c r="G263">
        <v>77.144999999999996</v>
      </c>
      <c r="H263">
        <v>75.318200000000004</v>
      </c>
      <c r="I263">
        <v>73.491399999999999</v>
      </c>
      <c r="J263">
        <v>71.664599999999993</v>
      </c>
      <c r="K263">
        <v>69.837800000000001</v>
      </c>
      <c r="L263">
        <v>68.010999999999996</v>
      </c>
      <c r="M263">
        <v>66.887</v>
      </c>
      <c r="N263">
        <v>65.763000000000005</v>
      </c>
      <c r="O263">
        <v>64.638999999999996</v>
      </c>
      <c r="P263">
        <v>63.515000000000001</v>
      </c>
      <c r="Q263">
        <v>62.390999999999998</v>
      </c>
      <c r="R263">
        <v>60.808999999999997</v>
      </c>
      <c r="S263">
        <v>59.226999999999997</v>
      </c>
      <c r="T263">
        <v>57.645000000000003</v>
      </c>
      <c r="U263">
        <v>56.063000000000002</v>
      </c>
      <c r="V263">
        <v>54.481000000000002</v>
      </c>
      <c r="W263">
        <v>52.897199999999998</v>
      </c>
      <c r="X263">
        <v>51.313400000000001</v>
      </c>
      <c r="Y263">
        <v>49.729599999999998</v>
      </c>
      <c r="Z263">
        <v>48.145800000000001</v>
      </c>
      <c r="AA263">
        <v>46.561999999999998</v>
      </c>
      <c r="AB263">
        <v>45.127600000000001</v>
      </c>
      <c r="AC263">
        <v>43.693199999999997</v>
      </c>
      <c r="AD263">
        <v>42.258800000000001</v>
      </c>
      <c r="AE263">
        <v>40.824399999999997</v>
      </c>
      <c r="AF263">
        <v>39.39</v>
      </c>
      <c r="AG263">
        <v>38.245800000000003</v>
      </c>
      <c r="AH263">
        <v>37.101599999999998</v>
      </c>
      <c r="AI263">
        <v>35.9574</v>
      </c>
      <c r="AJ263">
        <v>34.813200000000002</v>
      </c>
      <c r="AK263">
        <v>33.668999999999997</v>
      </c>
      <c r="AL263">
        <v>35.954000000000001</v>
      </c>
      <c r="AM263">
        <v>38.238999999999997</v>
      </c>
      <c r="AN263">
        <v>40.524000000000001</v>
      </c>
      <c r="AO263">
        <v>42.808999999999997</v>
      </c>
      <c r="AP263">
        <v>45.094000000000001</v>
      </c>
      <c r="AQ263">
        <v>43.474200000000003</v>
      </c>
      <c r="AR263">
        <v>41.854399999999998</v>
      </c>
      <c r="AS263">
        <v>40.2346</v>
      </c>
      <c r="AT263">
        <v>38.614800000000002</v>
      </c>
      <c r="AU263">
        <v>36.994999999999997</v>
      </c>
      <c r="AV263">
        <v>35.930799999999998</v>
      </c>
      <c r="AW263">
        <v>34.866599999999998</v>
      </c>
      <c r="AX263">
        <v>33.802399999999999</v>
      </c>
      <c r="AY263">
        <v>32.738199999999999</v>
      </c>
      <c r="AZ263">
        <v>31.673999999999999</v>
      </c>
      <c r="BA263">
        <v>30.9894</v>
      </c>
      <c r="BB263">
        <v>30.3048</v>
      </c>
      <c r="BC263">
        <v>29.620200000000001</v>
      </c>
      <c r="BD263">
        <v>28.935600000000001</v>
      </c>
      <c r="BE263">
        <v>28.251000000000001</v>
      </c>
      <c r="BF263">
        <v>27.378</v>
      </c>
      <c r="BG263">
        <v>26.504999999999999</v>
      </c>
      <c r="BH263">
        <v>25.632000000000001</v>
      </c>
      <c r="BI263">
        <v>24.759</v>
      </c>
      <c r="BJ263">
        <v>23.885999999999999</v>
      </c>
      <c r="BK263">
        <v>23.295200000000001</v>
      </c>
    </row>
    <row r="264" spans="1:63" x14ac:dyDescent="0.85">
      <c r="A264" t="s">
        <v>409</v>
      </c>
      <c r="B264" t="s">
        <v>198</v>
      </c>
      <c r="C264" t="s">
        <v>691</v>
      </c>
      <c r="D264" t="s">
        <v>659</v>
      </c>
    </row>
    <row r="265" spans="1:63" x14ac:dyDescent="0.85">
      <c r="A265" t="s">
        <v>657</v>
      </c>
      <c r="B265" t="s">
        <v>16</v>
      </c>
      <c r="C265" t="s">
        <v>691</v>
      </c>
      <c r="D265" t="s">
        <v>659</v>
      </c>
      <c r="E265">
        <v>166.73400000000001</v>
      </c>
      <c r="F265">
        <v>168.45500000000001</v>
      </c>
      <c r="G265">
        <v>170.17599999999999</v>
      </c>
      <c r="H265">
        <v>172.7346</v>
      </c>
      <c r="I265">
        <v>175.29320000000001</v>
      </c>
      <c r="J265">
        <v>177.8518</v>
      </c>
      <c r="K265">
        <v>180.41040000000001</v>
      </c>
      <c r="L265">
        <v>182.96899999999999</v>
      </c>
      <c r="M265">
        <v>182.73140000000001</v>
      </c>
      <c r="N265">
        <v>182.49379999999999</v>
      </c>
      <c r="O265">
        <v>182.25620000000001</v>
      </c>
      <c r="P265">
        <v>182.01859999999999</v>
      </c>
      <c r="Q265">
        <v>181.78100000000001</v>
      </c>
      <c r="R265">
        <v>178.95439999999999</v>
      </c>
      <c r="S265">
        <v>176.12780000000001</v>
      </c>
      <c r="T265">
        <v>173.30119999999999</v>
      </c>
      <c r="U265">
        <v>170.47460000000001</v>
      </c>
      <c r="V265">
        <v>167.648</v>
      </c>
      <c r="W265">
        <v>165.89</v>
      </c>
      <c r="X265">
        <v>164.13200000000001</v>
      </c>
      <c r="Y265">
        <v>162.374</v>
      </c>
      <c r="Z265">
        <v>160.61600000000001</v>
      </c>
      <c r="AA265">
        <v>158.858</v>
      </c>
      <c r="AB265">
        <v>157.57980000000001</v>
      </c>
      <c r="AC265">
        <v>156.30160000000001</v>
      </c>
      <c r="AD265">
        <v>155.02340000000001</v>
      </c>
      <c r="AE265">
        <v>153.74520000000001</v>
      </c>
      <c r="AF265">
        <v>152.46700000000001</v>
      </c>
      <c r="AG265">
        <v>151.2216</v>
      </c>
      <c r="AH265">
        <v>149.97620000000001</v>
      </c>
      <c r="AI265">
        <v>148.73079999999999</v>
      </c>
      <c r="AJ265">
        <v>147.4854</v>
      </c>
      <c r="AK265">
        <v>146.24</v>
      </c>
      <c r="AL265">
        <v>139.255</v>
      </c>
      <c r="AM265">
        <v>132.27000000000001</v>
      </c>
      <c r="AN265">
        <v>125.285</v>
      </c>
      <c r="AO265">
        <v>118.3</v>
      </c>
      <c r="AP265">
        <v>111.315</v>
      </c>
      <c r="AQ265">
        <v>106.16200000000001</v>
      </c>
      <c r="AR265">
        <v>101.009</v>
      </c>
      <c r="AS265">
        <v>95.855999999999995</v>
      </c>
      <c r="AT265">
        <v>90.703000000000003</v>
      </c>
      <c r="AU265">
        <v>85.55</v>
      </c>
      <c r="AV265">
        <v>83.76</v>
      </c>
      <c r="AW265">
        <v>81.97</v>
      </c>
      <c r="AX265">
        <v>80.180000000000007</v>
      </c>
      <c r="AY265">
        <v>78.39</v>
      </c>
      <c r="AZ265">
        <v>76.599999999999994</v>
      </c>
      <c r="BA265">
        <v>74.814400000000006</v>
      </c>
      <c r="BB265">
        <v>73.028800000000004</v>
      </c>
      <c r="BC265">
        <v>71.243200000000002</v>
      </c>
      <c r="BD265">
        <v>69.457599999999999</v>
      </c>
      <c r="BE265">
        <v>67.671999999999997</v>
      </c>
      <c r="BF265">
        <v>66.207999999999998</v>
      </c>
      <c r="BG265">
        <v>64.744</v>
      </c>
      <c r="BH265">
        <v>63.28</v>
      </c>
      <c r="BI265">
        <v>61.816000000000003</v>
      </c>
      <c r="BJ265">
        <v>60.351999999999997</v>
      </c>
      <c r="BK265">
        <v>59.162399999999998</v>
      </c>
    </row>
    <row r="266" spans="1:63" x14ac:dyDescent="0.85">
      <c r="A266" t="s">
        <v>458</v>
      </c>
      <c r="B266" t="s">
        <v>368</v>
      </c>
      <c r="C266" t="s">
        <v>691</v>
      </c>
      <c r="D266" t="s">
        <v>659</v>
      </c>
      <c r="E266">
        <v>79.290199999999999</v>
      </c>
      <c r="F266">
        <v>80.5886</v>
      </c>
      <c r="G266">
        <v>81.887</v>
      </c>
      <c r="H266">
        <v>83.238799999999998</v>
      </c>
      <c r="I266">
        <v>84.590599999999995</v>
      </c>
      <c r="J266">
        <v>85.942400000000006</v>
      </c>
      <c r="K266">
        <v>87.294200000000004</v>
      </c>
      <c r="L266">
        <v>88.646000000000001</v>
      </c>
      <c r="M266">
        <v>90.334199999999996</v>
      </c>
      <c r="N266">
        <v>92.022400000000005</v>
      </c>
      <c r="O266">
        <v>93.710599999999999</v>
      </c>
      <c r="P266">
        <v>95.398799999999994</v>
      </c>
      <c r="Q266">
        <v>97.087000000000003</v>
      </c>
      <c r="R266">
        <v>98.447400000000002</v>
      </c>
      <c r="S266">
        <v>99.8078</v>
      </c>
      <c r="T266">
        <v>101.1682</v>
      </c>
      <c r="U266">
        <v>102.5286</v>
      </c>
      <c r="V266">
        <v>103.889</v>
      </c>
      <c r="W266">
        <v>105.3134</v>
      </c>
      <c r="X266">
        <v>106.73779999999999</v>
      </c>
      <c r="Y266">
        <v>108.1622</v>
      </c>
      <c r="Z266">
        <v>109.5866</v>
      </c>
      <c r="AA266">
        <v>111.011</v>
      </c>
      <c r="AB266">
        <v>109.8582</v>
      </c>
      <c r="AC266">
        <v>108.7054</v>
      </c>
      <c r="AD266">
        <v>107.5526</v>
      </c>
      <c r="AE266">
        <v>106.3998</v>
      </c>
      <c r="AF266">
        <v>105.247</v>
      </c>
      <c r="AG266">
        <v>102.26139999999999</v>
      </c>
      <c r="AH266">
        <v>99.275800000000004</v>
      </c>
      <c r="AI266">
        <v>96.290199999999999</v>
      </c>
      <c r="AJ266">
        <v>93.304599999999994</v>
      </c>
      <c r="AK266">
        <v>90.319000000000003</v>
      </c>
      <c r="AL266">
        <v>87.671999999999997</v>
      </c>
      <c r="AM266">
        <v>85.025000000000006</v>
      </c>
      <c r="AN266">
        <v>82.378</v>
      </c>
      <c r="AO266">
        <v>79.730999999999995</v>
      </c>
      <c r="AP266">
        <v>77.084000000000003</v>
      </c>
      <c r="AQ266">
        <v>74.817400000000006</v>
      </c>
      <c r="AR266">
        <v>72.550799999999995</v>
      </c>
      <c r="AS266">
        <v>70.284199999999998</v>
      </c>
      <c r="AT266">
        <v>68.017600000000002</v>
      </c>
      <c r="AU266">
        <v>65.751000000000005</v>
      </c>
      <c r="AV266">
        <v>66.052400000000006</v>
      </c>
      <c r="AW266">
        <v>66.353800000000007</v>
      </c>
      <c r="AX266">
        <v>66.655199999999994</v>
      </c>
      <c r="AY266">
        <v>66.956599999999995</v>
      </c>
      <c r="AZ266">
        <v>67.257999999999996</v>
      </c>
      <c r="BA266">
        <v>68.201599999999999</v>
      </c>
      <c r="BB266">
        <v>69.145200000000003</v>
      </c>
      <c r="BC266">
        <v>70.088800000000006</v>
      </c>
      <c r="BD266">
        <v>71.032399999999996</v>
      </c>
      <c r="BE266">
        <v>71.975999999999999</v>
      </c>
      <c r="BF266">
        <v>71.162400000000005</v>
      </c>
      <c r="BG266">
        <v>70.348799999999997</v>
      </c>
      <c r="BH266">
        <v>69.535200000000003</v>
      </c>
      <c r="BI266">
        <v>68.721599999999995</v>
      </c>
      <c r="BJ266">
        <v>67.908000000000001</v>
      </c>
      <c r="BK266">
        <v>67.848799999999997</v>
      </c>
    </row>
    <row r="267" spans="1:63" x14ac:dyDescent="0.85">
      <c r="A267" t="s">
        <v>10</v>
      </c>
      <c r="B267" t="s">
        <v>407</v>
      </c>
      <c r="C267" t="s">
        <v>691</v>
      </c>
      <c r="D267" t="s">
        <v>659</v>
      </c>
      <c r="E267">
        <v>185.15639999999999</v>
      </c>
      <c r="F267">
        <v>187.03120000000001</v>
      </c>
      <c r="G267">
        <v>188.90600000000001</v>
      </c>
      <c r="H267">
        <v>189.36799999999999</v>
      </c>
      <c r="I267">
        <v>189.83</v>
      </c>
      <c r="J267">
        <v>190.292</v>
      </c>
      <c r="K267">
        <v>190.75399999999999</v>
      </c>
      <c r="L267">
        <v>191.21600000000001</v>
      </c>
      <c r="M267">
        <v>192.11240000000001</v>
      </c>
      <c r="N267">
        <v>193.00880000000001</v>
      </c>
      <c r="O267">
        <v>193.90520000000001</v>
      </c>
      <c r="P267">
        <v>194.80160000000001</v>
      </c>
      <c r="Q267">
        <v>195.69800000000001</v>
      </c>
      <c r="R267">
        <v>194.1688</v>
      </c>
      <c r="S267">
        <v>192.6396</v>
      </c>
      <c r="T267">
        <v>191.1104</v>
      </c>
      <c r="U267">
        <v>189.5812</v>
      </c>
      <c r="V267">
        <v>188.05199999999999</v>
      </c>
      <c r="W267">
        <v>184.94399999999999</v>
      </c>
      <c r="X267">
        <v>181.83600000000001</v>
      </c>
      <c r="Y267">
        <v>178.72800000000001</v>
      </c>
      <c r="Z267">
        <v>175.62</v>
      </c>
      <c r="AA267">
        <v>172.512</v>
      </c>
      <c r="AB267">
        <v>170.3674</v>
      </c>
      <c r="AC267">
        <v>168.22280000000001</v>
      </c>
      <c r="AD267">
        <v>166.07820000000001</v>
      </c>
      <c r="AE267">
        <v>163.93360000000001</v>
      </c>
      <c r="AF267">
        <v>161.78899999999999</v>
      </c>
      <c r="AG267">
        <v>160.91820000000001</v>
      </c>
      <c r="AH267">
        <v>160.04740000000001</v>
      </c>
      <c r="AI267">
        <v>159.17660000000001</v>
      </c>
      <c r="AJ267">
        <v>158.3058</v>
      </c>
      <c r="AK267">
        <v>157.435</v>
      </c>
      <c r="AL267">
        <v>158.01</v>
      </c>
      <c r="AM267">
        <v>158.58500000000001</v>
      </c>
      <c r="AN267">
        <v>159.16</v>
      </c>
      <c r="AO267">
        <v>159.73500000000001</v>
      </c>
      <c r="AP267">
        <v>160.31</v>
      </c>
      <c r="AQ267">
        <v>160.19720000000001</v>
      </c>
      <c r="AR267">
        <v>160.08439999999999</v>
      </c>
      <c r="AS267">
        <v>159.9716</v>
      </c>
      <c r="AT267">
        <v>159.8588</v>
      </c>
      <c r="AU267">
        <v>159.74600000000001</v>
      </c>
      <c r="AV267">
        <v>157.58860000000001</v>
      </c>
      <c r="AW267">
        <v>155.43119999999999</v>
      </c>
      <c r="AX267">
        <v>153.27379999999999</v>
      </c>
      <c r="AY267">
        <v>151.1164</v>
      </c>
      <c r="AZ267">
        <v>148.959</v>
      </c>
      <c r="BA267">
        <v>146.50640000000001</v>
      </c>
      <c r="BB267">
        <v>144.0538</v>
      </c>
      <c r="BC267">
        <v>141.60120000000001</v>
      </c>
      <c r="BD267">
        <v>139.14859999999999</v>
      </c>
      <c r="BE267">
        <v>136.696</v>
      </c>
      <c r="BF267">
        <v>133.3792</v>
      </c>
      <c r="BG267">
        <v>130.0624</v>
      </c>
      <c r="BH267">
        <v>126.7456</v>
      </c>
      <c r="BI267">
        <v>123.4288</v>
      </c>
      <c r="BJ267">
        <v>120.11199999999999</v>
      </c>
      <c r="BK267">
        <v>118.3048</v>
      </c>
    </row>
    <row r="268" spans="1:63" x14ac:dyDescent="0.85">
      <c r="A268" t="s">
        <v>693</v>
      </c>
      <c r="B268" t="s">
        <v>324</v>
      </c>
      <c r="C268" t="s">
        <v>691</v>
      </c>
      <c r="D268" t="s">
        <v>659</v>
      </c>
      <c r="E268">
        <v>168.87360000000001</v>
      </c>
      <c r="F268">
        <v>170.28479999999999</v>
      </c>
      <c r="G268">
        <v>171.696</v>
      </c>
      <c r="H268">
        <v>172.16640000000001</v>
      </c>
      <c r="I268">
        <v>172.63679999999999</v>
      </c>
      <c r="J268">
        <v>173.10720000000001</v>
      </c>
      <c r="K268">
        <v>173.57759999999999</v>
      </c>
      <c r="L268">
        <v>174.048</v>
      </c>
      <c r="M268">
        <v>174.048</v>
      </c>
      <c r="N268">
        <v>174.048</v>
      </c>
      <c r="O268">
        <v>174.048</v>
      </c>
      <c r="P268">
        <v>174.048</v>
      </c>
      <c r="Q268">
        <v>174.048</v>
      </c>
      <c r="R268">
        <v>173.57759999999999</v>
      </c>
      <c r="S268">
        <v>173.10720000000001</v>
      </c>
      <c r="T268">
        <v>172.63679999999999</v>
      </c>
      <c r="U268">
        <v>172.16640000000001</v>
      </c>
      <c r="V268">
        <v>171.696</v>
      </c>
      <c r="W268">
        <v>162.94239999999999</v>
      </c>
      <c r="X268">
        <v>154.18879999999999</v>
      </c>
      <c r="Y268">
        <v>145.43520000000001</v>
      </c>
      <c r="Z268">
        <v>136.6816</v>
      </c>
      <c r="AA268">
        <v>127.928</v>
      </c>
      <c r="AB268">
        <v>124.465</v>
      </c>
      <c r="AC268">
        <v>121.002</v>
      </c>
      <c r="AD268">
        <v>117.539</v>
      </c>
      <c r="AE268">
        <v>114.07599999999999</v>
      </c>
      <c r="AF268">
        <v>110.613</v>
      </c>
      <c r="AG268">
        <v>109.03959999999999</v>
      </c>
      <c r="AH268">
        <v>107.4662</v>
      </c>
      <c r="AI268">
        <v>105.89279999999999</v>
      </c>
      <c r="AJ268">
        <v>104.3194</v>
      </c>
      <c r="AK268">
        <v>102.746</v>
      </c>
      <c r="AL268">
        <v>102.2124</v>
      </c>
      <c r="AM268">
        <v>101.6788</v>
      </c>
      <c r="AN268">
        <v>101.1452</v>
      </c>
      <c r="AO268">
        <v>100.6116</v>
      </c>
      <c r="AP268">
        <v>100.078</v>
      </c>
      <c r="AQ268">
        <v>100.1326</v>
      </c>
      <c r="AR268">
        <v>100.1872</v>
      </c>
      <c r="AS268">
        <v>100.2418</v>
      </c>
      <c r="AT268">
        <v>100.29640000000001</v>
      </c>
      <c r="AU268">
        <v>100.351</v>
      </c>
      <c r="AV268">
        <v>102.499</v>
      </c>
      <c r="AW268">
        <v>104.64700000000001</v>
      </c>
      <c r="AX268">
        <v>106.795</v>
      </c>
      <c r="AY268">
        <v>108.943</v>
      </c>
      <c r="AZ268">
        <v>111.09099999999999</v>
      </c>
      <c r="BA268">
        <v>110.6414</v>
      </c>
      <c r="BB268">
        <v>110.1918</v>
      </c>
      <c r="BC268">
        <v>109.7422</v>
      </c>
      <c r="BD268">
        <v>109.29259999999999</v>
      </c>
      <c r="BE268">
        <v>108.843</v>
      </c>
      <c r="BF268">
        <v>104.3014</v>
      </c>
      <c r="BG268">
        <v>99.759799999999998</v>
      </c>
      <c r="BH268">
        <v>95.218199999999996</v>
      </c>
      <c r="BI268">
        <v>90.676599999999993</v>
      </c>
      <c r="BJ268">
        <v>86.135000000000005</v>
      </c>
      <c r="BK268">
        <v>83.248599999999996</v>
      </c>
    </row>
  </sheetData>
  <phoneticPr fontId="2"/>
  <pageMargins left="0.7" right="0.7" top="0.75" bottom="0.75" header="0.3" footer="0.3"/>
  <headerFooter alignWithMargins="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L268"/>
  <sheetViews>
    <sheetView topLeftCell="A267" workbookViewId="0">
      <selection activeCell="A5" sqref="A5:B268"/>
    </sheetView>
  </sheetViews>
  <sheetFormatPr defaultRowHeight="17.7" x14ac:dyDescent="0.85"/>
  <cols>
    <col min="1" max="1" width="44.046875" bestFit="1" customWidth="1"/>
    <col min="2" max="2" width="25.6640625" bestFit="1" customWidth="1"/>
    <col min="3" max="3" width="31.47265625" bestFit="1" customWidth="1"/>
    <col min="4" max="4" width="14.140625" customWidth="1"/>
    <col min="5" max="63" width="11.47265625" bestFit="1" customWidth="1"/>
    <col min="64" max="64" width="6.28515625" customWidth="1"/>
  </cols>
  <sheetData>
    <row r="1" spans="1:64" x14ac:dyDescent="0.85">
      <c r="A1" t="s">
        <v>603</v>
      </c>
      <c r="B1" t="s">
        <v>382</v>
      </c>
    </row>
    <row r="2" spans="1:64" x14ac:dyDescent="0.85">
      <c r="A2" t="s">
        <v>59</v>
      </c>
      <c r="B2" s="1">
        <v>43930</v>
      </c>
      <c r="BI2">
        <f>COUNTA(BI3:BI300)</f>
        <v>247</v>
      </c>
    </row>
    <row r="4" spans="1:64" x14ac:dyDescent="0.85">
      <c r="A4" t="s">
        <v>671</v>
      </c>
      <c r="B4" t="s">
        <v>452</v>
      </c>
      <c r="C4" t="s">
        <v>209</v>
      </c>
      <c r="D4" t="s">
        <v>679</v>
      </c>
      <c r="E4" t="s">
        <v>619</v>
      </c>
      <c r="F4" t="s">
        <v>125</v>
      </c>
      <c r="G4" t="s">
        <v>177</v>
      </c>
      <c r="H4" t="s">
        <v>238</v>
      </c>
      <c r="I4" t="s">
        <v>299</v>
      </c>
      <c r="J4" t="s">
        <v>511</v>
      </c>
      <c r="K4" t="s">
        <v>568</v>
      </c>
      <c r="L4" t="s">
        <v>621</v>
      </c>
      <c r="M4" t="s">
        <v>666</v>
      </c>
      <c r="N4" t="s">
        <v>179</v>
      </c>
      <c r="O4" t="s">
        <v>678</v>
      </c>
      <c r="P4" t="s">
        <v>33</v>
      </c>
      <c r="Q4" t="s">
        <v>254</v>
      </c>
      <c r="R4" t="s">
        <v>312</v>
      </c>
      <c r="S4" t="s">
        <v>362</v>
      </c>
      <c r="T4" t="s">
        <v>415</v>
      </c>
      <c r="U4" t="s">
        <v>637</v>
      </c>
      <c r="V4" t="s">
        <v>685</v>
      </c>
      <c r="W4" t="s">
        <v>40</v>
      </c>
      <c r="X4" t="s">
        <v>106</v>
      </c>
      <c r="Y4" t="s">
        <v>55</v>
      </c>
      <c r="Z4" t="s">
        <v>121</v>
      </c>
      <c r="AA4" t="s">
        <v>169</v>
      </c>
      <c r="AB4" t="s">
        <v>372</v>
      </c>
      <c r="AC4" t="s">
        <v>432</v>
      </c>
      <c r="AD4" t="s">
        <v>507</v>
      </c>
      <c r="AE4" t="s">
        <v>563</v>
      </c>
      <c r="AF4" t="s">
        <v>60</v>
      </c>
      <c r="AG4" t="s">
        <v>126</v>
      </c>
      <c r="AH4" t="s">
        <v>178</v>
      </c>
      <c r="AI4" t="s">
        <v>137</v>
      </c>
      <c r="AJ4" t="s">
        <v>187</v>
      </c>
      <c r="AK4" t="s">
        <v>249</v>
      </c>
      <c r="AL4" t="s">
        <v>309</v>
      </c>
      <c r="AM4" t="s">
        <v>521</v>
      </c>
      <c r="AN4" t="s">
        <v>575</v>
      </c>
      <c r="AO4" t="s">
        <v>636</v>
      </c>
      <c r="AP4" t="s">
        <v>680</v>
      </c>
      <c r="AQ4" t="s">
        <v>192</v>
      </c>
      <c r="AR4" t="s">
        <v>255</v>
      </c>
      <c r="AS4" t="s">
        <v>543</v>
      </c>
      <c r="AT4" t="s">
        <v>593</v>
      </c>
      <c r="AU4" t="s">
        <v>99</v>
      </c>
      <c r="AV4" t="s">
        <v>158</v>
      </c>
      <c r="AW4" t="s">
        <v>213</v>
      </c>
      <c r="AX4" t="s">
        <v>282</v>
      </c>
      <c r="AY4" t="s">
        <v>487</v>
      </c>
      <c r="AZ4" t="s">
        <v>548</v>
      </c>
      <c r="BA4" t="s">
        <v>599</v>
      </c>
      <c r="BB4" t="s">
        <v>101</v>
      </c>
      <c r="BC4" t="s">
        <v>608</v>
      </c>
      <c r="BD4" t="s">
        <v>658</v>
      </c>
      <c r="BE4" t="s">
        <v>19</v>
      </c>
      <c r="BF4" t="s">
        <v>227</v>
      </c>
      <c r="BG4" t="s">
        <v>295</v>
      </c>
      <c r="BH4" t="s">
        <v>343</v>
      </c>
      <c r="BI4" t="s">
        <v>398</v>
      </c>
      <c r="BJ4" t="s">
        <v>613</v>
      </c>
      <c r="BK4" t="s">
        <v>663</v>
      </c>
      <c r="BL4" t="s">
        <v>23</v>
      </c>
    </row>
    <row r="5" spans="1:64" x14ac:dyDescent="0.85">
      <c r="A5" t="s">
        <v>493</v>
      </c>
      <c r="B5" t="s">
        <v>13</v>
      </c>
      <c r="C5" t="s">
        <v>695</v>
      </c>
      <c r="D5" t="s">
        <v>696</v>
      </c>
      <c r="E5">
        <v>4.82</v>
      </c>
      <c r="F5">
        <v>4.6550000000000002</v>
      </c>
      <c r="G5">
        <v>4.4710000000000001</v>
      </c>
      <c r="H5">
        <v>4.2709999999999999</v>
      </c>
      <c r="I5">
        <v>4.0590000000000002</v>
      </c>
      <c r="J5">
        <v>3.8420000000000001</v>
      </c>
      <c r="K5">
        <v>3.625</v>
      </c>
      <c r="L5">
        <v>3.4169999999999998</v>
      </c>
      <c r="M5">
        <v>3.226</v>
      </c>
      <c r="N5">
        <v>3.0539999999999998</v>
      </c>
      <c r="O5">
        <v>2.9079999999999999</v>
      </c>
      <c r="P5">
        <v>2.7879999999999998</v>
      </c>
      <c r="Q5">
        <v>2.6909999999999998</v>
      </c>
      <c r="R5">
        <v>2.613</v>
      </c>
      <c r="S5">
        <v>2.552</v>
      </c>
      <c r="T5">
        <v>2.5059999999999998</v>
      </c>
      <c r="U5">
        <v>2.472</v>
      </c>
      <c r="V5">
        <v>2.4460000000000002</v>
      </c>
      <c r="W5">
        <v>2.4249999999999998</v>
      </c>
      <c r="X5">
        <v>2.4079999999999999</v>
      </c>
      <c r="Y5">
        <v>2.3919999999999999</v>
      </c>
      <c r="Z5">
        <v>2.3769999999999998</v>
      </c>
      <c r="AA5">
        <v>2.3639999999999999</v>
      </c>
      <c r="AB5">
        <v>2.3530000000000002</v>
      </c>
      <c r="AC5">
        <v>2.3420000000000001</v>
      </c>
      <c r="AD5">
        <v>2.3319999999999999</v>
      </c>
      <c r="AE5">
        <v>2.3199999999999998</v>
      </c>
      <c r="AF5">
        <v>2.3069999999999999</v>
      </c>
      <c r="AG5">
        <v>2.2909999999999999</v>
      </c>
      <c r="AH5">
        <v>2.2719999999999998</v>
      </c>
      <c r="AI5">
        <v>2.2490000000000001</v>
      </c>
      <c r="AJ5">
        <v>2.2210000000000001</v>
      </c>
      <c r="AK5">
        <v>2.1869999999999998</v>
      </c>
      <c r="AL5">
        <v>2.149</v>
      </c>
      <c r="AM5">
        <v>2.1080000000000001</v>
      </c>
      <c r="AN5">
        <v>2.0640000000000001</v>
      </c>
      <c r="AO5">
        <v>2.0209999999999999</v>
      </c>
      <c r="AP5">
        <v>1.978</v>
      </c>
      <c r="AQ5">
        <v>1.9390000000000001</v>
      </c>
      <c r="AR5">
        <v>1.903</v>
      </c>
      <c r="AS5">
        <v>1.8720000000000001</v>
      </c>
      <c r="AT5">
        <v>1.8460000000000001</v>
      </c>
      <c r="AU5">
        <v>1.823</v>
      </c>
      <c r="AV5">
        <v>1.8029999999999999</v>
      </c>
      <c r="AW5">
        <v>1.7869999999999999</v>
      </c>
      <c r="AX5">
        <v>1.774</v>
      </c>
      <c r="AY5">
        <v>1.7649999999999999</v>
      </c>
      <c r="AZ5">
        <v>1.76</v>
      </c>
      <c r="BA5">
        <v>1.7589999999999999</v>
      </c>
      <c r="BB5">
        <v>1.7609999999999999</v>
      </c>
      <c r="BC5">
        <v>1.768</v>
      </c>
      <c r="BD5">
        <v>1.7789999999999999</v>
      </c>
      <c r="BE5">
        <v>1.7949999999999999</v>
      </c>
      <c r="BF5">
        <v>1.8129999999999999</v>
      </c>
      <c r="BG5">
        <v>1.8340000000000001</v>
      </c>
      <c r="BH5">
        <v>1.8540000000000001</v>
      </c>
      <c r="BI5">
        <v>1.8720000000000001</v>
      </c>
      <c r="BJ5">
        <v>1.8859999999999999</v>
      </c>
      <c r="BK5">
        <v>1.8959999999999999</v>
      </c>
    </row>
    <row r="6" spans="1:64" x14ac:dyDescent="0.85">
      <c r="A6" t="s">
        <v>311</v>
      </c>
      <c r="B6" t="s">
        <v>591</v>
      </c>
      <c r="C6" t="s">
        <v>695</v>
      </c>
      <c r="D6" t="s">
        <v>696</v>
      </c>
      <c r="E6">
        <v>7.45</v>
      </c>
      <c r="F6">
        <v>7.45</v>
      </c>
      <c r="G6">
        <v>7.45</v>
      </c>
      <c r="H6">
        <v>7.45</v>
      </c>
      <c r="I6">
        <v>7.45</v>
      </c>
      <c r="J6">
        <v>7.45</v>
      </c>
      <c r="K6">
        <v>7.45</v>
      </c>
      <c r="L6">
        <v>7.45</v>
      </c>
      <c r="M6">
        <v>7.45</v>
      </c>
      <c r="N6">
        <v>7.45</v>
      </c>
      <c r="O6">
        <v>7.45</v>
      </c>
      <c r="P6">
        <v>7.45</v>
      </c>
      <c r="Q6">
        <v>7.45</v>
      </c>
      <c r="R6">
        <v>7.45</v>
      </c>
      <c r="S6">
        <v>7.45</v>
      </c>
      <c r="T6">
        <v>7.45</v>
      </c>
      <c r="U6">
        <v>7.45</v>
      </c>
      <c r="V6">
        <v>7.4489999999999998</v>
      </c>
      <c r="W6">
        <v>7.4489999999999998</v>
      </c>
      <c r="X6">
        <v>7.4489999999999998</v>
      </c>
      <c r="Y6">
        <v>7.4489999999999998</v>
      </c>
      <c r="Z6">
        <v>7.4489999999999998</v>
      </c>
      <c r="AA6">
        <v>7.45</v>
      </c>
      <c r="AB6">
        <v>7.452</v>
      </c>
      <c r="AC6">
        <v>7.4550000000000001</v>
      </c>
      <c r="AD6">
        <v>7.4580000000000002</v>
      </c>
      <c r="AE6">
        <v>7.46</v>
      </c>
      <c r="AF6">
        <v>7.4610000000000003</v>
      </c>
      <c r="AG6">
        <v>7.4610000000000003</v>
      </c>
      <c r="AH6">
        <v>7.4610000000000003</v>
      </c>
      <c r="AI6">
        <v>7.4660000000000002</v>
      </c>
      <c r="AJ6">
        <v>7.4790000000000001</v>
      </c>
      <c r="AK6">
        <v>7.5019999999999998</v>
      </c>
      <c r="AL6">
        <v>7.5350000000000001</v>
      </c>
      <c r="AM6">
        <v>7.5720000000000001</v>
      </c>
      <c r="AN6">
        <v>7.6059999999999999</v>
      </c>
      <c r="AO6">
        <v>7.6289999999999996</v>
      </c>
      <c r="AP6">
        <v>7.6319999999999997</v>
      </c>
      <c r="AQ6">
        <v>7.61</v>
      </c>
      <c r="AR6">
        <v>7.5609999999999999</v>
      </c>
      <c r="AS6">
        <v>7.4850000000000003</v>
      </c>
      <c r="AT6">
        <v>7.3869999999999996</v>
      </c>
      <c r="AU6">
        <v>7.2720000000000002</v>
      </c>
      <c r="AV6">
        <v>7.1479999999999997</v>
      </c>
      <c r="AW6">
        <v>7.016</v>
      </c>
      <c r="AX6">
        <v>6.875</v>
      </c>
      <c r="AY6">
        <v>6.7220000000000004</v>
      </c>
      <c r="AZ6">
        <v>6.5549999999999997</v>
      </c>
      <c r="BA6">
        <v>6.3730000000000002</v>
      </c>
      <c r="BB6">
        <v>6.18</v>
      </c>
      <c r="BC6">
        <v>5.9770000000000003</v>
      </c>
      <c r="BD6">
        <v>5.77</v>
      </c>
      <c r="BE6">
        <v>5.5620000000000003</v>
      </c>
      <c r="BF6">
        <v>5.359</v>
      </c>
      <c r="BG6">
        <v>5.1630000000000003</v>
      </c>
      <c r="BH6">
        <v>4.976</v>
      </c>
      <c r="BI6">
        <v>4.8</v>
      </c>
      <c r="BJ6">
        <v>4.633</v>
      </c>
      <c r="BK6">
        <v>4.4729999999999999</v>
      </c>
    </row>
    <row r="7" spans="1:64" x14ac:dyDescent="0.85">
      <c r="A7" t="s">
        <v>301</v>
      </c>
      <c r="B7" t="s">
        <v>18</v>
      </c>
      <c r="C7" t="s">
        <v>695</v>
      </c>
      <c r="D7" t="s">
        <v>696</v>
      </c>
      <c r="E7">
        <v>6.7080000000000002</v>
      </c>
      <c r="F7">
        <v>6.79</v>
      </c>
      <c r="G7">
        <v>6.8719999999999999</v>
      </c>
      <c r="H7">
        <v>6.9539999999999997</v>
      </c>
      <c r="I7">
        <v>7.0359999999999996</v>
      </c>
      <c r="J7">
        <v>7.1159999999999997</v>
      </c>
      <c r="K7">
        <v>7.194</v>
      </c>
      <c r="L7">
        <v>7.2670000000000003</v>
      </c>
      <c r="M7">
        <v>7.3319999999999999</v>
      </c>
      <c r="N7">
        <v>7.3879999999999999</v>
      </c>
      <c r="O7">
        <v>7.4340000000000002</v>
      </c>
      <c r="P7">
        <v>7.4669999999999996</v>
      </c>
      <c r="Q7">
        <v>7.4880000000000004</v>
      </c>
      <c r="R7">
        <v>7.4980000000000002</v>
      </c>
      <c r="S7">
        <v>7.5</v>
      </c>
      <c r="T7">
        <v>7.4939999999999998</v>
      </c>
      <c r="U7">
        <v>7.4850000000000003</v>
      </c>
      <c r="V7">
        <v>7.4749999999999996</v>
      </c>
      <c r="W7">
        <v>7.4669999999999996</v>
      </c>
      <c r="X7">
        <v>7.4610000000000003</v>
      </c>
      <c r="Y7">
        <v>7.4589999999999996</v>
      </c>
      <c r="Z7">
        <v>7.4589999999999996</v>
      </c>
      <c r="AA7">
        <v>7.4610000000000003</v>
      </c>
      <c r="AB7">
        <v>7.4619999999999997</v>
      </c>
      <c r="AC7">
        <v>7.4589999999999996</v>
      </c>
      <c r="AD7">
        <v>7.4509999999999996</v>
      </c>
      <c r="AE7">
        <v>7.4349999999999996</v>
      </c>
      <c r="AF7">
        <v>7.4089999999999998</v>
      </c>
      <c r="AG7">
        <v>7.3730000000000002</v>
      </c>
      <c r="AH7">
        <v>7.3280000000000003</v>
      </c>
      <c r="AI7">
        <v>7.2720000000000002</v>
      </c>
      <c r="AJ7">
        <v>7.2080000000000002</v>
      </c>
      <c r="AK7">
        <v>7.1379999999999999</v>
      </c>
      <c r="AL7">
        <v>7.0650000000000004</v>
      </c>
      <c r="AM7">
        <v>6.99</v>
      </c>
      <c r="AN7">
        <v>6.9180000000000001</v>
      </c>
      <c r="AO7">
        <v>6.851</v>
      </c>
      <c r="AP7">
        <v>6.7889999999999997</v>
      </c>
      <c r="AQ7">
        <v>6.7320000000000002</v>
      </c>
      <c r="AR7">
        <v>6.6829999999999998</v>
      </c>
      <c r="AS7">
        <v>6.6390000000000002</v>
      </c>
      <c r="AT7">
        <v>6.601</v>
      </c>
      <c r="AU7">
        <v>6.5670000000000002</v>
      </c>
      <c r="AV7">
        <v>6.5330000000000004</v>
      </c>
      <c r="AW7">
        <v>6.4989999999999997</v>
      </c>
      <c r="AX7">
        <v>6.4610000000000003</v>
      </c>
      <c r="AY7">
        <v>6.4189999999999996</v>
      </c>
      <c r="AZ7">
        <v>6.3719999999999999</v>
      </c>
      <c r="BA7">
        <v>6.32</v>
      </c>
      <c r="BB7">
        <v>6.26</v>
      </c>
      <c r="BC7">
        <v>6.194</v>
      </c>
      <c r="BD7">
        <v>6.12</v>
      </c>
      <c r="BE7">
        <v>6.0389999999999997</v>
      </c>
      <c r="BF7">
        <v>5.9530000000000003</v>
      </c>
      <c r="BG7">
        <v>5.8639999999999999</v>
      </c>
      <c r="BH7">
        <v>5.774</v>
      </c>
      <c r="BI7">
        <v>5.6859999999999999</v>
      </c>
      <c r="BJ7">
        <v>5.6</v>
      </c>
      <c r="BK7">
        <v>5.5190000000000001</v>
      </c>
    </row>
    <row r="8" spans="1:64" x14ac:dyDescent="0.85">
      <c r="A8" t="s">
        <v>189</v>
      </c>
      <c r="B8" t="s">
        <v>429</v>
      </c>
      <c r="C8" t="s">
        <v>695</v>
      </c>
      <c r="D8" t="s">
        <v>696</v>
      </c>
      <c r="E8">
        <v>6.4889999999999999</v>
      </c>
      <c r="F8">
        <v>6.4009999999999998</v>
      </c>
      <c r="G8">
        <v>6.282</v>
      </c>
      <c r="H8">
        <v>6.133</v>
      </c>
      <c r="I8">
        <v>5.96</v>
      </c>
      <c r="J8">
        <v>5.7729999999999997</v>
      </c>
      <c r="K8">
        <v>5.5810000000000004</v>
      </c>
      <c r="L8">
        <v>5.3940000000000001</v>
      </c>
      <c r="M8">
        <v>5.218</v>
      </c>
      <c r="N8">
        <v>5.0570000000000004</v>
      </c>
      <c r="O8">
        <v>4.91</v>
      </c>
      <c r="P8">
        <v>4.7750000000000004</v>
      </c>
      <c r="Q8">
        <v>4.6420000000000003</v>
      </c>
      <c r="R8">
        <v>4.5090000000000003</v>
      </c>
      <c r="S8">
        <v>4.3730000000000002</v>
      </c>
      <c r="T8">
        <v>4.2350000000000003</v>
      </c>
      <c r="U8">
        <v>4.0990000000000002</v>
      </c>
      <c r="V8">
        <v>3.9660000000000002</v>
      </c>
      <c r="W8">
        <v>3.8410000000000002</v>
      </c>
      <c r="X8">
        <v>3.7250000000000001</v>
      </c>
      <c r="Y8">
        <v>3.621</v>
      </c>
      <c r="Z8">
        <v>3.53</v>
      </c>
      <c r="AA8">
        <v>3.452</v>
      </c>
      <c r="AB8">
        <v>3.383</v>
      </c>
      <c r="AC8">
        <v>3.323</v>
      </c>
      <c r="AD8">
        <v>3.2690000000000001</v>
      </c>
      <c r="AE8">
        <v>3.2170000000000001</v>
      </c>
      <c r="AF8">
        <v>3.1640000000000001</v>
      </c>
      <c r="AG8">
        <v>3.1080000000000001</v>
      </c>
      <c r="AH8">
        <v>3.0459999999999998</v>
      </c>
      <c r="AI8">
        <v>2.9780000000000002</v>
      </c>
      <c r="AJ8">
        <v>2.9049999999999998</v>
      </c>
      <c r="AK8">
        <v>2.8290000000000002</v>
      </c>
      <c r="AL8">
        <v>2.7509999999999999</v>
      </c>
      <c r="AM8">
        <v>2.6720000000000002</v>
      </c>
      <c r="AN8">
        <v>2.5910000000000002</v>
      </c>
      <c r="AO8">
        <v>2.5070000000000001</v>
      </c>
      <c r="AP8">
        <v>2.4220000000000002</v>
      </c>
      <c r="AQ8">
        <v>2.3340000000000001</v>
      </c>
      <c r="AR8">
        <v>2.246</v>
      </c>
      <c r="AS8">
        <v>2.157</v>
      </c>
      <c r="AT8">
        <v>2.0680000000000001</v>
      </c>
      <c r="AU8">
        <v>1.9810000000000001</v>
      </c>
      <c r="AV8">
        <v>1.897</v>
      </c>
      <c r="AW8">
        <v>1.821</v>
      </c>
      <c r="AX8">
        <v>1.7549999999999999</v>
      </c>
      <c r="AY8">
        <v>1.704</v>
      </c>
      <c r="AZ8">
        <v>1.671</v>
      </c>
      <c r="BA8">
        <v>1.6539999999999999</v>
      </c>
      <c r="BB8">
        <v>1.6519999999999999</v>
      </c>
      <c r="BC8">
        <v>1.66</v>
      </c>
      <c r="BD8">
        <v>1.673</v>
      </c>
      <c r="BE8">
        <v>1.6839999999999999</v>
      </c>
      <c r="BF8">
        <v>1.69</v>
      </c>
      <c r="BG8">
        <v>1.6879999999999999</v>
      </c>
      <c r="BH8">
        <v>1.677</v>
      </c>
      <c r="BI8">
        <v>1.659</v>
      </c>
      <c r="BJ8">
        <v>1.6379999999999999</v>
      </c>
      <c r="BK8">
        <v>1.617</v>
      </c>
    </row>
    <row r="9" spans="1:64" x14ac:dyDescent="0.85">
      <c r="A9" t="s">
        <v>325</v>
      </c>
      <c r="B9" t="s">
        <v>689</v>
      </c>
      <c r="C9" t="s">
        <v>695</v>
      </c>
      <c r="D9" t="s">
        <v>696</v>
      </c>
      <c r="AY9">
        <v>1.24</v>
      </c>
      <c r="AZ9">
        <v>1.18</v>
      </c>
      <c r="BA9">
        <v>1.25</v>
      </c>
      <c r="BB9">
        <v>1.19</v>
      </c>
      <c r="BC9">
        <v>1.27</v>
      </c>
    </row>
    <row r="10" spans="1:64" x14ac:dyDescent="0.85">
      <c r="A10" t="s">
        <v>105</v>
      </c>
      <c r="B10" t="s">
        <v>582</v>
      </c>
      <c r="C10" t="s">
        <v>695</v>
      </c>
      <c r="D10" t="s">
        <v>696</v>
      </c>
      <c r="E10">
        <v>6.9772561303573255</v>
      </c>
      <c r="F10">
        <v>6.9986348174547945</v>
      </c>
      <c r="G10">
        <v>7.0187248168720595</v>
      </c>
      <c r="H10">
        <v>7.035035570945646</v>
      </c>
      <c r="I10">
        <v>7.0456900983234956</v>
      </c>
      <c r="J10">
        <v>7.0490424803395646</v>
      </c>
      <c r="K10">
        <v>7.0425897818878118</v>
      </c>
      <c r="L10">
        <v>7.0268931293843524</v>
      </c>
      <c r="M10">
        <v>7.0021925315025877</v>
      </c>
      <c r="N10">
        <v>6.9678837683578081</v>
      </c>
      <c r="O10">
        <v>6.9249814923603541</v>
      </c>
      <c r="P10">
        <v>6.8748415925475594</v>
      </c>
      <c r="Q10">
        <v>6.8200792340877072</v>
      </c>
      <c r="R10">
        <v>6.763120830853496</v>
      </c>
      <c r="S10">
        <v>6.7052695678718468</v>
      </c>
      <c r="T10">
        <v>6.6475789468800448</v>
      </c>
      <c r="U10">
        <v>6.5902033623790963</v>
      </c>
      <c r="V10">
        <v>6.5321572101973659</v>
      </c>
      <c r="W10">
        <v>6.4719670783698202</v>
      </c>
      <c r="X10">
        <v>6.4072594198447161</v>
      </c>
      <c r="Y10">
        <v>6.3370640383866874</v>
      </c>
      <c r="Z10">
        <v>6.2603591412794861</v>
      </c>
      <c r="AA10">
        <v>6.1749839852604786</v>
      </c>
      <c r="AB10">
        <v>6.0811414858914832</v>
      </c>
      <c r="AC10">
        <v>5.9779960818423934</v>
      </c>
      <c r="AD10">
        <v>5.8656432140427057</v>
      </c>
      <c r="AE10">
        <v>5.7411490160074479</v>
      </c>
      <c r="AF10">
        <v>5.6080790119071668</v>
      </c>
      <c r="AG10">
        <v>5.4680586376420823</v>
      </c>
      <c r="AH10">
        <v>5.3227200788810212</v>
      </c>
      <c r="AI10">
        <v>5.1868315449834093</v>
      </c>
      <c r="AJ10">
        <v>5.0360913188637362</v>
      </c>
      <c r="AK10">
        <v>4.9037098777143546</v>
      </c>
      <c r="AL10">
        <v>4.7500527679660793</v>
      </c>
      <c r="AM10">
        <v>4.5991759351548351</v>
      </c>
      <c r="AN10">
        <v>4.441818765617346</v>
      </c>
      <c r="AO10">
        <v>4.3041888632620271</v>
      </c>
      <c r="AP10">
        <v>4.1745832649866665</v>
      </c>
      <c r="AQ10">
        <v>4.0539805801515252</v>
      </c>
      <c r="AR10">
        <v>3.9436071920993903</v>
      </c>
      <c r="AS10">
        <v>3.8457125116639364</v>
      </c>
      <c r="AT10">
        <v>3.7604368081477388</v>
      </c>
      <c r="AU10">
        <v>3.6872806796049065</v>
      </c>
      <c r="AV10">
        <v>3.6264598979524938</v>
      </c>
      <c r="AW10">
        <v>3.5761355040484437</v>
      </c>
      <c r="AX10">
        <v>3.5375758734834872</v>
      </c>
      <c r="AY10">
        <v>3.5089481790641317</v>
      </c>
      <c r="AZ10">
        <v>3.491093749475279</v>
      </c>
      <c r="BA10">
        <v>3.4807005687187575</v>
      </c>
      <c r="BB10">
        <v>3.4750244511130979</v>
      </c>
      <c r="BC10">
        <v>3.4703838796950679</v>
      </c>
      <c r="BD10">
        <v>3.4631001393574379</v>
      </c>
      <c r="BE10">
        <v>3.4506536347347274</v>
      </c>
      <c r="BF10">
        <v>3.4304637791481789</v>
      </c>
      <c r="BG10">
        <v>3.4020586880661385</v>
      </c>
      <c r="BH10">
        <v>3.3652210915633129</v>
      </c>
      <c r="BI10">
        <v>3.3224653390952597</v>
      </c>
      <c r="BJ10">
        <v>3.2765532468568153</v>
      </c>
    </row>
    <row r="11" spans="1:64" x14ac:dyDescent="0.85">
      <c r="A11" t="s">
        <v>41</v>
      </c>
      <c r="B11" t="s">
        <v>197</v>
      </c>
      <c r="C11" t="s">
        <v>695</v>
      </c>
      <c r="D11" t="s">
        <v>696</v>
      </c>
      <c r="E11">
        <v>6.9290000000000003</v>
      </c>
      <c r="F11">
        <v>6.91</v>
      </c>
      <c r="G11">
        <v>6.8920000000000003</v>
      </c>
      <c r="H11">
        <v>6.875</v>
      </c>
      <c r="I11">
        <v>6.8570000000000002</v>
      </c>
      <c r="J11">
        <v>6.8380000000000001</v>
      </c>
      <c r="K11">
        <v>6.8170000000000002</v>
      </c>
      <c r="L11">
        <v>6.7910000000000004</v>
      </c>
      <c r="M11">
        <v>6.7569999999999997</v>
      </c>
      <c r="N11">
        <v>6.7130000000000001</v>
      </c>
      <c r="O11">
        <v>6.6550000000000002</v>
      </c>
      <c r="P11">
        <v>6.5789999999999997</v>
      </c>
      <c r="Q11">
        <v>6.484</v>
      </c>
      <c r="R11">
        <v>6.3719999999999999</v>
      </c>
      <c r="S11">
        <v>6.2450000000000001</v>
      </c>
      <c r="T11">
        <v>6.1109999999999998</v>
      </c>
      <c r="U11">
        <v>5.9729999999999999</v>
      </c>
      <c r="V11">
        <v>5.84</v>
      </c>
      <c r="W11">
        <v>5.7160000000000002</v>
      </c>
      <c r="X11">
        <v>5.6029999999999998</v>
      </c>
      <c r="Y11">
        <v>5.5049999999999999</v>
      </c>
      <c r="Z11">
        <v>5.4219999999999997</v>
      </c>
      <c r="AA11">
        <v>5.35</v>
      </c>
      <c r="AB11">
        <v>5.2830000000000004</v>
      </c>
      <c r="AC11">
        <v>5.2149999999999999</v>
      </c>
      <c r="AD11">
        <v>5.1390000000000002</v>
      </c>
      <c r="AE11">
        <v>5.0469999999999997</v>
      </c>
      <c r="AF11">
        <v>4.9340000000000002</v>
      </c>
      <c r="AG11">
        <v>4.7969999999999997</v>
      </c>
      <c r="AH11">
        <v>4.6360000000000001</v>
      </c>
      <c r="AI11">
        <v>4.4539999999999997</v>
      </c>
      <c r="AJ11">
        <v>4.2530000000000001</v>
      </c>
      <c r="AK11">
        <v>4.0410000000000004</v>
      </c>
      <c r="AL11">
        <v>3.827</v>
      </c>
      <c r="AM11">
        <v>3.6179999999999999</v>
      </c>
      <c r="AN11">
        <v>3.4180000000000001</v>
      </c>
      <c r="AO11">
        <v>3.2320000000000002</v>
      </c>
      <c r="AP11">
        <v>3.0619999999999998</v>
      </c>
      <c r="AQ11">
        <v>2.907</v>
      </c>
      <c r="AR11">
        <v>2.7679999999999998</v>
      </c>
      <c r="AS11">
        <v>2.6440000000000001</v>
      </c>
      <c r="AT11">
        <v>2.5329999999999999</v>
      </c>
      <c r="AU11">
        <v>2.4319999999999999</v>
      </c>
      <c r="AV11">
        <v>2.3370000000000002</v>
      </c>
      <c r="AW11">
        <v>2.2469999999999999</v>
      </c>
      <c r="AX11">
        <v>2.161</v>
      </c>
      <c r="AY11">
        <v>2.081</v>
      </c>
      <c r="AZ11">
        <v>2.0059999999999998</v>
      </c>
      <c r="BA11">
        <v>1.9390000000000001</v>
      </c>
      <c r="BB11">
        <v>1.877</v>
      </c>
      <c r="BC11">
        <v>1.819</v>
      </c>
      <c r="BD11">
        <v>1.7629999999999999</v>
      </c>
      <c r="BE11">
        <v>1.708</v>
      </c>
      <c r="BF11">
        <v>1.651</v>
      </c>
      <c r="BG11">
        <v>1.595</v>
      </c>
      <c r="BH11">
        <v>1.5409999999999999</v>
      </c>
      <c r="BI11">
        <v>1.4910000000000001</v>
      </c>
      <c r="BJ11">
        <v>1.448</v>
      </c>
      <c r="BK11">
        <v>1.413</v>
      </c>
    </row>
    <row r="12" spans="1:64" x14ac:dyDescent="0.85">
      <c r="A12" t="s">
        <v>293</v>
      </c>
      <c r="B12" t="s">
        <v>465</v>
      </c>
      <c r="C12" t="s">
        <v>695</v>
      </c>
      <c r="D12" t="s">
        <v>696</v>
      </c>
      <c r="E12">
        <v>3.109</v>
      </c>
      <c r="F12">
        <v>3.1</v>
      </c>
      <c r="G12">
        <v>3.09</v>
      </c>
      <c r="H12">
        <v>3.0790000000000002</v>
      </c>
      <c r="I12">
        <v>3.0680000000000001</v>
      </c>
      <c r="J12">
        <v>3.0590000000000002</v>
      </c>
      <c r="K12">
        <v>3.0529999999999999</v>
      </c>
      <c r="L12">
        <v>3.05</v>
      </c>
      <c r="M12">
        <v>3.0529999999999999</v>
      </c>
      <c r="N12">
        <v>3.0619999999999998</v>
      </c>
      <c r="O12">
        <v>3.0790000000000002</v>
      </c>
      <c r="P12">
        <v>3.109</v>
      </c>
      <c r="Q12">
        <v>3.149</v>
      </c>
      <c r="R12">
        <v>3.198</v>
      </c>
      <c r="S12">
        <v>3.2509999999999999</v>
      </c>
      <c r="T12">
        <v>3.3010000000000002</v>
      </c>
      <c r="U12">
        <v>3.339</v>
      </c>
      <c r="V12">
        <v>3.359</v>
      </c>
      <c r="W12">
        <v>3.359</v>
      </c>
      <c r="X12">
        <v>3.339</v>
      </c>
      <c r="Y12">
        <v>3.3010000000000002</v>
      </c>
      <c r="Z12">
        <v>3.2530000000000001</v>
      </c>
      <c r="AA12">
        <v>3.2040000000000002</v>
      </c>
      <c r="AB12">
        <v>3.1589999999999998</v>
      </c>
      <c r="AC12">
        <v>3.1230000000000002</v>
      </c>
      <c r="AD12">
        <v>3.0950000000000002</v>
      </c>
      <c r="AE12">
        <v>3.0750000000000002</v>
      </c>
      <c r="AF12">
        <v>3.0590000000000002</v>
      </c>
      <c r="AG12">
        <v>3.0419999999999998</v>
      </c>
      <c r="AH12">
        <v>3.0219999999999998</v>
      </c>
      <c r="AI12">
        <v>2.9969999999999999</v>
      </c>
      <c r="AJ12">
        <v>2.9649999999999999</v>
      </c>
      <c r="AK12">
        <v>2.9249999999999998</v>
      </c>
      <c r="AL12">
        <v>2.879</v>
      </c>
      <c r="AM12">
        <v>2.8279999999999998</v>
      </c>
      <c r="AN12">
        <v>2.7730000000000001</v>
      </c>
      <c r="AO12">
        <v>2.718</v>
      </c>
      <c r="AP12">
        <v>2.6659999999999999</v>
      </c>
      <c r="AQ12">
        <v>2.6179999999999999</v>
      </c>
      <c r="AR12">
        <v>2.577</v>
      </c>
      <c r="AS12">
        <v>2.5419999999999998</v>
      </c>
      <c r="AT12">
        <v>2.512</v>
      </c>
      <c r="AU12">
        <v>2.4860000000000002</v>
      </c>
      <c r="AV12">
        <v>2.4609999999999999</v>
      </c>
      <c r="AW12">
        <v>2.4380000000000002</v>
      </c>
      <c r="AX12">
        <v>2.4159999999999999</v>
      </c>
      <c r="AY12">
        <v>2.3969999999999998</v>
      </c>
      <c r="AZ12">
        <v>2.38</v>
      </c>
      <c r="BA12">
        <v>2.3660000000000001</v>
      </c>
      <c r="BB12">
        <v>2.355</v>
      </c>
      <c r="BC12">
        <v>2.3460000000000001</v>
      </c>
      <c r="BD12">
        <v>2.3380000000000001</v>
      </c>
      <c r="BE12">
        <v>2.33</v>
      </c>
      <c r="BF12">
        <v>2.3220000000000001</v>
      </c>
      <c r="BG12">
        <v>2.3119999999999998</v>
      </c>
      <c r="BH12">
        <v>2.3010000000000002</v>
      </c>
      <c r="BI12">
        <v>2.2879999999999998</v>
      </c>
      <c r="BJ12">
        <v>2.2749999999999999</v>
      </c>
      <c r="BK12">
        <v>2.2610000000000001</v>
      </c>
    </row>
    <row r="13" spans="1:64" x14ac:dyDescent="0.85">
      <c r="A13" t="s">
        <v>81</v>
      </c>
      <c r="B13" t="s">
        <v>266</v>
      </c>
      <c r="C13" t="s">
        <v>695</v>
      </c>
      <c r="D13" t="s">
        <v>696</v>
      </c>
      <c r="E13">
        <v>4.7859999999999996</v>
      </c>
      <c r="F13">
        <v>4.67</v>
      </c>
      <c r="G13">
        <v>4.5209999999999999</v>
      </c>
      <c r="H13">
        <v>4.3449999999999998</v>
      </c>
      <c r="I13">
        <v>4.1500000000000004</v>
      </c>
      <c r="J13">
        <v>3.95</v>
      </c>
      <c r="K13">
        <v>3.758</v>
      </c>
      <c r="L13">
        <v>3.5819999999999999</v>
      </c>
      <c r="M13">
        <v>3.4289999999999998</v>
      </c>
      <c r="N13">
        <v>3.302</v>
      </c>
      <c r="O13">
        <v>3.1989999999999998</v>
      </c>
      <c r="P13">
        <v>3.1139999999999999</v>
      </c>
      <c r="Q13">
        <v>3.0350000000000001</v>
      </c>
      <c r="R13">
        <v>2.956</v>
      </c>
      <c r="S13">
        <v>2.875</v>
      </c>
      <c r="T13">
        <v>2.7919999999999998</v>
      </c>
      <c r="U13">
        <v>2.7120000000000002</v>
      </c>
      <c r="V13">
        <v>2.641</v>
      </c>
      <c r="W13">
        <v>2.5819999999999999</v>
      </c>
      <c r="X13">
        <v>2.5379999999999998</v>
      </c>
      <c r="Y13">
        <v>2.5099999999999998</v>
      </c>
      <c r="Z13">
        <v>2.4990000000000001</v>
      </c>
      <c r="AA13">
        <v>2.5030000000000001</v>
      </c>
      <c r="AB13">
        <v>2.5169999999999999</v>
      </c>
      <c r="AC13">
        <v>2.5379999999999998</v>
      </c>
      <c r="AD13">
        <v>2.5590000000000002</v>
      </c>
      <c r="AE13">
        <v>2.5779999999999998</v>
      </c>
      <c r="AF13">
        <v>2.5910000000000002</v>
      </c>
      <c r="AG13">
        <v>2.5920000000000001</v>
      </c>
      <c r="AH13">
        <v>2.5779999999999998</v>
      </c>
      <c r="AI13">
        <v>2.544</v>
      </c>
      <c r="AJ13">
        <v>2.484</v>
      </c>
      <c r="AK13">
        <v>2.4</v>
      </c>
      <c r="AL13">
        <v>2.2970000000000002</v>
      </c>
      <c r="AM13">
        <v>2.1789999999999998</v>
      </c>
      <c r="AN13">
        <v>2.056</v>
      </c>
      <c r="AO13">
        <v>1.9379999999999999</v>
      </c>
      <c r="AP13">
        <v>1.8320000000000001</v>
      </c>
      <c r="AQ13">
        <v>1.7470000000000001</v>
      </c>
      <c r="AR13">
        <v>1.6850000000000001</v>
      </c>
      <c r="AS13">
        <v>1.6479999999999999</v>
      </c>
      <c r="AT13">
        <v>1.6339999999999999</v>
      </c>
      <c r="AU13">
        <v>1.635</v>
      </c>
      <c r="AV13">
        <v>1.645</v>
      </c>
      <c r="AW13">
        <v>1.659</v>
      </c>
      <c r="AX13">
        <v>1.675</v>
      </c>
      <c r="AY13">
        <v>1.69</v>
      </c>
      <c r="AZ13">
        <v>1.702</v>
      </c>
      <c r="BA13">
        <v>1.712</v>
      </c>
      <c r="BB13">
        <v>1.7190000000000001</v>
      </c>
      <c r="BC13">
        <v>1.722</v>
      </c>
      <c r="BD13">
        <v>1.724</v>
      </c>
      <c r="BE13">
        <v>1.7250000000000001</v>
      </c>
      <c r="BF13">
        <v>1.728</v>
      </c>
      <c r="BG13">
        <v>1.732</v>
      </c>
      <c r="BH13">
        <v>1.738</v>
      </c>
      <c r="BI13">
        <v>1.744</v>
      </c>
      <c r="BJ13">
        <v>1.75</v>
      </c>
      <c r="BK13">
        <v>1.7549999999999999</v>
      </c>
    </row>
    <row r="14" spans="1:64" x14ac:dyDescent="0.85">
      <c r="A14" t="s">
        <v>103</v>
      </c>
      <c r="B14" t="s">
        <v>333</v>
      </c>
      <c r="C14" t="s">
        <v>695</v>
      </c>
      <c r="D14" t="s">
        <v>696</v>
      </c>
    </row>
    <row r="15" spans="1:64" x14ac:dyDescent="0.85">
      <c r="A15" t="s">
        <v>386</v>
      </c>
      <c r="B15" t="s">
        <v>464</v>
      </c>
      <c r="C15" t="s">
        <v>695</v>
      </c>
      <c r="D15" t="s">
        <v>696</v>
      </c>
      <c r="E15">
        <v>4.4249999999999998</v>
      </c>
      <c r="F15">
        <v>4.3860000000000001</v>
      </c>
      <c r="G15">
        <v>4.3440000000000003</v>
      </c>
      <c r="H15">
        <v>4.2990000000000004</v>
      </c>
      <c r="I15">
        <v>4.25</v>
      </c>
      <c r="J15">
        <v>4.1929999999999996</v>
      </c>
      <c r="K15">
        <v>4.125</v>
      </c>
      <c r="L15">
        <v>4.0419999999999998</v>
      </c>
      <c r="M15">
        <v>3.9420000000000002</v>
      </c>
      <c r="N15">
        <v>3.823</v>
      </c>
      <c r="O15">
        <v>3.6829999999999998</v>
      </c>
      <c r="P15">
        <v>3.516</v>
      </c>
      <c r="Q15">
        <v>3.327</v>
      </c>
      <c r="R15">
        <v>3.121</v>
      </c>
      <c r="S15">
        <v>2.9089999999999998</v>
      </c>
      <c r="T15">
        <v>2.702</v>
      </c>
      <c r="U15">
        <v>2.516</v>
      </c>
      <c r="V15">
        <v>2.3610000000000002</v>
      </c>
      <c r="W15">
        <v>2.242</v>
      </c>
      <c r="X15">
        <v>2.1619999999999999</v>
      </c>
      <c r="Y15">
        <v>2.1179999999999999</v>
      </c>
      <c r="Z15">
        <v>2.101</v>
      </c>
      <c r="AA15">
        <v>2.0979999999999999</v>
      </c>
      <c r="AB15">
        <v>2.0990000000000002</v>
      </c>
      <c r="AC15">
        <v>2.0979999999999999</v>
      </c>
      <c r="AD15">
        <v>2.093</v>
      </c>
      <c r="AE15">
        <v>2.0830000000000002</v>
      </c>
      <c r="AF15">
        <v>2.073</v>
      </c>
      <c r="AG15">
        <v>2.0670000000000002</v>
      </c>
      <c r="AH15">
        <v>2.0640000000000001</v>
      </c>
      <c r="AI15">
        <v>2.0670000000000002</v>
      </c>
      <c r="AJ15">
        <v>2.0750000000000002</v>
      </c>
      <c r="AK15">
        <v>2.0880000000000001</v>
      </c>
      <c r="AL15">
        <v>2.1070000000000002</v>
      </c>
      <c r="AM15">
        <v>2.1280000000000001</v>
      </c>
      <c r="AN15">
        <v>2.15</v>
      </c>
      <c r="AO15">
        <v>2.17</v>
      </c>
      <c r="AP15">
        <v>2.1869999999999998</v>
      </c>
      <c r="AQ15">
        <v>2.1989999999999998</v>
      </c>
      <c r="AR15">
        <v>2.2029999999999998</v>
      </c>
      <c r="AS15">
        <v>2.2000000000000002</v>
      </c>
      <c r="AT15">
        <v>2.1869999999999998</v>
      </c>
      <c r="AU15">
        <v>2.1659999999999999</v>
      </c>
      <c r="AV15">
        <v>2.14</v>
      </c>
      <c r="AW15">
        <v>2.109</v>
      </c>
      <c r="AX15">
        <v>2.077</v>
      </c>
      <c r="AY15">
        <v>2.048</v>
      </c>
      <c r="AZ15">
        <v>2.0230000000000001</v>
      </c>
      <c r="BA15">
        <v>2.0049999999999999</v>
      </c>
      <c r="BB15">
        <v>1.9930000000000001</v>
      </c>
      <c r="BC15">
        <v>1.988</v>
      </c>
      <c r="BD15">
        <v>1.9890000000000001</v>
      </c>
      <c r="BE15">
        <v>1.9930000000000001</v>
      </c>
      <c r="BF15">
        <v>1.998</v>
      </c>
      <c r="BG15">
        <v>2.0009999999999999</v>
      </c>
      <c r="BH15">
        <v>2.0030000000000001</v>
      </c>
      <c r="BI15">
        <v>2.0030000000000001</v>
      </c>
      <c r="BJ15">
        <v>1.9990000000000001</v>
      </c>
      <c r="BK15">
        <v>1.994</v>
      </c>
    </row>
    <row r="16" spans="1:64" x14ac:dyDescent="0.85">
      <c r="A16" t="s">
        <v>408</v>
      </c>
      <c r="B16" t="s">
        <v>283</v>
      </c>
      <c r="C16" t="s">
        <v>695</v>
      </c>
      <c r="D16" t="s">
        <v>696</v>
      </c>
      <c r="E16">
        <v>3.4529999999999998</v>
      </c>
      <c r="F16">
        <v>3.54</v>
      </c>
      <c r="G16">
        <v>3.4420000000000002</v>
      </c>
      <c r="H16">
        <v>3.3319999999999999</v>
      </c>
      <c r="I16">
        <v>3.1459999999999999</v>
      </c>
      <c r="J16">
        <v>2.9769999999999999</v>
      </c>
      <c r="K16">
        <v>2.8809999999999998</v>
      </c>
      <c r="L16">
        <v>2.8479999999999999</v>
      </c>
      <c r="M16">
        <v>2.8879999999999999</v>
      </c>
      <c r="N16">
        <v>2.8860000000000001</v>
      </c>
      <c r="O16">
        <v>2.859</v>
      </c>
      <c r="P16">
        <v>2.9609999999999999</v>
      </c>
      <c r="Q16">
        <v>2.7440000000000002</v>
      </c>
      <c r="R16">
        <v>2.4910000000000001</v>
      </c>
      <c r="S16">
        <v>2.3969999999999998</v>
      </c>
      <c r="T16">
        <v>2.1480000000000001</v>
      </c>
      <c r="U16">
        <v>2.06</v>
      </c>
      <c r="V16">
        <v>2.0070000000000001</v>
      </c>
      <c r="W16">
        <v>1.9490000000000001</v>
      </c>
      <c r="X16">
        <v>1.907</v>
      </c>
      <c r="Y16">
        <v>1.891</v>
      </c>
      <c r="Z16">
        <v>1.9350000000000001</v>
      </c>
      <c r="AA16">
        <v>1.929</v>
      </c>
      <c r="AB16">
        <v>1.9239999999999999</v>
      </c>
      <c r="AC16">
        <v>1.84</v>
      </c>
      <c r="AD16">
        <v>1.923</v>
      </c>
      <c r="AE16">
        <v>1.8680000000000001</v>
      </c>
      <c r="AF16">
        <v>1.845</v>
      </c>
      <c r="AG16">
        <v>1.831</v>
      </c>
      <c r="AH16">
        <v>1.8380000000000001</v>
      </c>
      <c r="AI16">
        <v>1.9019999999999999</v>
      </c>
      <c r="AJ16">
        <v>1.849</v>
      </c>
      <c r="AK16">
        <v>1.8879999999999999</v>
      </c>
      <c r="AL16">
        <v>1.859</v>
      </c>
      <c r="AM16">
        <v>1.8420000000000001</v>
      </c>
      <c r="AN16">
        <v>1.8220000000000001</v>
      </c>
      <c r="AO16">
        <v>1.796</v>
      </c>
      <c r="AP16">
        <v>1.778</v>
      </c>
      <c r="AQ16">
        <v>1.762</v>
      </c>
      <c r="AR16">
        <v>1.7549999999999999</v>
      </c>
      <c r="AS16">
        <v>1.756</v>
      </c>
      <c r="AT16">
        <v>1.7390000000000001</v>
      </c>
      <c r="AU16">
        <v>1.756</v>
      </c>
      <c r="AV16">
        <v>1.748</v>
      </c>
      <c r="AW16">
        <v>1.768</v>
      </c>
      <c r="AX16">
        <v>1.8069999999999999</v>
      </c>
      <c r="AY16">
        <v>1.9079999999999999</v>
      </c>
      <c r="AZ16">
        <v>1.9590000000000001</v>
      </c>
      <c r="BA16">
        <v>1.984</v>
      </c>
      <c r="BB16">
        <v>1.9710000000000001</v>
      </c>
      <c r="BC16">
        <v>1.9279999999999999</v>
      </c>
      <c r="BD16">
        <v>1.9259999999999999</v>
      </c>
      <c r="BE16">
        <v>1.92</v>
      </c>
      <c r="BF16">
        <v>1.855</v>
      </c>
      <c r="BG16">
        <v>1.8260000000000001</v>
      </c>
      <c r="BH16">
        <v>1.8140000000000001</v>
      </c>
      <c r="BI16">
        <v>1.752</v>
      </c>
      <c r="BJ16">
        <v>1.7410000000000001</v>
      </c>
      <c r="BK16">
        <v>1.74</v>
      </c>
    </row>
    <row r="17" spans="1:63" x14ac:dyDescent="0.85">
      <c r="A17" t="s">
        <v>56</v>
      </c>
      <c r="B17" t="s">
        <v>334</v>
      </c>
      <c r="C17" t="s">
        <v>695</v>
      </c>
      <c r="D17" t="s">
        <v>696</v>
      </c>
      <c r="E17">
        <v>2.69</v>
      </c>
      <c r="F17">
        <v>2.78</v>
      </c>
      <c r="G17">
        <v>2.8</v>
      </c>
      <c r="H17">
        <v>2.82</v>
      </c>
      <c r="I17">
        <v>2.79</v>
      </c>
      <c r="J17">
        <v>2.7</v>
      </c>
      <c r="K17">
        <v>2.66</v>
      </c>
      <c r="L17">
        <v>2.62</v>
      </c>
      <c r="M17">
        <v>2.58</v>
      </c>
      <c r="N17">
        <v>2.4900000000000002</v>
      </c>
      <c r="O17">
        <v>2.29</v>
      </c>
      <c r="P17">
        <v>2.2000000000000002</v>
      </c>
      <c r="Q17">
        <v>2.08</v>
      </c>
      <c r="R17">
        <v>1.94</v>
      </c>
      <c r="S17">
        <v>1.91</v>
      </c>
      <c r="T17">
        <v>1.83</v>
      </c>
      <c r="U17">
        <v>1.69</v>
      </c>
      <c r="V17">
        <v>1.63</v>
      </c>
      <c r="W17">
        <v>1.6</v>
      </c>
      <c r="X17">
        <v>1.6</v>
      </c>
      <c r="Y17">
        <v>1.65</v>
      </c>
      <c r="Z17">
        <v>1.67</v>
      </c>
      <c r="AA17">
        <v>1.66</v>
      </c>
      <c r="AB17">
        <v>1.56</v>
      </c>
      <c r="AC17">
        <v>1.52</v>
      </c>
      <c r="AD17">
        <v>1.47</v>
      </c>
      <c r="AE17">
        <v>1.45</v>
      </c>
      <c r="AF17">
        <v>1.43</v>
      </c>
      <c r="AG17">
        <v>1.45</v>
      </c>
      <c r="AH17">
        <v>1.45</v>
      </c>
      <c r="AI17">
        <v>1.46</v>
      </c>
      <c r="AJ17">
        <v>1.51</v>
      </c>
      <c r="AK17">
        <v>1.51</v>
      </c>
      <c r="AL17">
        <v>1.5</v>
      </c>
      <c r="AM17">
        <v>1.47</v>
      </c>
      <c r="AN17">
        <v>1.42</v>
      </c>
      <c r="AO17">
        <v>1.45</v>
      </c>
      <c r="AP17">
        <v>1.39</v>
      </c>
      <c r="AQ17">
        <v>1.37</v>
      </c>
      <c r="AR17">
        <v>1.34</v>
      </c>
      <c r="AS17">
        <v>1.36</v>
      </c>
      <c r="AT17">
        <v>1.33</v>
      </c>
      <c r="AU17">
        <v>1.39</v>
      </c>
      <c r="AV17">
        <v>1.38</v>
      </c>
      <c r="AW17">
        <v>1.42</v>
      </c>
      <c r="AX17">
        <v>1.41</v>
      </c>
      <c r="AY17">
        <v>1.41</v>
      </c>
      <c r="AZ17">
        <v>1.38</v>
      </c>
      <c r="BA17">
        <v>1.42</v>
      </c>
      <c r="BB17">
        <v>1.39</v>
      </c>
      <c r="BC17">
        <v>1.44</v>
      </c>
      <c r="BD17">
        <v>1.43</v>
      </c>
      <c r="BE17">
        <v>1.44</v>
      </c>
      <c r="BF17">
        <v>1.44</v>
      </c>
      <c r="BG17">
        <v>1.46</v>
      </c>
      <c r="BH17">
        <v>1.49</v>
      </c>
      <c r="BI17">
        <v>1.53</v>
      </c>
      <c r="BJ17">
        <v>1.52</v>
      </c>
      <c r="BK17">
        <v>1.52</v>
      </c>
    </row>
    <row r="18" spans="1:63" x14ac:dyDescent="0.85">
      <c r="A18" t="s">
        <v>501</v>
      </c>
      <c r="B18" t="s">
        <v>492</v>
      </c>
      <c r="C18" t="s">
        <v>695</v>
      </c>
      <c r="D18" t="s">
        <v>696</v>
      </c>
      <c r="E18">
        <v>5.8780000000000001</v>
      </c>
      <c r="F18">
        <v>5.9370000000000003</v>
      </c>
      <c r="G18">
        <v>5.9610000000000003</v>
      </c>
      <c r="H18">
        <v>5.9450000000000003</v>
      </c>
      <c r="I18">
        <v>5.8879999999999999</v>
      </c>
      <c r="J18">
        <v>5.7919999999999998</v>
      </c>
      <c r="K18">
        <v>5.6630000000000003</v>
      </c>
      <c r="L18">
        <v>5.5119999999999996</v>
      </c>
      <c r="M18">
        <v>5.351</v>
      </c>
      <c r="N18">
        <v>5.1849999999999996</v>
      </c>
      <c r="O18">
        <v>5.0179999999999998</v>
      </c>
      <c r="P18">
        <v>4.8499999999999996</v>
      </c>
      <c r="Q18">
        <v>4.681</v>
      </c>
      <c r="R18">
        <v>4.51</v>
      </c>
      <c r="S18">
        <v>4.3410000000000002</v>
      </c>
      <c r="T18">
        <v>4.1760000000000002</v>
      </c>
      <c r="U18">
        <v>4.0179999999999998</v>
      </c>
      <c r="V18">
        <v>3.8690000000000002</v>
      </c>
      <c r="W18">
        <v>3.73</v>
      </c>
      <c r="X18">
        <v>3.605</v>
      </c>
      <c r="Y18">
        <v>3.4969999999999999</v>
      </c>
      <c r="Z18">
        <v>3.41</v>
      </c>
      <c r="AA18">
        <v>3.343</v>
      </c>
      <c r="AB18">
        <v>3.2930000000000001</v>
      </c>
      <c r="AC18">
        <v>3.2589999999999999</v>
      </c>
      <c r="AD18">
        <v>2.91</v>
      </c>
      <c r="AE18">
        <v>2.9</v>
      </c>
      <c r="AF18">
        <v>2.9026000000000001</v>
      </c>
      <c r="AG18">
        <v>2.8</v>
      </c>
      <c r="AH18">
        <v>2.8</v>
      </c>
      <c r="AI18">
        <v>2.74</v>
      </c>
      <c r="AJ18">
        <v>2.87</v>
      </c>
      <c r="AK18">
        <v>2.74</v>
      </c>
      <c r="AL18">
        <v>2.7</v>
      </c>
      <c r="AM18">
        <v>2.52</v>
      </c>
      <c r="AN18">
        <v>2.29</v>
      </c>
      <c r="AO18">
        <v>2.06</v>
      </c>
      <c r="AP18">
        <v>2.0699999999999998</v>
      </c>
      <c r="AQ18">
        <v>2</v>
      </c>
      <c r="AR18">
        <v>2.0699999999999998</v>
      </c>
      <c r="AS18">
        <v>2</v>
      </c>
      <c r="AT18">
        <v>1.8</v>
      </c>
      <c r="AU18">
        <v>1.8</v>
      </c>
      <c r="AV18">
        <v>1.9</v>
      </c>
      <c r="AW18">
        <v>2.0535000000000001</v>
      </c>
      <c r="AX18">
        <v>2</v>
      </c>
      <c r="AY18">
        <v>1.97</v>
      </c>
      <c r="AZ18">
        <v>1.97</v>
      </c>
      <c r="BA18">
        <v>1.9</v>
      </c>
      <c r="BB18">
        <v>1.82</v>
      </c>
      <c r="BC18">
        <v>1.92</v>
      </c>
      <c r="BD18">
        <v>1.96</v>
      </c>
      <c r="BE18">
        <v>2</v>
      </c>
      <c r="BF18">
        <v>1.98</v>
      </c>
      <c r="BG18">
        <v>1.97</v>
      </c>
      <c r="BH18">
        <v>1.94</v>
      </c>
      <c r="BI18">
        <v>1.9</v>
      </c>
      <c r="BJ18">
        <v>1.9</v>
      </c>
      <c r="BK18">
        <v>1.8</v>
      </c>
    </row>
    <row r="19" spans="1:63" x14ac:dyDescent="0.85">
      <c r="A19" t="s">
        <v>444</v>
      </c>
      <c r="B19" t="s">
        <v>513</v>
      </c>
      <c r="C19" t="s">
        <v>695</v>
      </c>
      <c r="D19" t="s">
        <v>696</v>
      </c>
      <c r="E19">
        <v>6.944</v>
      </c>
      <c r="F19">
        <v>6.9850000000000003</v>
      </c>
      <c r="G19">
        <v>7.0279999999999996</v>
      </c>
      <c r="H19">
        <v>7.0720000000000001</v>
      </c>
      <c r="I19">
        <v>7.1139999999999999</v>
      </c>
      <c r="J19">
        <v>7.1520000000000001</v>
      </c>
      <c r="K19">
        <v>7.1829999999999998</v>
      </c>
      <c r="L19">
        <v>7.2080000000000002</v>
      </c>
      <c r="M19">
        <v>7.2270000000000003</v>
      </c>
      <c r="N19">
        <v>7.2389999999999999</v>
      </c>
      <c r="O19">
        <v>7.2489999999999997</v>
      </c>
      <c r="P19">
        <v>7.258</v>
      </c>
      <c r="Q19">
        <v>7.2709999999999999</v>
      </c>
      <c r="R19">
        <v>7.2880000000000003</v>
      </c>
      <c r="S19">
        <v>7.31</v>
      </c>
      <c r="T19">
        <v>7.3339999999999996</v>
      </c>
      <c r="U19">
        <v>7.3570000000000002</v>
      </c>
      <c r="V19">
        <v>7.3760000000000003</v>
      </c>
      <c r="W19">
        <v>7.3879999999999999</v>
      </c>
      <c r="X19">
        <v>7.3940000000000001</v>
      </c>
      <c r="Y19">
        <v>7.3949999999999996</v>
      </c>
      <c r="Z19">
        <v>7.3959999999999999</v>
      </c>
      <c r="AA19">
        <v>7.399</v>
      </c>
      <c r="AB19">
        <v>7.407</v>
      </c>
      <c r="AC19">
        <v>7.4180000000000001</v>
      </c>
      <c r="AD19">
        <v>7.4320000000000004</v>
      </c>
      <c r="AE19">
        <v>7.4429999999999996</v>
      </c>
      <c r="AF19">
        <v>7.4480000000000004</v>
      </c>
      <c r="AG19">
        <v>7.444</v>
      </c>
      <c r="AH19">
        <v>7.43</v>
      </c>
      <c r="AI19">
        <v>7.4050000000000002</v>
      </c>
      <c r="AJ19">
        <v>7.3710000000000004</v>
      </c>
      <c r="AK19">
        <v>7.3289999999999997</v>
      </c>
      <c r="AL19">
        <v>7.2839999999999998</v>
      </c>
      <c r="AM19">
        <v>7.2350000000000003</v>
      </c>
      <c r="AN19">
        <v>7.1849999999999996</v>
      </c>
      <c r="AO19">
        <v>7.1349999999999998</v>
      </c>
      <c r="AP19">
        <v>7.0830000000000002</v>
      </c>
      <c r="AQ19">
        <v>7.03</v>
      </c>
      <c r="AR19">
        <v>6.976</v>
      </c>
      <c r="AS19">
        <v>6.92</v>
      </c>
      <c r="AT19">
        <v>6.8620000000000001</v>
      </c>
      <c r="AU19">
        <v>6.8010000000000002</v>
      </c>
      <c r="AV19">
        <v>6.7359999999999998</v>
      </c>
      <c r="AW19">
        <v>6.6660000000000004</v>
      </c>
      <c r="AX19">
        <v>6.593</v>
      </c>
      <c r="AY19">
        <v>6.5149999999999997</v>
      </c>
      <c r="AZ19">
        <v>6.4349999999999996</v>
      </c>
      <c r="BA19">
        <v>6.3520000000000003</v>
      </c>
      <c r="BB19">
        <v>6.2670000000000003</v>
      </c>
      <c r="BC19">
        <v>6.1790000000000003</v>
      </c>
      <c r="BD19">
        <v>6.0880000000000001</v>
      </c>
      <c r="BE19">
        <v>5.9939999999999998</v>
      </c>
      <c r="BF19">
        <v>5.8970000000000002</v>
      </c>
      <c r="BG19">
        <v>5.7969999999999997</v>
      </c>
      <c r="BH19">
        <v>5.6970000000000001</v>
      </c>
      <c r="BI19">
        <v>5.5990000000000002</v>
      </c>
      <c r="BJ19">
        <v>5.5019999999999998</v>
      </c>
      <c r="BK19">
        <v>5.41</v>
      </c>
    </row>
    <row r="20" spans="1:63" x14ac:dyDescent="0.85">
      <c r="A20" t="s">
        <v>604</v>
      </c>
      <c r="B20" t="s">
        <v>43</v>
      </c>
      <c r="C20" t="s">
        <v>695</v>
      </c>
      <c r="D20" t="s">
        <v>696</v>
      </c>
      <c r="E20">
        <v>2.54</v>
      </c>
      <c r="F20">
        <v>2.63</v>
      </c>
      <c r="G20">
        <v>2.59</v>
      </c>
      <c r="H20">
        <v>2.68</v>
      </c>
      <c r="I20">
        <v>2.71</v>
      </c>
      <c r="J20">
        <v>2.61</v>
      </c>
      <c r="K20">
        <v>2.52</v>
      </c>
      <c r="L20">
        <v>2.41</v>
      </c>
      <c r="M20">
        <v>2.31</v>
      </c>
      <c r="N20">
        <v>2.27</v>
      </c>
      <c r="O20">
        <v>2.25</v>
      </c>
      <c r="P20">
        <v>2.21</v>
      </c>
      <c r="Q20">
        <v>2.09</v>
      </c>
      <c r="R20">
        <v>1.95</v>
      </c>
      <c r="S20">
        <v>1.83</v>
      </c>
      <c r="T20">
        <v>1.74</v>
      </c>
      <c r="U20">
        <v>1.73</v>
      </c>
      <c r="V20">
        <v>1.71</v>
      </c>
      <c r="W20">
        <v>1.69</v>
      </c>
      <c r="X20">
        <v>1.69</v>
      </c>
      <c r="Y20">
        <v>1.68</v>
      </c>
      <c r="Z20">
        <v>1.66</v>
      </c>
      <c r="AA20">
        <v>1.61</v>
      </c>
      <c r="AB20">
        <v>1.57</v>
      </c>
      <c r="AC20">
        <v>1.54</v>
      </c>
      <c r="AD20">
        <v>1.51</v>
      </c>
      <c r="AE20">
        <v>1.54</v>
      </c>
      <c r="AF20">
        <v>1.54</v>
      </c>
      <c r="AG20">
        <v>1.57</v>
      </c>
      <c r="AH20">
        <v>1.58</v>
      </c>
      <c r="AI20">
        <v>1.62</v>
      </c>
      <c r="AJ20">
        <v>1.66</v>
      </c>
      <c r="AK20">
        <v>1.65</v>
      </c>
      <c r="AL20">
        <v>1.61</v>
      </c>
      <c r="AM20">
        <v>1.56</v>
      </c>
      <c r="AN20">
        <v>1.56</v>
      </c>
      <c r="AO20">
        <v>1.59</v>
      </c>
      <c r="AP20">
        <v>1.6</v>
      </c>
      <c r="AQ20">
        <v>1.6</v>
      </c>
      <c r="AR20">
        <v>1.62</v>
      </c>
      <c r="AS20">
        <v>1.67</v>
      </c>
      <c r="AT20">
        <v>1.67</v>
      </c>
      <c r="AU20">
        <v>1.65</v>
      </c>
      <c r="AV20">
        <v>1.67</v>
      </c>
      <c r="AW20">
        <v>1.72</v>
      </c>
      <c r="AX20">
        <v>1.76</v>
      </c>
      <c r="AY20">
        <v>1.8</v>
      </c>
      <c r="AZ20">
        <v>1.82</v>
      </c>
      <c r="BA20">
        <v>1.85</v>
      </c>
      <c r="BB20">
        <v>1.84</v>
      </c>
      <c r="BC20">
        <v>1.86</v>
      </c>
      <c r="BD20">
        <v>1.81</v>
      </c>
      <c r="BE20">
        <v>1.8</v>
      </c>
      <c r="BF20">
        <v>1.76</v>
      </c>
      <c r="BG20">
        <v>1.74</v>
      </c>
      <c r="BH20">
        <v>1.7</v>
      </c>
      <c r="BI20">
        <v>1.68</v>
      </c>
      <c r="BJ20">
        <v>1.65</v>
      </c>
      <c r="BK20">
        <v>1.65</v>
      </c>
    </row>
    <row r="21" spans="1:63" x14ac:dyDescent="0.85">
      <c r="A21" t="s">
        <v>592</v>
      </c>
      <c r="B21" t="s">
        <v>317</v>
      </c>
      <c r="C21" t="s">
        <v>695</v>
      </c>
      <c r="D21" t="s">
        <v>696</v>
      </c>
      <c r="E21">
        <v>6.282</v>
      </c>
      <c r="F21">
        <v>6.3390000000000004</v>
      </c>
      <c r="G21">
        <v>6.3940000000000001</v>
      </c>
      <c r="H21">
        <v>6.4470000000000001</v>
      </c>
      <c r="I21">
        <v>6.4969999999999999</v>
      </c>
      <c r="J21">
        <v>6.5439999999999996</v>
      </c>
      <c r="K21">
        <v>6.5880000000000001</v>
      </c>
      <c r="L21">
        <v>6.63</v>
      </c>
      <c r="M21">
        <v>6.6710000000000003</v>
      </c>
      <c r="N21">
        <v>6.71</v>
      </c>
      <c r="O21">
        <v>6.7480000000000002</v>
      </c>
      <c r="P21">
        <v>6.7859999999999996</v>
      </c>
      <c r="Q21">
        <v>6.8230000000000004</v>
      </c>
      <c r="R21">
        <v>6.86</v>
      </c>
      <c r="S21">
        <v>6.8959999999999999</v>
      </c>
      <c r="T21">
        <v>6.9290000000000003</v>
      </c>
      <c r="U21">
        <v>6.9589999999999996</v>
      </c>
      <c r="V21">
        <v>6.984</v>
      </c>
      <c r="W21">
        <v>7.0039999999999996</v>
      </c>
      <c r="X21">
        <v>7.0179999999999998</v>
      </c>
      <c r="Y21">
        <v>7.0250000000000004</v>
      </c>
      <c r="Z21">
        <v>7.0250000000000004</v>
      </c>
      <c r="AA21">
        <v>7.0209999999999999</v>
      </c>
      <c r="AB21">
        <v>7.01</v>
      </c>
      <c r="AC21">
        <v>6.9939999999999998</v>
      </c>
      <c r="AD21">
        <v>6.9720000000000004</v>
      </c>
      <c r="AE21">
        <v>6.9420000000000002</v>
      </c>
      <c r="AF21">
        <v>6.9039999999999999</v>
      </c>
      <c r="AG21">
        <v>6.8579999999999997</v>
      </c>
      <c r="AH21">
        <v>6.8049999999999997</v>
      </c>
      <c r="AI21">
        <v>6.7439999999999998</v>
      </c>
      <c r="AJ21">
        <v>6.6769999999999996</v>
      </c>
      <c r="AK21">
        <v>6.6029999999999998</v>
      </c>
      <c r="AL21">
        <v>6.5259999999999998</v>
      </c>
      <c r="AM21">
        <v>6.4459999999999997</v>
      </c>
      <c r="AN21">
        <v>6.3639999999999999</v>
      </c>
      <c r="AO21">
        <v>6.282</v>
      </c>
      <c r="AP21">
        <v>6.1989999999999998</v>
      </c>
      <c r="AQ21">
        <v>6.1180000000000003</v>
      </c>
      <c r="AR21">
        <v>6.0380000000000003</v>
      </c>
      <c r="AS21">
        <v>5.9619999999999997</v>
      </c>
      <c r="AT21">
        <v>5.8890000000000002</v>
      </c>
      <c r="AU21">
        <v>5.82</v>
      </c>
      <c r="AV21">
        <v>5.7539999999999996</v>
      </c>
      <c r="AW21">
        <v>5.6909999999999998</v>
      </c>
      <c r="AX21">
        <v>5.6319999999999997</v>
      </c>
      <c r="AY21">
        <v>5.5759999999999996</v>
      </c>
      <c r="AZ21">
        <v>5.5220000000000002</v>
      </c>
      <c r="BA21">
        <v>5.4690000000000003</v>
      </c>
      <c r="BB21">
        <v>5.4160000000000004</v>
      </c>
      <c r="BC21">
        <v>5.3620000000000001</v>
      </c>
      <c r="BD21">
        <v>5.3049999999999997</v>
      </c>
      <c r="BE21">
        <v>5.2460000000000004</v>
      </c>
      <c r="BF21">
        <v>5.1829999999999998</v>
      </c>
      <c r="BG21">
        <v>5.1159999999999997</v>
      </c>
      <c r="BH21">
        <v>5.0469999999999997</v>
      </c>
      <c r="BI21">
        <v>4.9770000000000003</v>
      </c>
      <c r="BJ21">
        <v>4.9059999999999997</v>
      </c>
      <c r="BK21">
        <v>4.8360000000000003</v>
      </c>
    </row>
    <row r="22" spans="1:63" x14ac:dyDescent="0.85">
      <c r="A22" t="s">
        <v>110</v>
      </c>
      <c r="B22" t="s">
        <v>430</v>
      </c>
      <c r="C22" t="s">
        <v>695</v>
      </c>
      <c r="D22" t="s">
        <v>696</v>
      </c>
      <c r="E22">
        <v>6.2910000000000004</v>
      </c>
      <c r="F22">
        <v>6.3159999999999998</v>
      </c>
      <c r="G22">
        <v>6.3440000000000003</v>
      </c>
      <c r="H22">
        <v>6.3769999999999998</v>
      </c>
      <c r="I22">
        <v>6.4139999999999997</v>
      </c>
      <c r="J22">
        <v>6.4539999999999997</v>
      </c>
      <c r="K22">
        <v>6.4930000000000003</v>
      </c>
      <c r="L22">
        <v>6.53</v>
      </c>
      <c r="M22">
        <v>6.5629999999999997</v>
      </c>
      <c r="N22">
        <v>6.593</v>
      </c>
      <c r="O22">
        <v>6.6230000000000002</v>
      </c>
      <c r="P22">
        <v>6.657</v>
      </c>
      <c r="Q22">
        <v>6.6970000000000001</v>
      </c>
      <c r="R22">
        <v>6.7439999999999998</v>
      </c>
      <c r="S22">
        <v>6.7990000000000004</v>
      </c>
      <c r="T22">
        <v>6.859</v>
      </c>
      <c r="U22">
        <v>6.9219999999999997</v>
      </c>
      <c r="V22">
        <v>6.984</v>
      </c>
      <c r="W22">
        <v>7.0410000000000004</v>
      </c>
      <c r="X22">
        <v>7.09</v>
      </c>
      <c r="Y22">
        <v>7.1269999999999998</v>
      </c>
      <c r="Z22">
        <v>7.1520000000000001</v>
      </c>
      <c r="AA22">
        <v>7.165</v>
      </c>
      <c r="AB22">
        <v>7.1669999999999998</v>
      </c>
      <c r="AC22">
        <v>7.1589999999999998</v>
      </c>
      <c r="AD22">
        <v>7.1420000000000003</v>
      </c>
      <c r="AE22">
        <v>7.1189999999999998</v>
      </c>
      <c r="AF22">
        <v>7.0919999999999996</v>
      </c>
      <c r="AG22">
        <v>7.0640000000000001</v>
      </c>
      <c r="AH22">
        <v>7.0359999999999996</v>
      </c>
      <c r="AI22">
        <v>7.0069999999999997</v>
      </c>
      <c r="AJ22">
        <v>6.9790000000000001</v>
      </c>
      <c r="AK22">
        <v>6.95</v>
      </c>
      <c r="AL22">
        <v>6.9169999999999998</v>
      </c>
      <c r="AM22">
        <v>6.8819999999999997</v>
      </c>
      <c r="AN22">
        <v>6.8440000000000003</v>
      </c>
      <c r="AO22">
        <v>6.8010000000000002</v>
      </c>
      <c r="AP22">
        <v>6.7539999999999996</v>
      </c>
      <c r="AQ22">
        <v>6.7039999999999997</v>
      </c>
      <c r="AR22">
        <v>6.65</v>
      </c>
      <c r="AS22">
        <v>6.5919999999999996</v>
      </c>
      <c r="AT22">
        <v>6.5309999999999997</v>
      </c>
      <c r="AU22">
        <v>6.468</v>
      </c>
      <c r="AV22">
        <v>6.4029999999999996</v>
      </c>
      <c r="AW22">
        <v>6.335</v>
      </c>
      <c r="AX22">
        <v>6.2649999999999997</v>
      </c>
      <c r="AY22">
        <v>6.1920000000000002</v>
      </c>
      <c r="AZ22">
        <v>6.1159999999999997</v>
      </c>
      <c r="BA22">
        <v>6.0359999999999996</v>
      </c>
      <c r="BB22">
        <v>5.9530000000000003</v>
      </c>
      <c r="BC22">
        <v>5.867</v>
      </c>
      <c r="BD22">
        <v>5.7809999999999997</v>
      </c>
      <c r="BE22">
        <v>5.6929999999999996</v>
      </c>
      <c r="BF22">
        <v>5.6059999999999999</v>
      </c>
      <c r="BG22">
        <v>5.5209999999999999</v>
      </c>
      <c r="BH22">
        <v>5.4359999999999999</v>
      </c>
      <c r="BI22">
        <v>5.3529999999999998</v>
      </c>
      <c r="BJ22">
        <v>5.2709999999999999</v>
      </c>
      <c r="BK22">
        <v>5.1890000000000001</v>
      </c>
    </row>
    <row r="23" spans="1:63" x14ac:dyDescent="0.85">
      <c r="A23" t="s">
        <v>34</v>
      </c>
      <c r="B23" t="s">
        <v>140</v>
      </c>
      <c r="C23" t="s">
        <v>695</v>
      </c>
      <c r="D23" t="s">
        <v>696</v>
      </c>
      <c r="E23">
        <v>6.7249999999999996</v>
      </c>
      <c r="F23">
        <v>6.7610000000000001</v>
      </c>
      <c r="G23">
        <v>6.7939999999999996</v>
      </c>
      <c r="H23">
        <v>6.8250000000000002</v>
      </c>
      <c r="I23">
        <v>6.8529999999999998</v>
      </c>
      <c r="J23">
        <v>6.8780000000000001</v>
      </c>
      <c r="K23">
        <v>6.9009999999999998</v>
      </c>
      <c r="L23">
        <v>6.92</v>
      </c>
      <c r="M23">
        <v>6.9349999999999996</v>
      </c>
      <c r="N23">
        <v>6.9450000000000003</v>
      </c>
      <c r="O23">
        <v>6.9470000000000001</v>
      </c>
      <c r="P23">
        <v>6.9420000000000002</v>
      </c>
      <c r="Q23">
        <v>6.9279999999999999</v>
      </c>
      <c r="R23">
        <v>6.9039999999999999</v>
      </c>
      <c r="S23">
        <v>6.8689999999999998</v>
      </c>
      <c r="T23">
        <v>6.8209999999999997</v>
      </c>
      <c r="U23">
        <v>6.758</v>
      </c>
      <c r="V23">
        <v>6.681</v>
      </c>
      <c r="W23">
        <v>6.59</v>
      </c>
      <c r="X23">
        <v>6.4829999999999997</v>
      </c>
      <c r="Y23">
        <v>6.359</v>
      </c>
      <c r="Z23">
        <v>6.2169999999999996</v>
      </c>
      <c r="AA23">
        <v>6.0579999999999998</v>
      </c>
      <c r="AB23">
        <v>5.8840000000000003</v>
      </c>
      <c r="AC23">
        <v>5.6980000000000004</v>
      </c>
      <c r="AD23">
        <v>5.5010000000000003</v>
      </c>
      <c r="AE23">
        <v>5.298</v>
      </c>
      <c r="AF23">
        <v>5.0919999999999996</v>
      </c>
      <c r="AG23">
        <v>4.8869999999999996</v>
      </c>
      <c r="AH23">
        <v>4.6859999999999999</v>
      </c>
      <c r="AI23">
        <v>4.4950000000000001</v>
      </c>
      <c r="AJ23">
        <v>4.3150000000000004</v>
      </c>
      <c r="AK23">
        <v>4.1459999999999999</v>
      </c>
      <c r="AL23">
        <v>3.99</v>
      </c>
      <c r="AM23">
        <v>3.8460000000000001</v>
      </c>
      <c r="AN23">
        <v>3.7130000000000001</v>
      </c>
      <c r="AO23">
        <v>3.5910000000000002</v>
      </c>
      <c r="AP23">
        <v>3.4780000000000002</v>
      </c>
      <c r="AQ23">
        <v>3.371</v>
      </c>
      <c r="AR23">
        <v>3.2690000000000001</v>
      </c>
      <c r="AS23">
        <v>3.169</v>
      </c>
      <c r="AT23">
        <v>3.07</v>
      </c>
      <c r="AU23">
        <v>2.9729999999999999</v>
      </c>
      <c r="AV23">
        <v>2.8759999999999999</v>
      </c>
      <c r="AW23">
        <v>2.782</v>
      </c>
      <c r="AX23">
        <v>2.6909999999999998</v>
      </c>
      <c r="AY23">
        <v>2.6040000000000001</v>
      </c>
      <c r="AZ23">
        <v>2.5230000000000001</v>
      </c>
      <c r="BA23">
        <v>2.4489999999999998</v>
      </c>
      <c r="BB23">
        <v>2.3820000000000001</v>
      </c>
      <c r="BC23">
        <v>2.3239999999999998</v>
      </c>
      <c r="BD23">
        <v>2.2730000000000001</v>
      </c>
      <c r="BE23">
        <v>2.2280000000000002</v>
      </c>
      <c r="BF23">
        <v>2.1880000000000002</v>
      </c>
      <c r="BG23">
        <v>2.1520000000000001</v>
      </c>
      <c r="BH23">
        <v>2.12</v>
      </c>
      <c r="BI23">
        <v>2.09</v>
      </c>
      <c r="BJ23">
        <v>2.0619999999999998</v>
      </c>
      <c r="BK23">
        <v>2.036</v>
      </c>
    </row>
    <row r="24" spans="1:63" x14ac:dyDescent="0.85">
      <c r="A24" t="s">
        <v>573</v>
      </c>
      <c r="B24" t="s">
        <v>141</v>
      </c>
      <c r="C24" t="s">
        <v>695</v>
      </c>
      <c r="D24" t="s">
        <v>696</v>
      </c>
      <c r="E24">
        <v>2.31</v>
      </c>
      <c r="F24">
        <v>2.29</v>
      </c>
      <c r="G24">
        <v>2.2400000000000002</v>
      </c>
      <c r="H24">
        <v>2.21</v>
      </c>
      <c r="I24">
        <v>2.19</v>
      </c>
      <c r="J24">
        <v>2.09</v>
      </c>
      <c r="K24">
        <v>2.0299999999999998</v>
      </c>
      <c r="L24">
        <v>2.02</v>
      </c>
      <c r="M24">
        <v>2.27</v>
      </c>
      <c r="N24">
        <v>2.27</v>
      </c>
      <c r="O24">
        <v>2.17</v>
      </c>
      <c r="P24">
        <v>2.1</v>
      </c>
      <c r="Q24">
        <v>2.0299999999999998</v>
      </c>
      <c r="R24">
        <v>2.15</v>
      </c>
      <c r="S24">
        <v>2.29</v>
      </c>
      <c r="T24">
        <v>2.23</v>
      </c>
      <c r="U24">
        <v>2.2400000000000002</v>
      </c>
      <c r="V24">
        <v>2.21</v>
      </c>
      <c r="W24">
        <v>2.15</v>
      </c>
      <c r="X24">
        <v>2.16</v>
      </c>
      <c r="Y24">
        <v>2.0499999999999998</v>
      </c>
      <c r="Z24">
        <v>2</v>
      </c>
      <c r="AA24">
        <v>2.0099999999999998</v>
      </c>
      <c r="AB24">
        <v>2.0099999999999998</v>
      </c>
      <c r="AC24">
        <v>2.0099999999999998</v>
      </c>
      <c r="AD24">
        <v>1.97</v>
      </c>
      <c r="AE24">
        <v>2.02</v>
      </c>
      <c r="AF24">
        <v>1.96</v>
      </c>
      <c r="AG24">
        <v>1.97</v>
      </c>
      <c r="AH24">
        <v>1.9</v>
      </c>
      <c r="AI24">
        <v>1.82</v>
      </c>
      <c r="AJ24">
        <v>1.66</v>
      </c>
      <c r="AK24">
        <v>1.55</v>
      </c>
      <c r="AL24">
        <v>1.46</v>
      </c>
      <c r="AM24">
        <v>1.37</v>
      </c>
      <c r="AN24">
        <v>1.23</v>
      </c>
      <c r="AO24">
        <v>1.23</v>
      </c>
      <c r="AP24">
        <v>1.0900000000000001</v>
      </c>
      <c r="AQ24">
        <v>1.1100000000000001</v>
      </c>
      <c r="AR24">
        <v>1.23</v>
      </c>
      <c r="AS24">
        <v>1.26</v>
      </c>
      <c r="AT24">
        <v>1.21</v>
      </c>
      <c r="AU24">
        <v>1.23</v>
      </c>
      <c r="AV24">
        <v>1.26</v>
      </c>
      <c r="AW24">
        <v>1.33</v>
      </c>
      <c r="AX24">
        <v>1.37</v>
      </c>
      <c r="AY24">
        <v>1.44</v>
      </c>
      <c r="AZ24">
        <v>1.49</v>
      </c>
      <c r="BA24">
        <v>1.56</v>
      </c>
      <c r="BB24">
        <v>1.66</v>
      </c>
      <c r="BC24">
        <v>1.57</v>
      </c>
      <c r="BD24">
        <v>1.51</v>
      </c>
      <c r="BE24">
        <v>1.5</v>
      </c>
      <c r="BF24">
        <v>1.48</v>
      </c>
      <c r="BG24">
        <v>1.53</v>
      </c>
      <c r="BH24">
        <v>1.53</v>
      </c>
      <c r="BI24">
        <v>1.54</v>
      </c>
      <c r="BJ24">
        <v>1.56</v>
      </c>
      <c r="BK24">
        <v>1.56</v>
      </c>
    </row>
    <row r="25" spans="1:63" x14ac:dyDescent="0.85">
      <c r="A25" t="s">
        <v>344</v>
      </c>
      <c r="B25" t="s">
        <v>64</v>
      </c>
      <c r="C25" t="s">
        <v>695</v>
      </c>
      <c r="D25" t="s">
        <v>696</v>
      </c>
      <c r="E25">
        <v>7.0869999999999997</v>
      </c>
      <c r="F25">
        <v>7.1289999999999996</v>
      </c>
      <c r="G25">
        <v>7.1630000000000003</v>
      </c>
      <c r="H25">
        <v>7.1849999999999996</v>
      </c>
      <c r="I25">
        <v>7.1879999999999997</v>
      </c>
      <c r="J25">
        <v>7.1619999999999999</v>
      </c>
      <c r="K25">
        <v>7.0990000000000002</v>
      </c>
      <c r="L25">
        <v>6.9969999999999999</v>
      </c>
      <c r="M25">
        <v>6.86</v>
      </c>
      <c r="N25">
        <v>6.6920000000000002</v>
      </c>
      <c r="O25">
        <v>6.5010000000000003</v>
      </c>
      <c r="P25">
        <v>6.2969999999999997</v>
      </c>
      <c r="Q25">
        <v>6.0940000000000003</v>
      </c>
      <c r="R25">
        <v>5.899</v>
      </c>
      <c r="S25">
        <v>5.7210000000000001</v>
      </c>
      <c r="T25">
        <v>5.56</v>
      </c>
      <c r="U25">
        <v>5.4169999999999998</v>
      </c>
      <c r="V25">
        <v>5.2850000000000001</v>
      </c>
      <c r="W25">
        <v>5.1580000000000004</v>
      </c>
      <c r="X25">
        <v>5.0359999999999996</v>
      </c>
      <c r="Y25">
        <v>4.9160000000000004</v>
      </c>
      <c r="Z25">
        <v>4.8</v>
      </c>
      <c r="AA25">
        <v>4.6879999999999997</v>
      </c>
      <c r="AB25">
        <v>4.5780000000000003</v>
      </c>
      <c r="AC25">
        <v>4.47</v>
      </c>
      <c r="AD25">
        <v>4.3600000000000003</v>
      </c>
      <c r="AE25">
        <v>4.2450000000000001</v>
      </c>
      <c r="AF25">
        <v>4.1239999999999997</v>
      </c>
      <c r="AG25">
        <v>3.9969999999999999</v>
      </c>
      <c r="AH25">
        <v>3.8660000000000001</v>
      </c>
      <c r="AI25">
        <v>3.7320000000000002</v>
      </c>
      <c r="AJ25">
        <v>3.5990000000000002</v>
      </c>
      <c r="AK25">
        <v>3.4710000000000001</v>
      </c>
      <c r="AL25">
        <v>3.3519999999999999</v>
      </c>
      <c r="AM25">
        <v>3.2440000000000002</v>
      </c>
      <c r="AN25">
        <v>3.1469999999999998</v>
      </c>
      <c r="AO25">
        <v>3.0619999999999998</v>
      </c>
      <c r="AP25">
        <v>2.9870000000000001</v>
      </c>
      <c r="AQ25">
        <v>2.919</v>
      </c>
      <c r="AR25">
        <v>2.8559999999999999</v>
      </c>
      <c r="AS25">
        <v>2.7949999999999999</v>
      </c>
      <c r="AT25">
        <v>2.7309999999999999</v>
      </c>
      <c r="AU25">
        <v>2.6629999999999998</v>
      </c>
      <c r="AV25">
        <v>2.59</v>
      </c>
      <c r="AW25">
        <v>2.5139999999999998</v>
      </c>
      <c r="AX25">
        <v>2.4359999999999999</v>
      </c>
      <c r="AY25">
        <v>2.363</v>
      </c>
      <c r="AZ25">
        <v>2.2970000000000002</v>
      </c>
      <c r="BA25">
        <v>2.2410000000000001</v>
      </c>
      <c r="BB25">
        <v>2.1970000000000001</v>
      </c>
      <c r="BC25">
        <v>2.1640000000000001</v>
      </c>
      <c r="BD25">
        <v>2.1389999999999998</v>
      </c>
      <c r="BE25">
        <v>2.1179999999999999</v>
      </c>
      <c r="BF25">
        <v>2.0979999999999999</v>
      </c>
      <c r="BG25">
        <v>2.0779999999999998</v>
      </c>
      <c r="BH25">
        <v>2.056</v>
      </c>
      <c r="BI25">
        <v>2.0329999999999999</v>
      </c>
      <c r="BJ25">
        <v>2.0099999999999998</v>
      </c>
      <c r="BK25">
        <v>1.9870000000000001</v>
      </c>
    </row>
    <row r="26" spans="1:63" x14ac:dyDescent="0.85">
      <c r="A26" t="s">
        <v>155</v>
      </c>
      <c r="B26" t="s">
        <v>276</v>
      </c>
      <c r="C26" t="s">
        <v>695</v>
      </c>
      <c r="D26" t="s">
        <v>696</v>
      </c>
      <c r="E26">
        <v>4.4950000000000001</v>
      </c>
      <c r="F26">
        <v>4.4950000000000001</v>
      </c>
      <c r="G26">
        <v>4.45</v>
      </c>
      <c r="H26">
        <v>4.3570000000000002</v>
      </c>
      <c r="I26">
        <v>4.2210000000000001</v>
      </c>
      <c r="J26">
        <v>4.0599999999999996</v>
      </c>
      <c r="K26">
        <v>3.8969999999999998</v>
      </c>
      <c r="L26">
        <v>3.754</v>
      </c>
      <c r="M26">
        <v>3.6459999999999999</v>
      </c>
      <c r="N26">
        <v>3.5760000000000001</v>
      </c>
      <c r="O26">
        <v>3.536</v>
      </c>
      <c r="P26">
        <v>3.508</v>
      </c>
      <c r="Q26">
        <v>3.472</v>
      </c>
      <c r="R26">
        <v>3.4129999999999998</v>
      </c>
      <c r="S26">
        <v>3.33</v>
      </c>
      <c r="T26">
        <v>3.2330000000000001</v>
      </c>
      <c r="U26">
        <v>3.137</v>
      </c>
      <c r="V26">
        <v>3.0579999999999998</v>
      </c>
      <c r="W26">
        <v>3.008</v>
      </c>
      <c r="X26">
        <v>2.9870000000000001</v>
      </c>
      <c r="Y26">
        <v>2.9860000000000002</v>
      </c>
      <c r="Z26">
        <v>2.992</v>
      </c>
      <c r="AA26">
        <v>2.988</v>
      </c>
      <c r="AB26">
        <v>2.964</v>
      </c>
      <c r="AC26">
        <v>2.919</v>
      </c>
      <c r="AD26">
        <v>2.8570000000000002</v>
      </c>
      <c r="AE26">
        <v>2.7890000000000001</v>
      </c>
      <c r="AF26">
        <v>2.7290000000000001</v>
      </c>
      <c r="AG26">
        <v>2.6829999999999998</v>
      </c>
      <c r="AH26">
        <v>2.6549999999999998</v>
      </c>
      <c r="AI26">
        <v>2.64</v>
      </c>
      <c r="AJ26">
        <v>2.633</v>
      </c>
      <c r="AK26">
        <v>2.6230000000000002</v>
      </c>
      <c r="AL26">
        <v>2.6019999999999999</v>
      </c>
      <c r="AM26">
        <v>2.5680000000000001</v>
      </c>
      <c r="AN26">
        <v>2.5150000000000001</v>
      </c>
      <c r="AO26">
        <v>2.444</v>
      </c>
      <c r="AP26">
        <v>2.3580000000000001</v>
      </c>
      <c r="AQ26">
        <v>2.2639999999999998</v>
      </c>
      <c r="AR26">
        <v>2.1659999999999999</v>
      </c>
      <c r="AS26">
        <v>2.073</v>
      </c>
      <c r="AT26">
        <v>1.9930000000000001</v>
      </c>
      <c r="AU26">
        <v>1.931</v>
      </c>
      <c r="AV26">
        <v>1.889</v>
      </c>
      <c r="AW26">
        <v>1.867</v>
      </c>
      <c r="AX26">
        <v>1.863</v>
      </c>
      <c r="AY26">
        <v>1.869</v>
      </c>
      <c r="AZ26">
        <v>1.877</v>
      </c>
      <c r="BA26">
        <v>1.881</v>
      </c>
      <c r="BB26">
        <v>1.877</v>
      </c>
      <c r="BC26">
        <v>1.865</v>
      </c>
      <c r="BD26">
        <v>1.847</v>
      </c>
      <c r="BE26">
        <v>1.8280000000000001</v>
      </c>
      <c r="BF26">
        <v>1.81</v>
      </c>
      <c r="BG26">
        <v>1.794</v>
      </c>
      <c r="BH26">
        <v>1.782</v>
      </c>
      <c r="BI26">
        <v>1.7709999999999999</v>
      </c>
      <c r="BJ26">
        <v>1.762</v>
      </c>
      <c r="BK26">
        <v>1.752</v>
      </c>
    </row>
    <row r="27" spans="1:63" x14ac:dyDescent="0.85">
      <c r="A27" t="s">
        <v>369</v>
      </c>
      <c r="B27" t="s">
        <v>519</v>
      </c>
      <c r="C27" t="s">
        <v>695</v>
      </c>
      <c r="D27" t="s">
        <v>696</v>
      </c>
      <c r="E27">
        <v>3.8010000000000002</v>
      </c>
      <c r="F27">
        <v>3.74</v>
      </c>
      <c r="G27">
        <v>3.6760000000000002</v>
      </c>
      <c r="H27">
        <v>3.601</v>
      </c>
      <c r="I27">
        <v>3.5150000000000001</v>
      </c>
      <c r="J27">
        <v>3.4169999999999998</v>
      </c>
      <c r="K27">
        <v>3.3130000000000002</v>
      </c>
      <c r="L27">
        <v>3.2080000000000002</v>
      </c>
      <c r="M27">
        <v>3.109</v>
      </c>
      <c r="N27">
        <v>3.016</v>
      </c>
      <c r="O27">
        <v>2.9289999999999998</v>
      </c>
      <c r="P27">
        <v>2.8439999999999999</v>
      </c>
      <c r="Q27">
        <v>2.7589999999999999</v>
      </c>
      <c r="R27">
        <v>2.6709999999999998</v>
      </c>
      <c r="S27">
        <v>2.58</v>
      </c>
      <c r="T27">
        <v>2.4889999999999999</v>
      </c>
      <c r="U27">
        <v>2.4009999999999998</v>
      </c>
      <c r="V27">
        <v>2.3180000000000001</v>
      </c>
      <c r="W27">
        <v>2.2429999999999999</v>
      </c>
      <c r="X27">
        <v>2.1779999999999999</v>
      </c>
      <c r="Y27">
        <v>2.1219999999999999</v>
      </c>
      <c r="Z27">
        <v>2.0750000000000002</v>
      </c>
      <c r="AA27">
        <v>2.0339999999999998</v>
      </c>
      <c r="AB27">
        <v>1.998</v>
      </c>
      <c r="AC27">
        <v>1.964</v>
      </c>
      <c r="AD27">
        <v>1.9319999999999999</v>
      </c>
      <c r="AE27">
        <v>1.9</v>
      </c>
      <c r="AF27">
        <v>1.8680000000000001</v>
      </c>
      <c r="AG27">
        <v>1.835</v>
      </c>
      <c r="AH27">
        <v>1.8029999999999999</v>
      </c>
      <c r="AI27">
        <v>1.772</v>
      </c>
      <c r="AJ27">
        <v>1.748</v>
      </c>
      <c r="AK27">
        <v>1.73</v>
      </c>
      <c r="AL27">
        <v>1.72</v>
      </c>
      <c r="AM27">
        <v>1.7130000000000001</v>
      </c>
      <c r="AN27">
        <v>1.706</v>
      </c>
      <c r="AO27">
        <v>1.69</v>
      </c>
      <c r="AP27">
        <v>1.6619999999999999</v>
      </c>
      <c r="AQ27">
        <v>1.619</v>
      </c>
      <c r="AR27">
        <v>1.5620000000000001</v>
      </c>
      <c r="AS27">
        <v>1.4970000000000001</v>
      </c>
      <c r="AT27">
        <v>1.4319999999999999</v>
      </c>
      <c r="AU27">
        <v>1.3740000000000001</v>
      </c>
      <c r="AV27">
        <v>1.33</v>
      </c>
      <c r="AW27">
        <v>1.3009999999999999</v>
      </c>
      <c r="AX27">
        <v>1.288</v>
      </c>
      <c r="AY27">
        <v>1.288</v>
      </c>
      <c r="AZ27">
        <v>1.2949999999999999</v>
      </c>
      <c r="BA27">
        <v>1.3029999999999999</v>
      </c>
      <c r="BB27">
        <v>1.3109999999999999</v>
      </c>
      <c r="BC27">
        <v>1.3149999999999999</v>
      </c>
      <c r="BD27">
        <v>1.3149999999999999</v>
      </c>
      <c r="BE27">
        <v>1.3129999999999999</v>
      </c>
      <c r="BF27">
        <v>1.3089999999999999</v>
      </c>
      <c r="BG27">
        <v>1.3029999999999999</v>
      </c>
      <c r="BH27">
        <v>1.296</v>
      </c>
      <c r="BI27">
        <v>1.286</v>
      </c>
      <c r="BJ27">
        <v>1.276</v>
      </c>
      <c r="BK27">
        <v>1.2649999999999999</v>
      </c>
    </row>
    <row r="28" spans="1:63" x14ac:dyDescent="0.85">
      <c r="A28" t="s">
        <v>556</v>
      </c>
      <c r="B28" t="s">
        <v>204</v>
      </c>
      <c r="C28" t="s">
        <v>695</v>
      </c>
      <c r="D28" t="s">
        <v>696</v>
      </c>
      <c r="E28">
        <v>2.67</v>
      </c>
      <c r="F28">
        <v>2.59</v>
      </c>
      <c r="G28">
        <v>2.5</v>
      </c>
      <c r="H28">
        <v>2.4</v>
      </c>
      <c r="I28">
        <v>2.31</v>
      </c>
      <c r="J28">
        <v>2.27</v>
      </c>
      <c r="K28">
        <v>2.29</v>
      </c>
      <c r="L28">
        <v>2.2599999999999998</v>
      </c>
      <c r="M28">
        <v>2.2200000000000002</v>
      </c>
      <c r="N28">
        <v>2.2599999999999998</v>
      </c>
      <c r="O28">
        <v>2.31</v>
      </c>
      <c r="P28">
        <v>2.31</v>
      </c>
      <c r="Q28">
        <v>2.2799999999999998</v>
      </c>
      <c r="R28">
        <v>2.25</v>
      </c>
      <c r="S28">
        <v>2.21</v>
      </c>
      <c r="T28">
        <v>2.17</v>
      </c>
      <c r="U28">
        <v>2.12</v>
      </c>
      <c r="V28">
        <v>2.08</v>
      </c>
      <c r="W28">
        <v>2.06</v>
      </c>
      <c r="X28">
        <v>2.0499999999999998</v>
      </c>
      <c r="Y28">
        <v>2.0299999999999998</v>
      </c>
      <c r="Z28">
        <v>2.02</v>
      </c>
      <c r="AA28">
        <v>2.0499999999999998</v>
      </c>
      <c r="AB28">
        <v>2.11</v>
      </c>
      <c r="AC28">
        <v>2.11</v>
      </c>
      <c r="AD28">
        <v>2.09</v>
      </c>
      <c r="AE28">
        <v>2.09</v>
      </c>
      <c r="AF28">
        <v>2.0299999999999998</v>
      </c>
      <c r="AG28">
        <v>2.0310000000000001</v>
      </c>
      <c r="AH28">
        <v>2.0259999999999998</v>
      </c>
      <c r="AI28">
        <v>1.913</v>
      </c>
      <c r="AJ28">
        <v>1.8049999999999999</v>
      </c>
      <c r="AK28">
        <v>1.764</v>
      </c>
      <c r="AL28">
        <v>1.623</v>
      </c>
      <c r="AM28">
        <v>1.5329999999999999</v>
      </c>
      <c r="AN28">
        <v>1.4059999999999999</v>
      </c>
      <c r="AO28">
        <v>1.335</v>
      </c>
      <c r="AP28">
        <v>1.25</v>
      </c>
      <c r="AQ28">
        <v>1.3</v>
      </c>
      <c r="AR28">
        <v>1.31</v>
      </c>
      <c r="AS28">
        <v>1.3169999999999999</v>
      </c>
      <c r="AT28">
        <v>1.286</v>
      </c>
      <c r="AU28">
        <v>1.24</v>
      </c>
      <c r="AV28">
        <v>1.232</v>
      </c>
      <c r="AW28">
        <v>1.2330000000000001</v>
      </c>
      <c r="AX28">
        <v>1.252</v>
      </c>
      <c r="AY28">
        <v>1.335</v>
      </c>
      <c r="AZ28">
        <v>1.429</v>
      </c>
      <c r="BA28">
        <v>1.488</v>
      </c>
      <c r="BB28">
        <v>1.5089999999999999</v>
      </c>
      <c r="BC28">
        <v>1.494</v>
      </c>
      <c r="BD28">
        <v>1.5149999999999999</v>
      </c>
      <c r="BE28">
        <v>1.62</v>
      </c>
      <c r="BF28">
        <v>1.6679999999999999</v>
      </c>
      <c r="BG28">
        <v>1.696</v>
      </c>
      <c r="BH28">
        <v>1.724</v>
      </c>
      <c r="BI28">
        <v>1.7330000000000001</v>
      </c>
      <c r="BJ28">
        <v>1.5409999999999999</v>
      </c>
      <c r="BK28">
        <v>1.448</v>
      </c>
    </row>
    <row r="29" spans="1:63" x14ac:dyDescent="0.85">
      <c r="A29" t="s">
        <v>298</v>
      </c>
      <c r="B29" t="s">
        <v>273</v>
      </c>
      <c r="C29" t="s">
        <v>695</v>
      </c>
      <c r="D29" t="s">
        <v>696</v>
      </c>
      <c r="E29">
        <v>6.5</v>
      </c>
      <c r="F29">
        <v>6.48</v>
      </c>
      <c r="G29">
        <v>6.46</v>
      </c>
      <c r="H29">
        <v>6.44</v>
      </c>
      <c r="I29">
        <v>6.42</v>
      </c>
      <c r="J29">
        <v>6.4</v>
      </c>
      <c r="K29">
        <v>6.3789999999999996</v>
      </c>
      <c r="L29">
        <v>6.3579999999999997</v>
      </c>
      <c r="M29">
        <v>6.3369999999999997</v>
      </c>
      <c r="N29">
        <v>6.3159999999999998</v>
      </c>
      <c r="O29">
        <v>6.2990000000000004</v>
      </c>
      <c r="P29">
        <v>6.2880000000000003</v>
      </c>
      <c r="Q29">
        <v>6.2839999999999998</v>
      </c>
      <c r="R29">
        <v>6.2850000000000001</v>
      </c>
      <c r="S29">
        <v>6.2869999999999999</v>
      </c>
      <c r="T29">
        <v>6.2779999999999996</v>
      </c>
      <c r="U29">
        <v>6.25</v>
      </c>
      <c r="V29">
        <v>6.1950000000000003</v>
      </c>
      <c r="W29">
        <v>6.109</v>
      </c>
      <c r="X29">
        <v>5.992</v>
      </c>
      <c r="Y29">
        <v>5.8490000000000002</v>
      </c>
      <c r="Z29">
        <v>5.6840000000000002</v>
      </c>
      <c r="AA29">
        <v>5.51</v>
      </c>
      <c r="AB29">
        <v>5.3360000000000003</v>
      </c>
      <c r="AC29">
        <v>5.17</v>
      </c>
      <c r="AD29">
        <v>5.0190000000000001</v>
      </c>
      <c r="AE29">
        <v>4.8860000000000001</v>
      </c>
      <c r="AF29">
        <v>4.7709999999999999</v>
      </c>
      <c r="AG29">
        <v>4.6710000000000003</v>
      </c>
      <c r="AH29">
        <v>4.5839999999999996</v>
      </c>
      <c r="AI29">
        <v>4.508</v>
      </c>
      <c r="AJ29">
        <v>4.4359999999999999</v>
      </c>
      <c r="AK29">
        <v>4.3630000000000004</v>
      </c>
      <c r="AL29">
        <v>4.2859999999999996</v>
      </c>
      <c r="AM29">
        <v>4.2009999999999996</v>
      </c>
      <c r="AN29">
        <v>4.109</v>
      </c>
      <c r="AO29">
        <v>4.01</v>
      </c>
      <c r="AP29">
        <v>3.9079999999999999</v>
      </c>
      <c r="AQ29">
        <v>3.8050000000000002</v>
      </c>
      <c r="AR29">
        <v>3.7029999999999998</v>
      </c>
      <c r="AS29">
        <v>3.601</v>
      </c>
      <c r="AT29">
        <v>3.4969999999999999</v>
      </c>
      <c r="AU29">
        <v>3.3919999999999999</v>
      </c>
      <c r="AV29">
        <v>3.286</v>
      </c>
      <c r="AW29">
        <v>3.18</v>
      </c>
      <c r="AX29">
        <v>3.077</v>
      </c>
      <c r="AY29">
        <v>2.98</v>
      </c>
      <c r="AZ29">
        <v>2.8929999999999998</v>
      </c>
      <c r="BA29">
        <v>2.8159999999999998</v>
      </c>
      <c r="BB29">
        <v>2.7490000000000001</v>
      </c>
      <c r="BC29">
        <v>2.69</v>
      </c>
      <c r="BD29">
        <v>2.6379999999999999</v>
      </c>
      <c r="BE29">
        <v>2.5880000000000001</v>
      </c>
      <c r="BF29">
        <v>2.5390000000000001</v>
      </c>
      <c r="BG29">
        <v>2.4889999999999999</v>
      </c>
      <c r="BH29">
        <v>2.4390000000000001</v>
      </c>
      <c r="BI29">
        <v>2.391</v>
      </c>
      <c r="BJ29">
        <v>2.3460000000000001</v>
      </c>
      <c r="BK29">
        <v>2.3069999999999999</v>
      </c>
    </row>
    <row r="30" spans="1:63" x14ac:dyDescent="0.85">
      <c r="A30" t="s">
        <v>353</v>
      </c>
      <c r="B30" t="s">
        <v>601</v>
      </c>
      <c r="C30" t="s">
        <v>695</v>
      </c>
      <c r="D30" t="s">
        <v>696</v>
      </c>
      <c r="AN30">
        <v>1.8</v>
      </c>
      <c r="AS30">
        <v>1.74</v>
      </c>
      <c r="AT30">
        <v>1.75</v>
      </c>
      <c r="AU30">
        <v>1.77</v>
      </c>
      <c r="AV30">
        <v>1.8</v>
      </c>
      <c r="AW30">
        <v>1.78</v>
      </c>
      <c r="AX30">
        <v>1.76</v>
      </c>
      <c r="AY30">
        <v>1.76</v>
      </c>
      <c r="AZ30">
        <v>1.76</v>
      </c>
      <c r="BA30">
        <v>1.77</v>
      </c>
      <c r="BB30">
        <v>1.76</v>
      </c>
      <c r="BC30">
        <v>1.76</v>
      </c>
      <c r="BD30">
        <v>1.59</v>
      </c>
      <c r="BE30">
        <v>1.59</v>
      </c>
      <c r="BF30">
        <v>1.63</v>
      </c>
      <c r="BG30">
        <v>1.63</v>
      </c>
      <c r="BH30">
        <v>1.62</v>
      </c>
      <c r="BI30">
        <v>1.61</v>
      </c>
      <c r="BJ30">
        <v>1.6</v>
      </c>
      <c r="BK30">
        <v>1.6</v>
      </c>
    </row>
    <row r="31" spans="1:63" x14ac:dyDescent="0.85">
      <c r="A31" t="s">
        <v>50</v>
      </c>
      <c r="B31" t="s">
        <v>482</v>
      </c>
      <c r="C31" t="s">
        <v>695</v>
      </c>
      <c r="D31" t="s">
        <v>696</v>
      </c>
      <c r="E31">
        <v>6.3579999999999997</v>
      </c>
      <c r="F31">
        <v>6.335</v>
      </c>
      <c r="G31">
        <v>6.3090000000000002</v>
      </c>
      <c r="H31">
        <v>6.2789999999999999</v>
      </c>
      <c r="I31">
        <v>6.2450000000000001</v>
      </c>
      <c r="J31">
        <v>6.2080000000000002</v>
      </c>
      <c r="K31">
        <v>6.1680000000000001</v>
      </c>
      <c r="L31">
        <v>6.1269999999999998</v>
      </c>
      <c r="M31">
        <v>6.0860000000000003</v>
      </c>
      <c r="N31">
        <v>6.0449999999999999</v>
      </c>
      <c r="O31">
        <v>6.0039999999999996</v>
      </c>
      <c r="P31">
        <v>5.9640000000000004</v>
      </c>
      <c r="Q31">
        <v>5.923</v>
      </c>
      <c r="R31">
        <v>5.88</v>
      </c>
      <c r="S31">
        <v>5.835</v>
      </c>
      <c r="T31">
        <v>5.7859999999999996</v>
      </c>
      <c r="U31">
        <v>5.7320000000000002</v>
      </c>
      <c r="V31">
        <v>5.673</v>
      </c>
      <c r="W31">
        <v>5.61</v>
      </c>
      <c r="X31">
        <v>5.5419999999999998</v>
      </c>
      <c r="Y31">
        <v>5.4740000000000002</v>
      </c>
      <c r="Z31">
        <v>5.4080000000000004</v>
      </c>
      <c r="AA31">
        <v>5.3460000000000001</v>
      </c>
      <c r="AB31">
        <v>5.2889999999999997</v>
      </c>
      <c r="AC31">
        <v>5.2380000000000004</v>
      </c>
      <c r="AD31">
        <v>5.1890000000000001</v>
      </c>
      <c r="AE31">
        <v>5.1390000000000002</v>
      </c>
      <c r="AF31">
        <v>5.0869999999999997</v>
      </c>
      <c r="AG31">
        <v>5.0279999999999996</v>
      </c>
      <c r="AH31">
        <v>4.9630000000000001</v>
      </c>
      <c r="AI31">
        <v>4.8899999999999997</v>
      </c>
      <c r="AJ31">
        <v>4.8099999999999996</v>
      </c>
      <c r="AK31">
        <v>4.726</v>
      </c>
      <c r="AL31">
        <v>4.6399999999999997</v>
      </c>
      <c r="AM31">
        <v>4.5529999999999999</v>
      </c>
      <c r="AN31">
        <v>4.4660000000000002</v>
      </c>
      <c r="AO31">
        <v>4.3810000000000002</v>
      </c>
      <c r="AP31">
        <v>4.2969999999999997</v>
      </c>
      <c r="AQ31">
        <v>4.2140000000000004</v>
      </c>
      <c r="AR31">
        <v>4.133</v>
      </c>
      <c r="AS31">
        <v>4.0510000000000002</v>
      </c>
      <c r="AT31">
        <v>3.9689999999999999</v>
      </c>
      <c r="AU31">
        <v>3.8849999999999998</v>
      </c>
      <c r="AV31">
        <v>3.798</v>
      </c>
      <c r="AW31">
        <v>3.71</v>
      </c>
      <c r="AX31">
        <v>3.621</v>
      </c>
      <c r="AY31">
        <v>3.5329999999999999</v>
      </c>
      <c r="AZ31">
        <v>3.4470000000000001</v>
      </c>
      <c r="BA31">
        <v>3.3639999999999999</v>
      </c>
      <c r="BB31">
        <v>3.2869999999999999</v>
      </c>
      <c r="BC31">
        <v>3.2130000000000001</v>
      </c>
      <c r="BD31">
        <v>3.1429999999999998</v>
      </c>
      <c r="BE31">
        <v>3.0760000000000001</v>
      </c>
      <c r="BF31">
        <v>3.01</v>
      </c>
      <c r="BG31">
        <v>2.9470000000000001</v>
      </c>
      <c r="BH31">
        <v>2.8860000000000001</v>
      </c>
      <c r="BI31">
        <v>2.8290000000000002</v>
      </c>
      <c r="BJ31">
        <v>2.7770000000000001</v>
      </c>
      <c r="BK31">
        <v>2.73</v>
      </c>
    </row>
    <row r="32" spans="1:63" x14ac:dyDescent="0.85">
      <c r="A32" t="s">
        <v>558</v>
      </c>
      <c r="B32" t="s">
        <v>315</v>
      </c>
      <c r="C32" t="s">
        <v>695</v>
      </c>
      <c r="D32" t="s">
        <v>696</v>
      </c>
      <c r="E32">
        <v>6.0609999999999999</v>
      </c>
      <c r="F32">
        <v>6.0309999999999997</v>
      </c>
      <c r="G32">
        <v>5.9809999999999999</v>
      </c>
      <c r="H32">
        <v>5.91</v>
      </c>
      <c r="I32">
        <v>5.8179999999999996</v>
      </c>
      <c r="J32">
        <v>5.7030000000000003</v>
      </c>
      <c r="K32">
        <v>5.57</v>
      </c>
      <c r="L32">
        <v>5.4240000000000004</v>
      </c>
      <c r="M32">
        <v>5.2720000000000002</v>
      </c>
      <c r="N32">
        <v>5.12</v>
      </c>
      <c r="O32">
        <v>4.9720000000000004</v>
      </c>
      <c r="P32">
        <v>4.8360000000000003</v>
      </c>
      <c r="Q32">
        <v>4.7119999999999997</v>
      </c>
      <c r="R32">
        <v>4.5999999999999996</v>
      </c>
      <c r="S32">
        <v>4.5019999999999998</v>
      </c>
      <c r="T32">
        <v>4.415</v>
      </c>
      <c r="U32">
        <v>4.3390000000000004</v>
      </c>
      <c r="V32">
        <v>4.2670000000000003</v>
      </c>
      <c r="W32">
        <v>4.1950000000000003</v>
      </c>
      <c r="X32">
        <v>4.12</v>
      </c>
      <c r="Y32">
        <v>4.0369999999999999</v>
      </c>
      <c r="Z32">
        <v>3.9430000000000001</v>
      </c>
      <c r="AA32">
        <v>3.8380000000000001</v>
      </c>
      <c r="AB32">
        <v>3.7229999999999999</v>
      </c>
      <c r="AC32">
        <v>3.6</v>
      </c>
      <c r="AD32">
        <v>3.4710000000000001</v>
      </c>
      <c r="AE32">
        <v>3.3420000000000001</v>
      </c>
      <c r="AF32">
        <v>3.2170000000000001</v>
      </c>
      <c r="AG32">
        <v>3.101</v>
      </c>
      <c r="AH32">
        <v>2.9950000000000001</v>
      </c>
      <c r="AI32">
        <v>2.9020000000000001</v>
      </c>
      <c r="AJ32">
        <v>2.8220000000000001</v>
      </c>
      <c r="AK32">
        <v>2.754</v>
      </c>
      <c r="AL32">
        <v>2.6930000000000001</v>
      </c>
      <c r="AM32">
        <v>2.6389999999999998</v>
      </c>
      <c r="AN32">
        <v>2.5880000000000001</v>
      </c>
      <c r="AO32">
        <v>2.536</v>
      </c>
      <c r="AP32">
        <v>2.4830000000000001</v>
      </c>
      <c r="AQ32">
        <v>2.4260000000000002</v>
      </c>
      <c r="AR32">
        <v>2.3650000000000002</v>
      </c>
      <c r="AS32">
        <v>2.2999999999999998</v>
      </c>
      <c r="AT32">
        <v>2.2320000000000002</v>
      </c>
      <c r="AU32">
        <v>2.1629999999999998</v>
      </c>
      <c r="AV32">
        <v>2.097</v>
      </c>
      <c r="AW32">
        <v>2.0329999999999999</v>
      </c>
      <c r="AX32">
        <v>1.976</v>
      </c>
      <c r="AY32">
        <v>1.925</v>
      </c>
      <c r="AZ32">
        <v>1.8819999999999999</v>
      </c>
      <c r="BA32">
        <v>1.847</v>
      </c>
      <c r="BB32">
        <v>1.8180000000000001</v>
      </c>
      <c r="BC32">
        <v>1.796</v>
      </c>
      <c r="BD32">
        <v>1.7809999999999999</v>
      </c>
      <c r="BE32">
        <v>1.7709999999999999</v>
      </c>
      <c r="BF32">
        <v>1.764</v>
      </c>
      <c r="BG32">
        <v>1.758</v>
      </c>
      <c r="BH32">
        <v>1.7529999999999999</v>
      </c>
      <c r="BI32">
        <v>1.7470000000000001</v>
      </c>
      <c r="BJ32">
        <v>1.7390000000000001</v>
      </c>
      <c r="BK32">
        <v>1.73</v>
      </c>
    </row>
    <row r="33" spans="1:63" x14ac:dyDescent="0.85">
      <c r="A33" t="s">
        <v>526</v>
      </c>
      <c r="B33" t="s">
        <v>366</v>
      </c>
      <c r="C33" t="s">
        <v>695</v>
      </c>
      <c r="D33" t="s">
        <v>696</v>
      </c>
      <c r="E33">
        <v>4.3330000000000002</v>
      </c>
      <c r="F33">
        <v>4.3129999999999997</v>
      </c>
      <c r="G33">
        <v>4.2690000000000001</v>
      </c>
      <c r="H33">
        <v>4.1959999999999997</v>
      </c>
      <c r="I33">
        <v>4.0940000000000003</v>
      </c>
      <c r="J33">
        <v>3.9630000000000001</v>
      </c>
      <c r="K33">
        <v>3.8069999999999999</v>
      </c>
      <c r="L33">
        <v>3.637</v>
      </c>
      <c r="M33">
        <v>3.46</v>
      </c>
      <c r="N33">
        <v>3.2839999999999998</v>
      </c>
      <c r="O33">
        <v>3.113</v>
      </c>
      <c r="P33">
        <v>2.9489999999999998</v>
      </c>
      <c r="Q33">
        <v>2.794</v>
      </c>
      <c r="R33">
        <v>2.6480000000000001</v>
      </c>
      <c r="S33">
        <v>2.5129999999999999</v>
      </c>
      <c r="T33">
        <v>2.3929999999999998</v>
      </c>
      <c r="U33">
        <v>2.2879999999999998</v>
      </c>
      <c r="V33">
        <v>2.198</v>
      </c>
      <c r="W33">
        <v>2.121</v>
      </c>
      <c r="X33">
        <v>2.0569999999999999</v>
      </c>
      <c r="Y33">
        <v>2.004</v>
      </c>
      <c r="Z33">
        <v>1.96</v>
      </c>
      <c r="AA33">
        <v>1.9219999999999999</v>
      </c>
      <c r="AB33">
        <v>1.889</v>
      </c>
      <c r="AC33">
        <v>1.8580000000000001</v>
      </c>
      <c r="AD33">
        <v>1.83</v>
      </c>
      <c r="AE33">
        <v>1.8049999999999999</v>
      </c>
      <c r="AF33">
        <v>1.782</v>
      </c>
      <c r="AG33">
        <v>1.7649999999999999</v>
      </c>
      <c r="AH33">
        <v>1.75</v>
      </c>
      <c r="AI33">
        <v>1.74</v>
      </c>
      <c r="AJ33">
        <v>1.7330000000000001</v>
      </c>
      <c r="AK33">
        <v>1.728</v>
      </c>
      <c r="AL33">
        <v>1.7250000000000001</v>
      </c>
      <c r="AM33">
        <v>1.7250000000000001</v>
      </c>
      <c r="AN33">
        <v>1.7270000000000001</v>
      </c>
      <c r="AO33">
        <v>1.732</v>
      </c>
      <c r="AP33">
        <v>1.74</v>
      </c>
      <c r="AQ33">
        <v>1.75</v>
      </c>
      <c r="AR33">
        <v>1.762</v>
      </c>
      <c r="AS33">
        <v>1.7749999999999999</v>
      </c>
      <c r="AT33">
        <v>1.7849999999999999</v>
      </c>
      <c r="AU33">
        <v>1.7929999999999999</v>
      </c>
      <c r="AV33">
        <v>1.7969999999999999</v>
      </c>
      <c r="AW33">
        <v>1.7949999999999999</v>
      </c>
      <c r="AX33">
        <v>1.788</v>
      </c>
      <c r="AY33">
        <v>1.7749999999999999</v>
      </c>
      <c r="AZ33">
        <v>1.7569999999999999</v>
      </c>
      <c r="BA33">
        <v>1.7350000000000001</v>
      </c>
      <c r="BB33">
        <v>1.7110000000000001</v>
      </c>
      <c r="BC33">
        <v>1.6870000000000001</v>
      </c>
      <c r="BD33">
        <v>1.665</v>
      </c>
      <c r="BE33">
        <v>1.645</v>
      </c>
      <c r="BF33">
        <v>1.63</v>
      </c>
      <c r="BG33">
        <v>1.62</v>
      </c>
      <c r="BH33">
        <v>1.6140000000000001</v>
      </c>
      <c r="BI33">
        <v>1.613</v>
      </c>
      <c r="BJ33">
        <v>1.615</v>
      </c>
      <c r="BK33">
        <v>1.619</v>
      </c>
    </row>
    <row r="34" spans="1:63" x14ac:dyDescent="0.85">
      <c r="A34" t="s">
        <v>405</v>
      </c>
      <c r="B34" t="s">
        <v>117</v>
      </c>
      <c r="C34" t="s">
        <v>695</v>
      </c>
      <c r="D34" t="s">
        <v>696</v>
      </c>
      <c r="E34">
        <v>6.8360000000000003</v>
      </c>
      <c r="F34">
        <v>6.7709999999999999</v>
      </c>
      <c r="G34">
        <v>6.6829999999999998</v>
      </c>
      <c r="H34">
        <v>6.5720000000000001</v>
      </c>
      <c r="I34">
        <v>6.44</v>
      </c>
      <c r="J34">
        <v>6.2969999999999997</v>
      </c>
      <c r="K34">
        <v>6.1559999999999997</v>
      </c>
      <c r="L34">
        <v>6.0259999999999998</v>
      </c>
      <c r="M34">
        <v>5.9119999999999999</v>
      </c>
      <c r="N34">
        <v>5.8120000000000003</v>
      </c>
      <c r="O34">
        <v>5.7190000000000003</v>
      </c>
      <c r="P34">
        <v>5.6189999999999998</v>
      </c>
      <c r="Q34">
        <v>5.5</v>
      </c>
      <c r="R34">
        <v>5.3550000000000004</v>
      </c>
      <c r="S34">
        <v>5.1829999999999998</v>
      </c>
      <c r="T34">
        <v>4.99</v>
      </c>
      <c r="U34">
        <v>4.7839999999999998</v>
      </c>
      <c r="V34">
        <v>4.58</v>
      </c>
      <c r="W34">
        <v>4.3890000000000002</v>
      </c>
      <c r="X34">
        <v>4.2160000000000002</v>
      </c>
      <c r="Y34">
        <v>4.0670000000000002</v>
      </c>
      <c r="Z34">
        <v>3.9430000000000001</v>
      </c>
      <c r="AA34">
        <v>3.84</v>
      </c>
      <c r="AB34">
        <v>3.7509999999999999</v>
      </c>
      <c r="AC34">
        <v>3.6749999999999998</v>
      </c>
      <c r="AD34">
        <v>3.6080000000000001</v>
      </c>
      <c r="AE34">
        <v>3.5459999999999998</v>
      </c>
      <c r="AF34">
        <v>3.488</v>
      </c>
      <c r="AG34">
        <v>3.4279999999999999</v>
      </c>
      <c r="AH34">
        <v>3.363</v>
      </c>
      <c r="AI34">
        <v>3.29</v>
      </c>
      <c r="AJ34">
        <v>3.206</v>
      </c>
      <c r="AK34">
        <v>3.1110000000000002</v>
      </c>
      <c r="AL34">
        <v>3.0070000000000001</v>
      </c>
      <c r="AM34">
        <v>2.8969999999999998</v>
      </c>
      <c r="AN34">
        <v>2.7850000000000001</v>
      </c>
      <c r="AO34">
        <v>2.677</v>
      </c>
      <c r="AP34">
        <v>2.5779999999999998</v>
      </c>
      <c r="AQ34">
        <v>2.4889999999999999</v>
      </c>
      <c r="AR34">
        <v>2.4129999999999998</v>
      </c>
      <c r="AS34">
        <v>2.3460000000000001</v>
      </c>
      <c r="AT34">
        <v>2.2839999999999998</v>
      </c>
      <c r="AU34">
        <v>2.2200000000000002</v>
      </c>
      <c r="AV34">
        <v>2.1539999999999999</v>
      </c>
      <c r="AW34">
        <v>2.0859999999999999</v>
      </c>
      <c r="AX34">
        <v>2.0219999999999998</v>
      </c>
      <c r="AY34">
        <v>1.9690000000000001</v>
      </c>
      <c r="AZ34">
        <v>1.9330000000000001</v>
      </c>
      <c r="BA34">
        <v>1.9179999999999999</v>
      </c>
      <c r="BB34">
        <v>1.921</v>
      </c>
      <c r="BC34">
        <v>1.9370000000000001</v>
      </c>
      <c r="BD34">
        <v>1.9570000000000001</v>
      </c>
      <c r="BE34">
        <v>1.9730000000000001</v>
      </c>
      <c r="BF34">
        <v>1.978</v>
      </c>
      <c r="BG34">
        <v>1.9690000000000001</v>
      </c>
      <c r="BH34">
        <v>1.9470000000000001</v>
      </c>
      <c r="BI34">
        <v>1.915</v>
      </c>
      <c r="BJ34">
        <v>1.881</v>
      </c>
      <c r="BK34">
        <v>1.8480000000000001</v>
      </c>
    </row>
    <row r="35" spans="1:63" x14ac:dyDescent="0.85">
      <c r="A35" t="s">
        <v>535</v>
      </c>
      <c r="B35" t="s">
        <v>111</v>
      </c>
      <c r="C35" t="s">
        <v>695</v>
      </c>
      <c r="D35" t="s">
        <v>696</v>
      </c>
      <c r="E35">
        <v>6.6349999999999998</v>
      </c>
      <c r="F35">
        <v>6.6219999999999999</v>
      </c>
      <c r="G35">
        <v>6.6109999999999998</v>
      </c>
      <c r="H35">
        <v>6.6029999999999998</v>
      </c>
      <c r="I35">
        <v>6.5970000000000004</v>
      </c>
      <c r="J35">
        <v>6.5949999999999998</v>
      </c>
      <c r="K35">
        <v>6.5949999999999998</v>
      </c>
      <c r="L35">
        <v>6.5960000000000001</v>
      </c>
      <c r="M35">
        <v>6.5979999999999999</v>
      </c>
      <c r="N35">
        <v>6.5990000000000002</v>
      </c>
      <c r="O35">
        <v>6.601</v>
      </c>
      <c r="P35">
        <v>6.6040000000000001</v>
      </c>
      <c r="Q35">
        <v>6.6079999999999997</v>
      </c>
      <c r="R35">
        <v>6.6130000000000004</v>
      </c>
      <c r="S35">
        <v>6.6180000000000003</v>
      </c>
      <c r="T35">
        <v>6.62</v>
      </c>
      <c r="U35">
        <v>6.6159999999999997</v>
      </c>
      <c r="V35">
        <v>6.6050000000000004</v>
      </c>
      <c r="W35">
        <v>6.5839999999999996</v>
      </c>
      <c r="X35">
        <v>6.5529999999999999</v>
      </c>
      <c r="Y35">
        <v>6.5110000000000001</v>
      </c>
      <c r="Z35">
        <v>6.46</v>
      </c>
      <c r="AA35">
        <v>6.4020000000000001</v>
      </c>
      <c r="AB35">
        <v>6.3360000000000003</v>
      </c>
      <c r="AC35">
        <v>6.2619999999999996</v>
      </c>
      <c r="AD35">
        <v>6.1760000000000002</v>
      </c>
      <c r="AE35">
        <v>6.0750000000000002</v>
      </c>
      <c r="AF35">
        <v>5.9560000000000004</v>
      </c>
      <c r="AG35">
        <v>5.819</v>
      </c>
      <c r="AH35">
        <v>5.6639999999999997</v>
      </c>
      <c r="AI35">
        <v>5.4930000000000003</v>
      </c>
      <c r="AJ35">
        <v>5.306</v>
      </c>
      <c r="AK35">
        <v>5.1100000000000003</v>
      </c>
      <c r="AL35">
        <v>4.9089999999999998</v>
      </c>
      <c r="AM35">
        <v>4.7039999999999997</v>
      </c>
      <c r="AN35">
        <v>4.5</v>
      </c>
      <c r="AO35">
        <v>4.2969999999999997</v>
      </c>
      <c r="AP35">
        <v>4.0949999999999998</v>
      </c>
      <c r="AQ35">
        <v>3.895</v>
      </c>
      <c r="AR35">
        <v>3.7010000000000001</v>
      </c>
      <c r="AS35">
        <v>3.5150000000000001</v>
      </c>
      <c r="AT35">
        <v>3.3420000000000001</v>
      </c>
      <c r="AU35">
        <v>3.1829999999999998</v>
      </c>
      <c r="AV35">
        <v>3.0369999999999999</v>
      </c>
      <c r="AW35">
        <v>2.9060000000000001</v>
      </c>
      <c r="AX35">
        <v>2.7879999999999998</v>
      </c>
      <c r="AY35">
        <v>2.6789999999999998</v>
      </c>
      <c r="AZ35">
        <v>2.577</v>
      </c>
      <c r="BA35">
        <v>2.48</v>
      </c>
      <c r="BB35">
        <v>2.387</v>
      </c>
      <c r="BC35">
        <v>2.3010000000000002</v>
      </c>
      <c r="BD35">
        <v>2.2240000000000002</v>
      </c>
      <c r="BE35">
        <v>2.1589999999999998</v>
      </c>
      <c r="BF35">
        <v>2.1070000000000002</v>
      </c>
      <c r="BG35">
        <v>2.0670000000000002</v>
      </c>
      <c r="BH35">
        <v>2.0369999999999999</v>
      </c>
      <c r="BI35">
        <v>2.0139999999999998</v>
      </c>
      <c r="BJ35">
        <v>1.994</v>
      </c>
      <c r="BK35">
        <v>1.9750000000000001</v>
      </c>
    </row>
    <row r="36" spans="1:63" x14ac:dyDescent="0.85">
      <c r="A36" t="s">
        <v>45</v>
      </c>
      <c r="B36" t="s">
        <v>371</v>
      </c>
      <c r="C36" t="s">
        <v>695</v>
      </c>
      <c r="D36" t="s">
        <v>696</v>
      </c>
      <c r="E36">
        <v>6.6150000000000002</v>
      </c>
      <c r="F36">
        <v>6.6319999999999997</v>
      </c>
      <c r="G36">
        <v>6.649</v>
      </c>
      <c r="H36">
        <v>6.6660000000000004</v>
      </c>
      <c r="I36">
        <v>6.681</v>
      </c>
      <c r="J36">
        <v>6.6920000000000002</v>
      </c>
      <c r="K36">
        <v>6.6980000000000004</v>
      </c>
      <c r="L36">
        <v>6.6970000000000001</v>
      </c>
      <c r="M36">
        <v>6.6870000000000003</v>
      </c>
      <c r="N36">
        <v>6.67</v>
      </c>
      <c r="O36">
        <v>6.6449999999999996</v>
      </c>
      <c r="P36">
        <v>6.6150000000000002</v>
      </c>
      <c r="Q36">
        <v>6.5819999999999999</v>
      </c>
      <c r="R36">
        <v>6.5469999999999997</v>
      </c>
      <c r="S36">
        <v>6.51</v>
      </c>
      <c r="T36">
        <v>6.4720000000000004</v>
      </c>
      <c r="U36">
        <v>6.4329999999999998</v>
      </c>
      <c r="V36">
        <v>6.3920000000000003</v>
      </c>
      <c r="W36">
        <v>6.3449999999999998</v>
      </c>
      <c r="X36">
        <v>6.2880000000000003</v>
      </c>
      <c r="Y36">
        <v>6.2140000000000004</v>
      </c>
      <c r="Z36">
        <v>6.1150000000000002</v>
      </c>
      <c r="AA36">
        <v>5.9880000000000004</v>
      </c>
      <c r="AB36">
        <v>5.8330000000000002</v>
      </c>
      <c r="AC36">
        <v>5.6520000000000001</v>
      </c>
      <c r="AD36">
        <v>5.4539999999999997</v>
      </c>
      <c r="AE36">
        <v>5.2450000000000001</v>
      </c>
      <c r="AF36">
        <v>5.0369999999999999</v>
      </c>
      <c r="AG36">
        <v>4.8390000000000004</v>
      </c>
      <c r="AH36">
        <v>4.6539999999999999</v>
      </c>
      <c r="AI36">
        <v>4.4850000000000003</v>
      </c>
      <c r="AJ36">
        <v>4.33</v>
      </c>
      <c r="AK36">
        <v>4.1829999999999998</v>
      </c>
      <c r="AL36">
        <v>4.0410000000000004</v>
      </c>
      <c r="AM36">
        <v>3.9039999999999999</v>
      </c>
      <c r="AN36">
        <v>3.774</v>
      </c>
      <c r="AO36">
        <v>3.6539999999999999</v>
      </c>
      <c r="AP36">
        <v>3.5459999999999998</v>
      </c>
      <c r="AQ36">
        <v>3.452</v>
      </c>
      <c r="AR36">
        <v>3.371</v>
      </c>
      <c r="AS36">
        <v>3.3039999999999998</v>
      </c>
      <c r="AT36">
        <v>3.2480000000000002</v>
      </c>
      <c r="AU36">
        <v>3.2</v>
      </c>
      <c r="AV36">
        <v>3.1589999999999998</v>
      </c>
      <c r="AW36">
        <v>3.1219999999999999</v>
      </c>
      <c r="AX36">
        <v>3.0910000000000002</v>
      </c>
      <c r="AY36">
        <v>3.0659999999999998</v>
      </c>
      <c r="AZ36">
        <v>3.0470000000000002</v>
      </c>
      <c r="BA36">
        <v>3.0339999999999998</v>
      </c>
      <c r="BB36">
        <v>3.0259999999999998</v>
      </c>
      <c r="BC36">
        <v>3.0219999999999998</v>
      </c>
      <c r="BD36">
        <v>3.0169999999999999</v>
      </c>
      <c r="BE36">
        <v>3.0110000000000001</v>
      </c>
      <c r="BF36">
        <v>3.0019999999999998</v>
      </c>
      <c r="BG36">
        <v>2.988</v>
      </c>
      <c r="BH36">
        <v>2.968</v>
      </c>
      <c r="BI36">
        <v>2.9420000000000002</v>
      </c>
      <c r="BJ36">
        <v>2.91</v>
      </c>
      <c r="BK36">
        <v>2.8740000000000001</v>
      </c>
    </row>
    <row r="37" spans="1:63" x14ac:dyDescent="0.85">
      <c r="A37" t="s">
        <v>172</v>
      </c>
      <c r="B37" t="s">
        <v>457</v>
      </c>
      <c r="C37" t="s">
        <v>695</v>
      </c>
      <c r="D37" t="s">
        <v>696</v>
      </c>
      <c r="E37">
        <v>5.84</v>
      </c>
      <c r="F37">
        <v>5.867</v>
      </c>
      <c r="G37">
        <v>5.891</v>
      </c>
      <c r="H37">
        <v>5.91</v>
      </c>
      <c r="I37">
        <v>5.9249999999999998</v>
      </c>
      <c r="J37">
        <v>5.9370000000000003</v>
      </c>
      <c r="K37">
        <v>5.9459999999999997</v>
      </c>
      <c r="L37">
        <v>5.952</v>
      </c>
      <c r="M37">
        <v>5.9560000000000004</v>
      </c>
      <c r="N37">
        <v>5.9580000000000002</v>
      </c>
      <c r="O37">
        <v>5.9580000000000002</v>
      </c>
      <c r="P37">
        <v>5.9560000000000004</v>
      </c>
      <c r="Q37">
        <v>5.9509999999999996</v>
      </c>
      <c r="R37">
        <v>5.944</v>
      </c>
      <c r="S37">
        <v>5.9349999999999996</v>
      </c>
      <c r="T37">
        <v>5.9249999999999998</v>
      </c>
      <c r="U37">
        <v>5.9160000000000004</v>
      </c>
      <c r="V37">
        <v>5.9080000000000004</v>
      </c>
      <c r="W37">
        <v>5.9020000000000001</v>
      </c>
      <c r="X37">
        <v>5.8979999999999997</v>
      </c>
      <c r="Y37">
        <v>5.8970000000000002</v>
      </c>
      <c r="Z37">
        <v>5.899</v>
      </c>
      <c r="AA37">
        <v>5.9039999999999999</v>
      </c>
      <c r="AB37">
        <v>5.9089999999999998</v>
      </c>
      <c r="AC37">
        <v>5.9139999999999997</v>
      </c>
      <c r="AD37">
        <v>5.915</v>
      </c>
      <c r="AE37">
        <v>5.91</v>
      </c>
      <c r="AF37">
        <v>5.8970000000000002</v>
      </c>
      <c r="AG37">
        <v>5.8760000000000003</v>
      </c>
      <c r="AH37">
        <v>5.8470000000000004</v>
      </c>
      <c r="AI37">
        <v>5.8109999999999999</v>
      </c>
      <c r="AJ37">
        <v>5.7709999999999999</v>
      </c>
      <c r="AK37">
        <v>5.7290000000000001</v>
      </c>
      <c r="AL37">
        <v>5.6890000000000001</v>
      </c>
      <c r="AM37">
        <v>5.6520000000000001</v>
      </c>
      <c r="AN37">
        <v>5.6180000000000003</v>
      </c>
      <c r="AO37">
        <v>5.5890000000000004</v>
      </c>
      <c r="AP37">
        <v>5.5640000000000001</v>
      </c>
      <c r="AQ37">
        <v>5.5410000000000004</v>
      </c>
      <c r="AR37">
        <v>5.52</v>
      </c>
      <c r="AS37">
        <v>5.5</v>
      </c>
      <c r="AT37">
        <v>5.48</v>
      </c>
      <c r="AU37">
        <v>5.4589999999999996</v>
      </c>
      <c r="AV37">
        <v>5.4359999999999999</v>
      </c>
      <c r="AW37">
        <v>5.4109999999999996</v>
      </c>
      <c r="AX37">
        <v>5.383</v>
      </c>
      <c r="AY37">
        <v>5.3529999999999998</v>
      </c>
      <c r="AZ37">
        <v>5.3220000000000001</v>
      </c>
      <c r="BA37">
        <v>5.2889999999999997</v>
      </c>
      <c r="BB37">
        <v>5.2539999999999996</v>
      </c>
      <c r="BC37">
        <v>5.2149999999999999</v>
      </c>
      <c r="BD37">
        <v>5.1719999999999997</v>
      </c>
      <c r="BE37">
        <v>5.1230000000000002</v>
      </c>
      <c r="BF37">
        <v>5.0679999999999996</v>
      </c>
      <c r="BG37">
        <v>5.0069999999999997</v>
      </c>
      <c r="BH37">
        <v>4.9409999999999998</v>
      </c>
      <c r="BI37">
        <v>4.87</v>
      </c>
      <c r="BJ37">
        <v>4.7960000000000003</v>
      </c>
      <c r="BK37">
        <v>4.7210000000000001</v>
      </c>
    </row>
    <row r="38" spans="1:63" x14ac:dyDescent="0.85">
      <c r="A38" t="s">
        <v>186</v>
      </c>
      <c r="B38" t="s">
        <v>527</v>
      </c>
      <c r="C38" t="s">
        <v>695</v>
      </c>
      <c r="D38" t="s">
        <v>696</v>
      </c>
      <c r="E38">
        <v>3.8109999999999999</v>
      </c>
      <c r="F38">
        <v>3.7530000000000001</v>
      </c>
      <c r="G38">
        <v>3.681</v>
      </c>
      <c r="H38">
        <v>3.6070000000000002</v>
      </c>
      <c r="I38">
        <v>3.456</v>
      </c>
      <c r="J38">
        <v>3.1150000000000002</v>
      </c>
      <c r="K38">
        <v>2.7490000000000001</v>
      </c>
      <c r="L38">
        <v>2.528</v>
      </c>
      <c r="M38">
        <v>2.3860000000000001</v>
      </c>
      <c r="N38">
        <v>2.3340000000000001</v>
      </c>
      <c r="O38">
        <v>2.258</v>
      </c>
      <c r="P38">
        <v>2.141</v>
      </c>
      <c r="Q38">
        <v>1.98</v>
      </c>
      <c r="R38">
        <v>1.89</v>
      </c>
      <c r="S38">
        <v>1.837</v>
      </c>
      <c r="T38">
        <v>1.8240000000000001</v>
      </c>
      <c r="U38">
        <v>1.796</v>
      </c>
      <c r="V38">
        <v>1.782</v>
      </c>
      <c r="W38">
        <v>1.768</v>
      </c>
      <c r="X38">
        <v>1.754</v>
      </c>
      <c r="Y38">
        <v>1.74</v>
      </c>
      <c r="Z38">
        <v>1.7</v>
      </c>
      <c r="AA38">
        <v>1.69</v>
      </c>
      <c r="AB38">
        <v>1.68</v>
      </c>
      <c r="AC38">
        <v>1.65</v>
      </c>
      <c r="AD38">
        <v>1.67</v>
      </c>
      <c r="AE38">
        <v>1.675</v>
      </c>
      <c r="AF38">
        <v>1.68</v>
      </c>
      <c r="AG38">
        <v>1.68</v>
      </c>
      <c r="AH38">
        <v>1.77</v>
      </c>
      <c r="AI38">
        <v>1.83</v>
      </c>
      <c r="AJ38">
        <v>1.7</v>
      </c>
      <c r="AK38">
        <v>1.71</v>
      </c>
      <c r="AL38">
        <v>1.7</v>
      </c>
      <c r="AM38">
        <v>1.6695</v>
      </c>
      <c r="AN38">
        <v>1.639</v>
      </c>
      <c r="AO38">
        <v>1.5920000000000001</v>
      </c>
      <c r="AP38">
        <v>1.55</v>
      </c>
      <c r="AQ38">
        <v>1.5293333333333301</v>
      </c>
      <c r="AR38">
        <v>1.5086666666666699</v>
      </c>
      <c r="AS38">
        <v>1.488</v>
      </c>
      <c r="AT38">
        <v>1.5104</v>
      </c>
      <c r="AU38">
        <v>1.5014000000000001</v>
      </c>
      <c r="AV38">
        <v>1.5250999999999999</v>
      </c>
      <c r="AW38">
        <v>1.5258</v>
      </c>
      <c r="AX38">
        <v>1.5434000000000001</v>
      </c>
      <c r="AY38">
        <v>1.5862000000000001</v>
      </c>
      <c r="AZ38">
        <v>1.6589</v>
      </c>
      <c r="BA38">
        <v>1.6808000000000001</v>
      </c>
      <c r="BB38">
        <v>1.6679999999999999</v>
      </c>
      <c r="BC38">
        <v>1.6269</v>
      </c>
      <c r="BD38">
        <v>1.61</v>
      </c>
      <c r="BE38">
        <v>1.6142000000000001</v>
      </c>
      <c r="BF38">
        <v>1.587</v>
      </c>
      <c r="BG38">
        <v>1.5818000000000001</v>
      </c>
      <c r="BH38">
        <v>1.5629999999999999</v>
      </c>
      <c r="BI38">
        <v>1.5432999999999999</v>
      </c>
      <c r="BJ38">
        <v>1.4961</v>
      </c>
      <c r="BK38">
        <v>1.4987999999999999</v>
      </c>
    </row>
    <row r="39" spans="1:63" x14ac:dyDescent="0.85">
      <c r="A39" t="s">
        <v>412</v>
      </c>
      <c r="B39" t="s">
        <v>216</v>
      </c>
      <c r="C39" t="s">
        <v>695</v>
      </c>
      <c r="D39" t="s">
        <v>696</v>
      </c>
      <c r="E39">
        <v>2.497094092690872</v>
      </c>
      <c r="F39">
        <v>2.4006833665404677</v>
      </c>
      <c r="G39">
        <v>2.3091794154233742</v>
      </c>
      <c r="H39">
        <v>2.3138744382094645</v>
      </c>
      <c r="I39">
        <v>2.2587116777815517</v>
      </c>
      <c r="J39">
        <v>2.1987098947770138</v>
      </c>
      <c r="K39">
        <v>2.1186285113912162</v>
      </c>
      <c r="L39">
        <v>2.4706128643013785</v>
      </c>
      <c r="M39">
        <v>2.4527784346453143</v>
      </c>
      <c r="N39">
        <v>2.3552589213987005</v>
      </c>
      <c r="O39">
        <v>2.2889013878048265</v>
      </c>
      <c r="P39">
        <v>2.2590772149632299</v>
      </c>
      <c r="Q39">
        <v>2.2337533019718001</v>
      </c>
      <c r="R39">
        <v>2.2467970130755326</v>
      </c>
      <c r="S39">
        <v>2.3641632385613671</v>
      </c>
      <c r="T39">
        <v>2.3381239424634708</v>
      </c>
      <c r="U39">
        <v>2.3223208783951685</v>
      </c>
      <c r="V39">
        <v>2.2832566537296475</v>
      </c>
      <c r="W39">
        <v>2.2462985466747503</v>
      </c>
      <c r="X39">
        <v>2.2515109829162081</v>
      </c>
      <c r="Y39">
        <v>2.1943774495242701</v>
      </c>
      <c r="Z39">
        <v>2.1505538894496841</v>
      </c>
      <c r="AA39">
        <v>2.1407570247652092</v>
      </c>
      <c r="AB39">
        <v>2.1435373707609915</v>
      </c>
      <c r="AC39">
        <v>2.1642463658697326</v>
      </c>
      <c r="AD39">
        <v>2.1622027760963727</v>
      </c>
      <c r="AE39">
        <v>2.137723018764373</v>
      </c>
      <c r="AF39">
        <v>2.096933280916045</v>
      </c>
      <c r="AG39">
        <v>2.0776488782809071</v>
      </c>
      <c r="AH39">
        <v>2.0177461810134427</v>
      </c>
      <c r="AI39">
        <v>1.9310819329859383</v>
      </c>
      <c r="AJ39">
        <v>1.8558329365278505</v>
      </c>
      <c r="AK39">
        <v>1.7512851570664831</v>
      </c>
      <c r="AL39">
        <v>1.6710681681385173</v>
      </c>
      <c r="AM39">
        <v>1.5901536981940434</v>
      </c>
      <c r="AN39">
        <v>1.4687961696649026</v>
      </c>
      <c r="AO39">
        <v>1.4293174292324864</v>
      </c>
      <c r="AP39">
        <v>1.3816006062075876</v>
      </c>
      <c r="AQ39">
        <v>1.3384721974506013</v>
      </c>
      <c r="AR39">
        <v>1.3114932442943734</v>
      </c>
      <c r="AS39">
        <v>1.3177431337945698</v>
      </c>
      <c r="AT39">
        <v>1.2755092801049857</v>
      </c>
      <c r="AU39">
        <v>1.253312738031338</v>
      </c>
      <c r="AV39">
        <v>1.2509005103346069</v>
      </c>
      <c r="AW39">
        <v>1.2763230192432991</v>
      </c>
      <c r="AX39">
        <v>1.3124985761976342</v>
      </c>
      <c r="AY39">
        <v>1.3418360625452734</v>
      </c>
      <c r="AZ39">
        <v>1.3811091198274035</v>
      </c>
      <c r="BA39">
        <v>1.466322171421568</v>
      </c>
      <c r="BB39">
        <v>1.4904748026335812</v>
      </c>
      <c r="BC39">
        <v>1.4652279794909269</v>
      </c>
      <c r="BD39">
        <v>1.3961319674650132</v>
      </c>
      <c r="BE39">
        <v>1.4157276358859103</v>
      </c>
      <c r="BF39">
        <v>1.3879698173041854</v>
      </c>
      <c r="BG39">
        <v>1.443181764255874</v>
      </c>
      <c r="BH39">
        <v>1.4542716923122274</v>
      </c>
      <c r="BI39">
        <v>1.5121777767918951</v>
      </c>
      <c r="BJ39">
        <v>1.5117441573111439</v>
      </c>
    </row>
    <row r="40" spans="1:63" x14ac:dyDescent="0.85">
      <c r="A40" t="s">
        <v>175</v>
      </c>
      <c r="B40" t="s">
        <v>609</v>
      </c>
      <c r="C40" t="s">
        <v>695</v>
      </c>
      <c r="D40" t="s">
        <v>696</v>
      </c>
      <c r="E40">
        <v>2.44</v>
      </c>
      <c r="F40">
        <v>2.52</v>
      </c>
      <c r="G40">
        <v>2.58</v>
      </c>
      <c r="H40">
        <v>2.65</v>
      </c>
      <c r="I40">
        <v>2.66</v>
      </c>
      <c r="J40">
        <v>2.59</v>
      </c>
      <c r="K40">
        <v>2.5</v>
      </c>
      <c r="L40">
        <v>2.39</v>
      </c>
      <c r="M40">
        <v>2.29</v>
      </c>
      <c r="N40">
        <v>2.19</v>
      </c>
      <c r="O40">
        <v>2.1</v>
      </c>
      <c r="P40">
        <v>2.04</v>
      </c>
      <c r="Q40">
        <v>1.91</v>
      </c>
      <c r="R40">
        <v>1.81</v>
      </c>
      <c r="S40">
        <v>1.73</v>
      </c>
      <c r="T40">
        <v>1.61</v>
      </c>
      <c r="U40">
        <v>1.55</v>
      </c>
      <c r="V40">
        <v>1.53</v>
      </c>
      <c r="W40">
        <v>1.51</v>
      </c>
      <c r="X40">
        <v>1.52</v>
      </c>
      <c r="Y40">
        <v>1.55</v>
      </c>
      <c r="Z40">
        <v>1.55</v>
      </c>
      <c r="AA40">
        <v>1.56</v>
      </c>
      <c r="AB40">
        <v>1.52</v>
      </c>
      <c r="AC40">
        <v>1.53</v>
      </c>
      <c r="AD40">
        <v>1.52</v>
      </c>
      <c r="AE40">
        <v>1.53</v>
      </c>
      <c r="AF40">
        <v>1.52</v>
      </c>
      <c r="AG40">
        <v>1.57</v>
      </c>
      <c r="AH40">
        <v>1.56</v>
      </c>
      <c r="AI40">
        <v>1.58</v>
      </c>
      <c r="AJ40">
        <v>1.58</v>
      </c>
      <c r="AK40">
        <v>1.58</v>
      </c>
      <c r="AL40">
        <v>1.51</v>
      </c>
      <c r="AM40">
        <v>1.49</v>
      </c>
      <c r="AN40">
        <v>1.48</v>
      </c>
      <c r="AO40">
        <v>1.5</v>
      </c>
      <c r="AP40">
        <v>1.48</v>
      </c>
      <c r="AQ40">
        <v>1.47</v>
      </c>
      <c r="AR40">
        <v>1.48</v>
      </c>
      <c r="AS40">
        <v>1.5</v>
      </c>
      <c r="AT40">
        <v>1.38</v>
      </c>
      <c r="AU40">
        <v>1.39</v>
      </c>
      <c r="AV40">
        <v>1.39</v>
      </c>
      <c r="AW40">
        <v>1.42</v>
      </c>
      <c r="AX40">
        <v>1.42</v>
      </c>
      <c r="AY40">
        <v>1.44</v>
      </c>
      <c r="AZ40">
        <v>1.46</v>
      </c>
      <c r="BA40">
        <v>1.48</v>
      </c>
      <c r="BB40">
        <v>1.5</v>
      </c>
      <c r="BC40">
        <v>1.52</v>
      </c>
      <c r="BD40">
        <v>1.52</v>
      </c>
      <c r="BE40">
        <v>1.52</v>
      </c>
      <c r="BF40">
        <v>1.52</v>
      </c>
      <c r="BG40">
        <v>1.54</v>
      </c>
      <c r="BH40">
        <v>1.54</v>
      </c>
      <c r="BI40">
        <v>1.54</v>
      </c>
      <c r="BJ40">
        <v>1.52</v>
      </c>
      <c r="BK40">
        <v>1.52</v>
      </c>
    </row>
    <row r="41" spans="1:63" x14ac:dyDescent="0.85">
      <c r="A41" t="s">
        <v>367</v>
      </c>
      <c r="B41" t="s">
        <v>296</v>
      </c>
      <c r="C41" t="s">
        <v>695</v>
      </c>
      <c r="D41" t="s">
        <v>696</v>
      </c>
      <c r="E41">
        <v>2.4209999999999998</v>
      </c>
      <c r="F41">
        <v>2.4809999999999999</v>
      </c>
      <c r="G41">
        <v>2.5249999999999999</v>
      </c>
      <c r="H41">
        <v>2.5499999999999998</v>
      </c>
      <c r="I41">
        <v>2.5510000000000002</v>
      </c>
      <c r="J41">
        <v>2.5259999999999998</v>
      </c>
      <c r="K41">
        <v>2.4750000000000001</v>
      </c>
      <c r="L41">
        <v>2.4039999999999999</v>
      </c>
      <c r="M41">
        <v>2.3180000000000001</v>
      </c>
      <c r="N41">
        <v>2.222</v>
      </c>
      <c r="O41">
        <v>2.121</v>
      </c>
      <c r="P41">
        <v>2.0190000000000001</v>
      </c>
      <c r="Q41">
        <v>1.9179999999999999</v>
      </c>
      <c r="R41">
        <v>1.8220000000000001</v>
      </c>
      <c r="S41">
        <v>1.7350000000000001</v>
      </c>
      <c r="T41">
        <v>1.659</v>
      </c>
      <c r="U41">
        <v>1.5960000000000001</v>
      </c>
      <c r="V41">
        <v>1.546</v>
      </c>
      <c r="W41">
        <v>1.5049999999999999</v>
      </c>
      <c r="X41">
        <v>1.4750000000000001</v>
      </c>
      <c r="Y41">
        <v>1.454</v>
      </c>
      <c r="Z41">
        <v>1.44</v>
      </c>
      <c r="AA41">
        <v>1.4330000000000001</v>
      </c>
      <c r="AB41">
        <v>1.429</v>
      </c>
      <c r="AC41">
        <v>1.429</v>
      </c>
      <c r="AD41">
        <v>1.4319999999999999</v>
      </c>
      <c r="AE41">
        <v>1.4370000000000001</v>
      </c>
      <c r="AF41">
        <v>1.444</v>
      </c>
      <c r="AG41">
        <v>1.4550000000000001</v>
      </c>
      <c r="AH41">
        <v>1.468</v>
      </c>
      <c r="AI41">
        <v>1.4830000000000001</v>
      </c>
      <c r="AJ41">
        <v>1.4990000000000001</v>
      </c>
      <c r="AK41">
        <v>1.518</v>
      </c>
      <c r="AL41">
        <v>1.536</v>
      </c>
      <c r="AM41">
        <v>1.554</v>
      </c>
      <c r="AN41">
        <v>1.5669999999999999</v>
      </c>
      <c r="AO41">
        <v>1.573</v>
      </c>
      <c r="AP41">
        <v>1.5720000000000001</v>
      </c>
      <c r="AQ41">
        <v>1.5620000000000001</v>
      </c>
      <c r="AR41">
        <v>1.546</v>
      </c>
      <c r="AS41">
        <v>1.526</v>
      </c>
      <c r="AT41">
        <v>1.508</v>
      </c>
      <c r="AU41">
        <v>1.496</v>
      </c>
      <c r="AV41">
        <v>1.492</v>
      </c>
      <c r="AW41">
        <v>1.496</v>
      </c>
      <c r="AX41">
        <v>1.5089999999999999</v>
      </c>
      <c r="AY41">
        <v>1.5269999999999999</v>
      </c>
      <c r="AZ41">
        <v>1.5469999999999999</v>
      </c>
      <c r="BA41">
        <v>1.5640000000000001</v>
      </c>
      <c r="BB41">
        <v>1.5780000000000001</v>
      </c>
      <c r="BC41">
        <v>1.585</v>
      </c>
      <c r="BD41">
        <v>1.5860000000000001</v>
      </c>
      <c r="BE41">
        <v>1.58</v>
      </c>
      <c r="BF41">
        <v>1.569</v>
      </c>
      <c r="BG41">
        <v>1.556</v>
      </c>
      <c r="BH41">
        <v>1.5409999999999999</v>
      </c>
      <c r="BI41">
        <v>1.5269999999999999</v>
      </c>
      <c r="BJ41">
        <v>1.516</v>
      </c>
      <c r="BK41">
        <v>1.51</v>
      </c>
    </row>
    <row r="42" spans="1:63" x14ac:dyDescent="0.85">
      <c r="A42" t="s">
        <v>153</v>
      </c>
      <c r="B42" t="s">
        <v>616</v>
      </c>
      <c r="C42" t="s">
        <v>695</v>
      </c>
      <c r="D42" t="s">
        <v>696</v>
      </c>
      <c r="E42">
        <v>4.6970000000000001</v>
      </c>
      <c r="F42">
        <v>4.6550000000000002</v>
      </c>
      <c r="G42">
        <v>4.6020000000000003</v>
      </c>
      <c r="H42">
        <v>4.5359999999999996</v>
      </c>
      <c r="I42">
        <v>4.4569999999999999</v>
      </c>
      <c r="J42">
        <v>4.3639999999999999</v>
      </c>
      <c r="K42">
        <v>4.2590000000000003</v>
      </c>
      <c r="L42">
        <v>4.1440000000000001</v>
      </c>
      <c r="M42">
        <v>4.0250000000000004</v>
      </c>
      <c r="N42">
        <v>3.9020000000000001</v>
      </c>
      <c r="O42">
        <v>3.778</v>
      </c>
      <c r="P42">
        <v>3.6539999999999999</v>
      </c>
      <c r="Q42">
        <v>3.53</v>
      </c>
      <c r="R42">
        <v>3.4089999999999998</v>
      </c>
      <c r="S42">
        <v>3.2930000000000001</v>
      </c>
      <c r="T42">
        <v>3.1819999999999999</v>
      </c>
      <c r="U42">
        <v>3.0779999999999998</v>
      </c>
      <c r="V42">
        <v>2.9809999999999999</v>
      </c>
      <c r="W42">
        <v>2.8919999999999999</v>
      </c>
      <c r="X42">
        <v>2.8119999999999998</v>
      </c>
      <c r="Y42">
        <v>2.7440000000000002</v>
      </c>
      <c r="Z42">
        <v>2.6890000000000001</v>
      </c>
      <c r="AA42">
        <v>2.6480000000000001</v>
      </c>
      <c r="AB42">
        <v>2.6190000000000002</v>
      </c>
      <c r="AC42">
        <v>2.601</v>
      </c>
      <c r="AD42">
        <v>2.5920000000000001</v>
      </c>
      <c r="AE42">
        <v>2.589</v>
      </c>
      <c r="AF42">
        <v>2.59</v>
      </c>
      <c r="AG42">
        <v>2.5910000000000002</v>
      </c>
      <c r="AH42">
        <v>2.589</v>
      </c>
      <c r="AI42">
        <v>2.5790000000000002</v>
      </c>
      <c r="AJ42">
        <v>2.5579999999999998</v>
      </c>
      <c r="AK42">
        <v>2.5259999999999998</v>
      </c>
      <c r="AL42">
        <v>2.484</v>
      </c>
      <c r="AM42">
        <v>2.4319999999999999</v>
      </c>
      <c r="AN42">
        <v>2.3719999999999999</v>
      </c>
      <c r="AO42">
        <v>2.306</v>
      </c>
      <c r="AP42">
        <v>2.238</v>
      </c>
      <c r="AQ42">
        <v>2.1720000000000002</v>
      </c>
      <c r="AR42">
        <v>2.11</v>
      </c>
      <c r="AS42">
        <v>2.0550000000000002</v>
      </c>
      <c r="AT42">
        <v>2.0089999999999999</v>
      </c>
      <c r="AU42">
        <v>1.972</v>
      </c>
      <c r="AV42">
        <v>1.9430000000000001</v>
      </c>
      <c r="AW42">
        <v>1.923</v>
      </c>
      <c r="AX42">
        <v>1.909</v>
      </c>
      <c r="AY42">
        <v>1.901</v>
      </c>
      <c r="AZ42">
        <v>1.8979999999999999</v>
      </c>
      <c r="BA42">
        <v>1.895</v>
      </c>
      <c r="BB42">
        <v>1.8919999999999999</v>
      </c>
      <c r="BC42">
        <v>1.8839999999999999</v>
      </c>
      <c r="BD42">
        <v>1.87</v>
      </c>
      <c r="BE42">
        <v>1.849</v>
      </c>
      <c r="BF42">
        <v>1.821</v>
      </c>
      <c r="BG42">
        <v>1.7869999999999999</v>
      </c>
      <c r="BH42">
        <v>1.75</v>
      </c>
      <c r="BI42">
        <v>1.7130000000000001</v>
      </c>
      <c r="BJ42">
        <v>1.6779999999999999</v>
      </c>
      <c r="BK42">
        <v>1.649</v>
      </c>
    </row>
    <row r="43" spans="1:63" x14ac:dyDescent="0.85">
      <c r="A43" t="s">
        <v>471</v>
      </c>
      <c r="B43" t="s">
        <v>173</v>
      </c>
      <c r="C43" t="s">
        <v>695</v>
      </c>
      <c r="D43" t="s">
        <v>696</v>
      </c>
      <c r="E43">
        <v>5.7560000000000002</v>
      </c>
      <c r="F43">
        <v>5.9050000000000002</v>
      </c>
      <c r="G43">
        <v>6.0620000000000003</v>
      </c>
      <c r="H43">
        <v>6.2060000000000004</v>
      </c>
      <c r="I43">
        <v>6.32</v>
      </c>
      <c r="J43">
        <v>6.3849999999999998</v>
      </c>
      <c r="K43">
        <v>6.3840000000000003</v>
      </c>
      <c r="L43">
        <v>6.3159999999999998</v>
      </c>
      <c r="M43">
        <v>6.1840000000000002</v>
      </c>
      <c r="N43">
        <v>5.9859999999999998</v>
      </c>
      <c r="O43">
        <v>5.7249999999999996</v>
      </c>
      <c r="P43">
        <v>5.4029999999999996</v>
      </c>
      <c r="Q43">
        <v>5.0350000000000001</v>
      </c>
      <c r="R43">
        <v>4.6429999999999998</v>
      </c>
      <c r="S43">
        <v>4.2439999999999998</v>
      </c>
      <c r="T43">
        <v>3.859</v>
      </c>
      <c r="U43">
        <v>3.508</v>
      </c>
      <c r="V43">
        <v>3.2</v>
      </c>
      <c r="W43">
        <v>2.9430000000000001</v>
      </c>
      <c r="X43">
        <v>2.7450000000000001</v>
      </c>
      <c r="Y43">
        <v>2.613</v>
      </c>
      <c r="Z43">
        <v>2.5470000000000002</v>
      </c>
      <c r="AA43">
        <v>2.536</v>
      </c>
      <c r="AB43">
        <v>2.5609999999999999</v>
      </c>
      <c r="AC43">
        <v>2.6070000000000002</v>
      </c>
      <c r="AD43">
        <v>2.65</v>
      </c>
      <c r="AE43">
        <v>2.6659999999999999</v>
      </c>
      <c r="AF43">
        <v>2.6429999999999998</v>
      </c>
      <c r="AG43">
        <v>2.5750000000000002</v>
      </c>
      <c r="AH43">
        <v>2.46</v>
      </c>
      <c r="AI43">
        <v>2.3090000000000002</v>
      </c>
      <c r="AJ43">
        <v>2.14</v>
      </c>
      <c r="AK43">
        <v>1.9770000000000001</v>
      </c>
      <c r="AL43">
        <v>1.8380000000000001</v>
      </c>
      <c r="AM43">
        <v>1.7310000000000001</v>
      </c>
      <c r="AN43">
        <v>1.66</v>
      </c>
      <c r="AO43">
        <v>1.6220000000000001</v>
      </c>
      <c r="AP43">
        <v>1.605</v>
      </c>
      <c r="AQ43">
        <v>1.597</v>
      </c>
      <c r="AR43">
        <v>1.595</v>
      </c>
      <c r="AS43">
        <v>1.5960000000000001</v>
      </c>
      <c r="AT43">
        <v>1.597</v>
      </c>
      <c r="AU43">
        <v>1.6</v>
      </c>
      <c r="AV43">
        <v>1.6040000000000001</v>
      </c>
      <c r="AW43">
        <v>1.6080000000000001</v>
      </c>
      <c r="AX43">
        <v>1.6120000000000001</v>
      </c>
      <c r="AY43">
        <v>1.615</v>
      </c>
      <c r="AZ43">
        <v>1.617</v>
      </c>
      <c r="BA43">
        <v>1.62</v>
      </c>
      <c r="BB43">
        <v>1.623</v>
      </c>
      <c r="BC43">
        <v>1.627</v>
      </c>
      <c r="BD43">
        <v>1.6319999999999999</v>
      </c>
      <c r="BE43">
        <v>1.639</v>
      </c>
      <c r="BF43">
        <v>1.647</v>
      </c>
      <c r="BG43">
        <v>1.6559999999999999</v>
      </c>
      <c r="BH43">
        <v>1.665</v>
      </c>
      <c r="BI43">
        <v>1.675</v>
      </c>
      <c r="BJ43">
        <v>1.6830000000000001</v>
      </c>
      <c r="BK43">
        <v>1.69</v>
      </c>
    </row>
    <row r="44" spans="1:63" x14ac:dyDescent="0.85">
      <c r="A44" t="s">
        <v>648</v>
      </c>
      <c r="B44" t="s">
        <v>313</v>
      </c>
      <c r="C44" t="s">
        <v>695</v>
      </c>
      <c r="D44" t="s">
        <v>696</v>
      </c>
      <c r="E44">
        <v>7.6909999999999998</v>
      </c>
      <c r="F44">
        <v>7.72</v>
      </c>
      <c r="G44">
        <v>7.75</v>
      </c>
      <c r="H44">
        <v>7.7809999999999997</v>
      </c>
      <c r="I44">
        <v>7.8109999999999999</v>
      </c>
      <c r="J44">
        <v>7.8410000000000002</v>
      </c>
      <c r="K44">
        <v>7.8680000000000003</v>
      </c>
      <c r="L44">
        <v>7.8929999999999998</v>
      </c>
      <c r="M44">
        <v>7.9119999999999999</v>
      </c>
      <c r="N44">
        <v>7.9269999999999996</v>
      </c>
      <c r="O44">
        <v>7.9359999999999999</v>
      </c>
      <c r="P44">
        <v>7.9409999999999998</v>
      </c>
      <c r="Q44">
        <v>7.9420000000000002</v>
      </c>
      <c r="R44">
        <v>7.9390000000000001</v>
      </c>
      <c r="S44">
        <v>7.9290000000000003</v>
      </c>
      <c r="T44">
        <v>7.91</v>
      </c>
      <c r="U44">
        <v>7.8769999999999998</v>
      </c>
      <c r="V44">
        <v>7.8280000000000003</v>
      </c>
      <c r="W44">
        <v>7.7629999999999999</v>
      </c>
      <c r="X44">
        <v>7.6820000000000004</v>
      </c>
      <c r="Y44">
        <v>7.59</v>
      </c>
      <c r="Z44">
        <v>7.4880000000000004</v>
      </c>
      <c r="AA44">
        <v>7.383</v>
      </c>
      <c r="AB44">
        <v>7.2779999999999996</v>
      </c>
      <c r="AC44">
        <v>7.1760000000000002</v>
      </c>
      <c r="AD44">
        <v>7.0780000000000003</v>
      </c>
      <c r="AE44">
        <v>6.984</v>
      </c>
      <c r="AF44">
        <v>6.8920000000000003</v>
      </c>
      <c r="AG44">
        <v>6.8010000000000002</v>
      </c>
      <c r="AH44">
        <v>6.71</v>
      </c>
      <c r="AI44">
        <v>6.6219999999999999</v>
      </c>
      <c r="AJ44">
        <v>6.5359999999999996</v>
      </c>
      <c r="AK44">
        <v>6.4539999999999997</v>
      </c>
      <c r="AL44">
        <v>6.3739999999999997</v>
      </c>
      <c r="AM44">
        <v>6.298</v>
      </c>
      <c r="AN44">
        <v>6.2249999999999996</v>
      </c>
      <c r="AO44">
        <v>6.1539999999999999</v>
      </c>
      <c r="AP44">
        <v>6.0839999999999996</v>
      </c>
      <c r="AQ44">
        <v>6.0140000000000002</v>
      </c>
      <c r="AR44">
        <v>5.9429999999999996</v>
      </c>
      <c r="AS44">
        <v>5.87</v>
      </c>
      <c r="AT44">
        <v>5.7930000000000001</v>
      </c>
      <c r="AU44">
        <v>5.7130000000000001</v>
      </c>
      <c r="AV44">
        <v>5.63</v>
      </c>
      <c r="AW44">
        <v>5.5449999999999999</v>
      </c>
      <c r="AX44">
        <v>5.46</v>
      </c>
      <c r="AY44">
        <v>5.3760000000000003</v>
      </c>
      <c r="AZ44">
        <v>5.2960000000000003</v>
      </c>
      <c r="BA44">
        <v>5.2210000000000001</v>
      </c>
      <c r="BB44">
        <v>5.1520000000000001</v>
      </c>
      <c r="BC44">
        <v>5.0880000000000001</v>
      </c>
      <c r="BD44">
        <v>5.0289999999999999</v>
      </c>
      <c r="BE44">
        <v>4.9740000000000002</v>
      </c>
      <c r="BF44">
        <v>4.92</v>
      </c>
      <c r="BG44">
        <v>4.867</v>
      </c>
      <c r="BH44">
        <v>4.8129999999999997</v>
      </c>
      <c r="BI44">
        <v>4.7590000000000003</v>
      </c>
      <c r="BJ44">
        <v>4.7039999999999997</v>
      </c>
      <c r="BK44">
        <v>4.649</v>
      </c>
    </row>
    <row r="45" spans="1:63" x14ac:dyDescent="0.85">
      <c r="A45" t="s">
        <v>694</v>
      </c>
      <c r="B45" t="s">
        <v>71</v>
      </c>
      <c r="C45" t="s">
        <v>695</v>
      </c>
      <c r="D45" t="s">
        <v>696</v>
      </c>
      <c r="E45">
        <v>5.6470000000000002</v>
      </c>
      <c r="F45">
        <v>5.7050000000000001</v>
      </c>
      <c r="G45">
        <v>5.766</v>
      </c>
      <c r="H45">
        <v>5.8280000000000003</v>
      </c>
      <c r="I45">
        <v>5.89</v>
      </c>
      <c r="J45">
        <v>5.9489999999999998</v>
      </c>
      <c r="K45">
        <v>6.0039999999999996</v>
      </c>
      <c r="L45">
        <v>6.0579999999999998</v>
      </c>
      <c r="M45">
        <v>6.1079999999999997</v>
      </c>
      <c r="N45">
        <v>6.157</v>
      </c>
      <c r="O45">
        <v>6.2030000000000003</v>
      </c>
      <c r="P45">
        <v>6.2460000000000004</v>
      </c>
      <c r="Q45">
        <v>6.2869999999999999</v>
      </c>
      <c r="R45">
        <v>6.3280000000000003</v>
      </c>
      <c r="S45">
        <v>6.367</v>
      </c>
      <c r="T45">
        <v>6.4059999999999997</v>
      </c>
      <c r="U45">
        <v>6.4480000000000004</v>
      </c>
      <c r="V45">
        <v>6.492</v>
      </c>
      <c r="W45">
        <v>6.5380000000000003</v>
      </c>
      <c r="X45">
        <v>6.5830000000000002</v>
      </c>
      <c r="Y45">
        <v>6.625</v>
      </c>
      <c r="Z45">
        <v>6.6609999999999996</v>
      </c>
      <c r="AA45">
        <v>6.6879999999999997</v>
      </c>
      <c r="AB45">
        <v>6.7039999999999997</v>
      </c>
      <c r="AC45">
        <v>6.7069999999999999</v>
      </c>
      <c r="AD45">
        <v>6.6950000000000003</v>
      </c>
      <c r="AE45">
        <v>6.6669999999999998</v>
      </c>
      <c r="AF45">
        <v>6.6260000000000003</v>
      </c>
      <c r="AG45">
        <v>6.5730000000000004</v>
      </c>
      <c r="AH45">
        <v>6.5090000000000003</v>
      </c>
      <c r="AI45">
        <v>6.4359999999999999</v>
      </c>
      <c r="AJ45">
        <v>6.3540000000000001</v>
      </c>
      <c r="AK45">
        <v>6.2640000000000002</v>
      </c>
      <c r="AL45">
        <v>6.17</v>
      </c>
      <c r="AM45">
        <v>6.0730000000000004</v>
      </c>
      <c r="AN45">
        <v>5.9779999999999998</v>
      </c>
      <c r="AO45">
        <v>5.8860000000000001</v>
      </c>
      <c r="AP45">
        <v>5.7990000000000004</v>
      </c>
      <c r="AQ45">
        <v>5.718</v>
      </c>
      <c r="AR45">
        <v>5.6449999999999996</v>
      </c>
      <c r="AS45">
        <v>5.58</v>
      </c>
      <c r="AT45">
        <v>5.524</v>
      </c>
      <c r="AU45">
        <v>5.4749999999999996</v>
      </c>
      <c r="AV45">
        <v>5.431</v>
      </c>
      <c r="AW45">
        <v>5.39</v>
      </c>
      <c r="AX45">
        <v>5.35</v>
      </c>
      <c r="AY45">
        <v>5.3090000000000002</v>
      </c>
      <c r="AZ45">
        <v>5.266</v>
      </c>
      <c r="BA45">
        <v>5.2190000000000003</v>
      </c>
      <c r="BB45">
        <v>5.1669999999999998</v>
      </c>
      <c r="BC45">
        <v>5.1109999999999998</v>
      </c>
      <c r="BD45">
        <v>5.0490000000000004</v>
      </c>
      <c r="BE45">
        <v>4.984</v>
      </c>
      <c r="BF45">
        <v>4.9160000000000004</v>
      </c>
      <c r="BG45">
        <v>4.8470000000000004</v>
      </c>
      <c r="BH45">
        <v>4.7770000000000001</v>
      </c>
      <c r="BI45">
        <v>4.7080000000000002</v>
      </c>
      <c r="BJ45">
        <v>4.6390000000000002</v>
      </c>
      <c r="BK45">
        <v>4.5720000000000001</v>
      </c>
    </row>
    <row r="46" spans="1:63" x14ac:dyDescent="0.85">
      <c r="A46" t="s">
        <v>463</v>
      </c>
      <c r="B46" t="s">
        <v>208</v>
      </c>
      <c r="C46" t="s">
        <v>695</v>
      </c>
      <c r="D46" t="s">
        <v>696</v>
      </c>
      <c r="E46">
        <v>6.0010000000000003</v>
      </c>
      <c r="F46">
        <v>6.0149999999999997</v>
      </c>
      <c r="G46">
        <v>6.03</v>
      </c>
      <c r="H46">
        <v>6.048</v>
      </c>
      <c r="I46">
        <v>6.0670000000000002</v>
      </c>
      <c r="J46">
        <v>6.0890000000000004</v>
      </c>
      <c r="K46">
        <v>6.1109999999999998</v>
      </c>
      <c r="L46">
        <v>6.1349999999999998</v>
      </c>
      <c r="M46">
        <v>6.1609999999999996</v>
      </c>
      <c r="N46">
        <v>6.1870000000000003</v>
      </c>
      <c r="O46">
        <v>6.2149999999999999</v>
      </c>
      <c r="P46">
        <v>6.2439999999999998</v>
      </c>
      <c r="Q46">
        <v>6.2750000000000004</v>
      </c>
      <c r="R46">
        <v>6.3079999999999998</v>
      </c>
      <c r="S46">
        <v>6.3410000000000002</v>
      </c>
      <c r="T46">
        <v>6.3760000000000003</v>
      </c>
      <c r="U46">
        <v>6.41</v>
      </c>
      <c r="V46">
        <v>6.444</v>
      </c>
      <c r="W46">
        <v>6.476</v>
      </c>
      <c r="X46">
        <v>6.5060000000000002</v>
      </c>
      <c r="Y46">
        <v>6.5350000000000001</v>
      </c>
      <c r="Z46">
        <v>6.5620000000000003</v>
      </c>
      <c r="AA46">
        <v>6.5869999999999997</v>
      </c>
      <c r="AB46">
        <v>6.6120000000000001</v>
      </c>
      <c r="AC46">
        <v>6.6360000000000001</v>
      </c>
      <c r="AD46">
        <v>6.6580000000000004</v>
      </c>
      <c r="AE46">
        <v>6.6790000000000003</v>
      </c>
      <c r="AF46">
        <v>6.6989999999999998</v>
      </c>
      <c r="AG46">
        <v>6.7169999999999996</v>
      </c>
      <c r="AH46">
        <v>6.7329999999999997</v>
      </c>
      <c r="AI46">
        <v>6.7460000000000004</v>
      </c>
      <c r="AJ46">
        <v>6.758</v>
      </c>
      <c r="AK46">
        <v>6.7670000000000003</v>
      </c>
      <c r="AL46">
        <v>6.7729999999999997</v>
      </c>
      <c r="AM46">
        <v>6.7770000000000001</v>
      </c>
      <c r="AN46">
        <v>6.7789999999999999</v>
      </c>
      <c r="AO46">
        <v>6.7770000000000001</v>
      </c>
      <c r="AP46">
        <v>6.774</v>
      </c>
      <c r="AQ46">
        <v>6.7679999999999998</v>
      </c>
      <c r="AR46">
        <v>6.76</v>
      </c>
      <c r="AS46">
        <v>6.7510000000000003</v>
      </c>
      <c r="AT46">
        <v>6.74</v>
      </c>
      <c r="AU46">
        <v>6.73</v>
      </c>
      <c r="AV46">
        <v>6.718</v>
      </c>
      <c r="AW46">
        <v>6.7050000000000001</v>
      </c>
      <c r="AX46">
        <v>6.69</v>
      </c>
      <c r="AY46">
        <v>6.6710000000000003</v>
      </c>
      <c r="AZ46">
        <v>6.649</v>
      </c>
      <c r="BA46">
        <v>6.6210000000000004</v>
      </c>
      <c r="BB46">
        <v>6.5869999999999997</v>
      </c>
      <c r="BC46">
        <v>6.5439999999999996</v>
      </c>
      <c r="BD46">
        <v>6.4930000000000003</v>
      </c>
      <c r="BE46">
        <v>6.4320000000000004</v>
      </c>
      <c r="BF46">
        <v>6.3630000000000004</v>
      </c>
      <c r="BG46">
        <v>6.2869999999999999</v>
      </c>
      <c r="BH46">
        <v>6.2030000000000003</v>
      </c>
      <c r="BI46">
        <v>6.1120000000000001</v>
      </c>
      <c r="BJ46">
        <v>6.0170000000000003</v>
      </c>
      <c r="BK46">
        <v>5.9189999999999996</v>
      </c>
    </row>
    <row r="47" spans="1:63" x14ac:dyDescent="0.85">
      <c r="A47" t="s">
        <v>365</v>
      </c>
      <c r="B47" t="s">
        <v>380</v>
      </c>
      <c r="C47" t="s">
        <v>695</v>
      </c>
      <c r="D47" t="s">
        <v>696</v>
      </c>
      <c r="E47">
        <v>5.88</v>
      </c>
      <c r="F47">
        <v>5.9219999999999997</v>
      </c>
      <c r="G47">
        <v>5.9660000000000002</v>
      </c>
      <c r="H47">
        <v>6.0110000000000001</v>
      </c>
      <c r="I47">
        <v>6.0549999999999997</v>
      </c>
      <c r="J47">
        <v>6.0979999999999999</v>
      </c>
      <c r="K47">
        <v>6.1379999999999999</v>
      </c>
      <c r="L47">
        <v>6.1760000000000002</v>
      </c>
      <c r="M47">
        <v>6.2110000000000003</v>
      </c>
      <c r="N47">
        <v>6.2409999999999997</v>
      </c>
      <c r="O47">
        <v>6.2670000000000003</v>
      </c>
      <c r="P47">
        <v>6.2889999999999997</v>
      </c>
      <c r="Q47">
        <v>6.306</v>
      </c>
      <c r="R47">
        <v>6.319</v>
      </c>
      <c r="S47">
        <v>6.3239999999999998</v>
      </c>
      <c r="T47">
        <v>6.3179999999999996</v>
      </c>
      <c r="U47">
        <v>6.2990000000000004</v>
      </c>
      <c r="V47">
        <v>6.2629999999999999</v>
      </c>
      <c r="W47">
        <v>6.2110000000000003</v>
      </c>
      <c r="X47">
        <v>6.1420000000000003</v>
      </c>
      <c r="Y47">
        <v>6.0590000000000002</v>
      </c>
      <c r="Z47">
        <v>5.9640000000000004</v>
      </c>
      <c r="AA47">
        <v>5.86</v>
      </c>
      <c r="AB47">
        <v>5.7519999999999998</v>
      </c>
      <c r="AC47">
        <v>5.6440000000000001</v>
      </c>
      <c r="AD47">
        <v>5.5389999999999997</v>
      </c>
      <c r="AE47">
        <v>5.44</v>
      </c>
      <c r="AF47">
        <v>5.3470000000000004</v>
      </c>
      <c r="AG47">
        <v>5.2619999999999996</v>
      </c>
      <c r="AH47">
        <v>5.1849999999999996</v>
      </c>
      <c r="AI47">
        <v>5.1189999999999998</v>
      </c>
      <c r="AJ47">
        <v>5.0640000000000001</v>
      </c>
      <c r="AK47">
        <v>5.0190000000000001</v>
      </c>
      <c r="AL47">
        <v>4.9820000000000002</v>
      </c>
      <c r="AM47">
        <v>4.9530000000000003</v>
      </c>
      <c r="AN47">
        <v>4.93</v>
      </c>
      <c r="AO47">
        <v>4.9130000000000003</v>
      </c>
      <c r="AP47">
        <v>4.9000000000000004</v>
      </c>
      <c r="AQ47">
        <v>4.8890000000000002</v>
      </c>
      <c r="AR47">
        <v>4.88</v>
      </c>
      <c r="AS47">
        <v>4.8710000000000004</v>
      </c>
      <c r="AT47">
        <v>4.8620000000000001</v>
      </c>
      <c r="AU47">
        <v>4.8540000000000001</v>
      </c>
      <c r="AV47">
        <v>4.8460000000000001</v>
      </c>
      <c r="AW47">
        <v>4.8380000000000001</v>
      </c>
      <c r="AX47">
        <v>4.8289999999999997</v>
      </c>
      <c r="AY47">
        <v>4.82</v>
      </c>
      <c r="AZ47">
        <v>4.8099999999999996</v>
      </c>
      <c r="BA47">
        <v>4.798</v>
      </c>
      <c r="BB47">
        <v>4.7839999999999998</v>
      </c>
      <c r="BC47">
        <v>4.7649999999999997</v>
      </c>
      <c r="BD47">
        <v>4.742</v>
      </c>
      <c r="BE47">
        <v>4.7119999999999997</v>
      </c>
      <c r="BF47">
        <v>4.6760000000000002</v>
      </c>
      <c r="BG47">
        <v>4.6340000000000003</v>
      </c>
      <c r="BH47">
        <v>4.5869999999999997</v>
      </c>
      <c r="BI47">
        <v>4.5359999999999996</v>
      </c>
      <c r="BJ47">
        <v>4.4820000000000002</v>
      </c>
      <c r="BK47">
        <v>4.4279999999999999</v>
      </c>
    </row>
    <row r="48" spans="1:63" x14ac:dyDescent="0.85">
      <c r="A48" t="s">
        <v>522</v>
      </c>
      <c r="B48" t="s">
        <v>279</v>
      </c>
      <c r="C48" t="s">
        <v>695</v>
      </c>
      <c r="D48" t="s">
        <v>696</v>
      </c>
      <c r="E48">
        <v>6.7350000000000003</v>
      </c>
      <c r="F48">
        <v>6.7119999999999997</v>
      </c>
      <c r="G48">
        <v>6.6630000000000003</v>
      </c>
      <c r="H48">
        <v>6.5839999999999996</v>
      </c>
      <c r="I48">
        <v>6.4749999999999996</v>
      </c>
      <c r="J48">
        <v>6.3330000000000002</v>
      </c>
      <c r="K48">
        <v>6.1589999999999998</v>
      </c>
      <c r="L48">
        <v>5.9569999999999999</v>
      </c>
      <c r="M48">
        <v>5.7370000000000001</v>
      </c>
      <c r="N48">
        <v>5.5060000000000002</v>
      </c>
      <c r="O48">
        <v>5.2759999999999998</v>
      </c>
      <c r="P48">
        <v>5.0570000000000004</v>
      </c>
      <c r="Q48">
        <v>4.8570000000000002</v>
      </c>
      <c r="R48">
        <v>4.68</v>
      </c>
      <c r="S48">
        <v>4.5270000000000001</v>
      </c>
      <c r="T48">
        <v>4.3979999999999997</v>
      </c>
      <c r="U48">
        <v>4.2850000000000001</v>
      </c>
      <c r="V48">
        <v>4.1790000000000003</v>
      </c>
      <c r="W48">
        <v>4.0739999999999998</v>
      </c>
      <c r="X48">
        <v>3.9670000000000001</v>
      </c>
      <c r="Y48">
        <v>3.8559999999999999</v>
      </c>
      <c r="Z48">
        <v>3.7429999999999999</v>
      </c>
      <c r="AA48">
        <v>3.6320000000000001</v>
      </c>
      <c r="AB48">
        <v>3.5270000000000001</v>
      </c>
      <c r="AC48">
        <v>3.43</v>
      </c>
      <c r="AD48">
        <v>3.343</v>
      </c>
      <c r="AE48">
        <v>3.2690000000000001</v>
      </c>
      <c r="AF48">
        <v>3.2080000000000002</v>
      </c>
      <c r="AG48">
        <v>3.1579999999999999</v>
      </c>
      <c r="AH48">
        <v>3.117</v>
      </c>
      <c r="AI48">
        <v>3.0819999999999999</v>
      </c>
      <c r="AJ48">
        <v>3.0470000000000002</v>
      </c>
      <c r="AK48">
        <v>3.01</v>
      </c>
      <c r="AL48">
        <v>2.968</v>
      </c>
      <c r="AM48">
        <v>2.9180000000000001</v>
      </c>
      <c r="AN48">
        <v>2.8620000000000001</v>
      </c>
      <c r="AO48">
        <v>2.802</v>
      </c>
      <c r="AP48">
        <v>2.742</v>
      </c>
      <c r="AQ48">
        <v>2.6829999999999998</v>
      </c>
      <c r="AR48">
        <v>2.6269999999999998</v>
      </c>
      <c r="AS48">
        <v>2.5720000000000001</v>
      </c>
      <c r="AT48">
        <v>2.516</v>
      </c>
      <c r="AU48">
        <v>2.4580000000000002</v>
      </c>
      <c r="AV48">
        <v>2.395</v>
      </c>
      <c r="AW48">
        <v>2.33</v>
      </c>
      <c r="AX48">
        <v>2.2629999999999999</v>
      </c>
      <c r="AY48">
        <v>2.198</v>
      </c>
      <c r="AZ48">
        <v>2.137</v>
      </c>
      <c r="BA48">
        <v>2.081</v>
      </c>
      <c r="BB48">
        <v>2.0329999999999999</v>
      </c>
      <c r="BC48">
        <v>1.992</v>
      </c>
      <c r="BD48">
        <v>1.958</v>
      </c>
      <c r="BE48">
        <v>1.93</v>
      </c>
      <c r="BF48">
        <v>1.905</v>
      </c>
      <c r="BG48">
        <v>1.883</v>
      </c>
      <c r="BH48">
        <v>1.863</v>
      </c>
      <c r="BI48">
        <v>1.843</v>
      </c>
      <c r="BJ48">
        <v>1.825</v>
      </c>
      <c r="BK48">
        <v>1.8069999999999999</v>
      </c>
    </row>
    <row r="49" spans="1:63" x14ac:dyDescent="0.85">
      <c r="A49" t="s">
        <v>335</v>
      </c>
      <c r="B49" t="s">
        <v>330</v>
      </c>
      <c r="C49" t="s">
        <v>695</v>
      </c>
      <c r="D49" t="s">
        <v>696</v>
      </c>
      <c r="E49">
        <v>6.7919999999999998</v>
      </c>
      <c r="F49">
        <v>6.8490000000000002</v>
      </c>
      <c r="G49">
        <v>6.8970000000000002</v>
      </c>
      <c r="H49">
        <v>6.9390000000000001</v>
      </c>
      <c r="I49">
        <v>6.9749999999999996</v>
      </c>
      <c r="J49">
        <v>7.0039999999999996</v>
      </c>
      <c r="K49">
        <v>7.0270000000000001</v>
      </c>
      <c r="L49">
        <v>7.0439999999999996</v>
      </c>
      <c r="M49">
        <v>7.0549999999999997</v>
      </c>
      <c r="N49">
        <v>7.06</v>
      </c>
      <c r="O49">
        <v>7.0609999999999999</v>
      </c>
      <c r="P49">
        <v>7.06</v>
      </c>
      <c r="Q49">
        <v>7.0579999999999998</v>
      </c>
      <c r="R49">
        <v>7.0549999999999997</v>
      </c>
      <c r="S49">
        <v>7.0519999999999996</v>
      </c>
      <c r="T49">
        <v>7.0519999999999996</v>
      </c>
      <c r="U49">
        <v>7.0549999999999997</v>
      </c>
      <c r="V49">
        <v>7.0609999999999999</v>
      </c>
      <c r="W49">
        <v>7.069</v>
      </c>
      <c r="X49">
        <v>7.0750000000000002</v>
      </c>
      <c r="Y49">
        <v>7.0780000000000003</v>
      </c>
      <c r="Z49">
        <v>7.0720000000000001</v>
      </c>
      <c r="AA49">
        <v>7.056</v>
      </c>
      <c r="AB49">
        <v>7.0259999999999998</v>
      </c>
      <c r="AC49">
        <v>6.9820000000000002</v>
      </c>
      <c r="AD49">
        <v>6.9210000000000003</v>
      </c>
      <c r="AE49">
        <v>6.8419999999999996</v>
      </c>
      <c r="AF49">
        <v>6.7489999999999997</v>
      </c>
      <c r="AG49">
        <v>6.6440000000000001</v>
      </c>
      <c r="AH49">
        <v>6.5309999999999997</v>
      </c>
      <c r="AI49">
        <v>6.4119999999999999</v>
      </c>
      <c r="AJ49">
        <v>6.2910000000000004</v>
      </c>
      <c r="AK49">
        <v>6.1710000000000003</v>
      </c>
      <c r="AL49">
        <v>6.0529999999999999</v>
      </c>
      <c r="AM49">
        <v>5.9409999999999998</v>
      </c>
      <c r="AN49">
        <v>5.835</v>
      </c>
      <c r="AO49">
        <v>5.7359999999999998</v>
      </c>
      <c r="AP49">
        <v>5.6420000000000003</v>
      </c>
      <c r="AQ49">
        <v>5.5519999999999996</v>
      </c>
      <c r="AR49">
        <v>5.4660000000000002</v>
      </c>
      <c r="AS49">
        <v>5.3840000000000003</v>
      </c>
      <c r="AT49">
        <v>5.3070000000000004</v>
      </c>
      <c r="AU49">
        <v>5.2350000000000003</v>
      </c>
      <c r="AV49">
        <v>5.1669999999999998</v>
      </c>
      <c r="AW49">
        <v>5.1029999999999998</v>
      </c>
      <c r="AX49">
        <v>5.0419999999999998</v>
      </c>
      <c r="AY49">
        <v>4.984</v>
      </c>
      <c r="AZ49">
        <v>4.9269999999999996</v>
      </c>
      <c r="BA49">
        <v>4.87</v>
      </c>
      <c r="BB49">
        <v>4.8129999999999997</v>
      </c>
      <c r="BC49">
        <v>4.7539999999999996</v>
      </c>
      <c r="BD49">
        <v>4.6929999999999996</v>
      </c>
      <c r="BE49">
        <v>4.6280000000000001</v>
      </c>
      <c r="BF49">
        <v>4.5609999999999999</v>
      </c>
      <c r="BG49">
        <v>4.4909999999999997</v>
      </c>
      <c r="BH49">
        <v>4.4189999999999996</v>
      </c>
      <c r="BI49">
        <v>4.3470000000000004</v>
      </c>
      <c r="BJ49">
        <v>4.2750000000000004</v>
      </c>
      <c r="BK49">
        <v>4.2050000000000001</v>
      </c>
    </row>
    <row r="50" spans="1:63" x14ac:dyDescent="0.85">
      <c r="A50" t="s">
        <v>461</v>
      </c>
      <c r="B50" t="s">
        <v>531</v>
      </c>
      <c r="C50" t="s">
        <v>695</v>
      </c>
      <c r="D50" t="s">
        <v>696</v>
      </c>
      <c r="E50">
        <v>6.8849999999999998</v>
      </c>
      <c r="F50">
        <v>6.9219999999999997</v>
      </c>
      <c r="G50">
        <v>6.9530000000000003</v>
      </c>
      <c r="H50">
        <v>6.976</v>
      </c>
      <c r="I50">
        <v>6.9889999999999999</v>
      </c>
      <c r="J50">
        <v>6.9930000000000003</v>
      </c>
      <c r="K50">
        <v>6.99</v>
      </c>
      <c r="L50">
        <v>6.9820000000000002</v>
      </c>
      <c r="M50">
        <v>6.97</v>
      </c>
      <c r="N50">
        <v>6.9539999999999997</v>
      </c>
      <c r="O50">
        <v>6.9349999999999996</v>
      </c>
      <c r="P50">
        <v>6.9130000000000003</v>
      </c>
      <c r="Q50">
        <v>6.8869999999999996</v>
      </c>
      <c r="R50">
        <v>6.8550000000000004</v>
      </c>
      <c r="S50">
        <v>6.8179999999999996</v>
      </c>
      <c r="T50">
        <v>6.7709999999999999</v>
      </c>
      <c r="U50">
        <v>6.7140000000000004</v>
      </c>
      <c r="V50">
        <v>6.6449999999999996</v>
      </c>
      <c r="W50">
        <v>6.5640000000000001</v>
      </c>
      <c r="X50">
        <v>6.4729999999999999</v>
      </c>
      <c r="Y50">
        <v>6.375</v>
      </c>
      <c r="Z50">
        <v>6.2729999999999997</v>
      </c>
      <c r="AA50">
        <v>6.17</v>
      </c>
      <c r="AB50">
        <v>6.0679999999999996</v>
      </c>
      <c r="AC50">
        <v>5.97</v>
      </c>
      <c r="AD50">
        <v>5.875</v>
      </c>
      <c r="AE50">
        <v>5.7839999999999998</v>
      </c>
      <c r="AF50">
        <v>5.6950000000000003</v>
      </c>
      <c r="AG50">
        <v>5.6029999999999998</v>
      </c>
      <c r="AH50">
        <v>5.5039999999999996</v>
      </c>
      <c r="AI50">
        <v>5.3920000000000003</v>
      </c>
      <c r="AJ50">
        <v>5.2590000000000003</v>
      </c>
      <c r="AK50">
        <v>5.1020000000000003</v>
      </c>
      <c r="AL50">
        <v>4.9210000000000003</v>
      </c>
      <c r="AM50">
        <v>4.72</v>
      </c>
      <c r="AN50">
        <v>4.5049999999999999</v>
      </c>
      <c r="AO50">
        <v>4.2869999999999999</v>
      </c>
      <c r="AP50">
        <v>4.0739999999999998</v>
      </c>
      <c r="AQ50">
        <v>3.8759999999999999</v>
      </c>
      <c r="AR50">
        <v>3.6970000000000001</v>
      </c>
      <c r="AS50">
        <v>3.5390000000000001</v>
      </c>
      <c r="AT50">
        <v>3.399</v>
      </c>
      <c r="AU50">
        <v>3.2709999999999999</v>
      </c>
      <c r="AV50">
        <v>3.1509999999999998</v>
      </c>
      <c r="AW50">
        <v>3.0379999999999998</v>
      </c>
      <c r="AX50">
        <v>2.9329999999999998</v>
      </c>
      <c r="AY50">
        <v>2.839</v>
      </c>
      <c r="AZ50">
        <v>2.7570000000000001</v>
      </c>
      <c r="BA50">
        <v>2.6869999999999998</v>
      </c>
      <c r="BB50">
        <v>2.629</v>
      </c>
      <c r="BC50">
        <v>2.581</v>
      </c>
      <c r="BD50">
        <v>2.5390000000000001</v>
      </c>
      <c r="BE50">
        <v>2.5</v>
      </c>
      <c r="BF50">
        <v>2.4630000000000001</v>
      </c>
      <c r="BG50">
        <v>2.4249999999999998</v>
      </c>
      <c r="BH50">
        <v>2.3849999999999998</v>
      </c>
      <c r="BI50">
        <v>2.3460000000000001</v>
      </c>
      <c r="BJ50">
        <v>2.3090000000000002</v>
      </c>
      <c r="BK50">
        <v>2.274</v>
      </c>
    </row>
    <row r="51" spans="1:63" x14ac:dyDescent="0.85">
      <c r="A51" t="s">
        <v>320</v>
      </c>
      <c r="B51" t="s">
        <v>12</v>
      </c>
      <c r="C51" t="s">
        <v>695</v>
      </c>
      <c r="D51" t="s">
        <v>696</v>
      </c>
      <c r="E51">
        <v>6.7119999999999997</v>
      </c>
      <c r="F51">
        <v>6.6509999999999998</v>
      </c>
      <c r="G51">
        <v>6.5430000000000001</v>
      </c>
      <c r="H51">
        <v>6.3890000000000002</v>
      </c>
      <c r="I51">
        <v>6.1929999999999996</v>
      </c>
      <c r="J51">
        <v>5.96</v>
      </c>
      <c r="K51">
        <v>5.6970000000000001</v>
      </c>
      <c r="L51">
        <v>5.4160000000000004</v>
      </c>
      <c r="M51">
        <v>5.13</v>
      </c>
      <c r="N51">
        <v>4.8520000000000003</v>
      </c>
      <c r="O51">
        <v>4.5949999999999998</v>
      </c>
      <c r="P51">
        <v>4.3689999999999998</v>
      </c>
      <c r="Q51">
        <v>4.1769999999999996</v>
      </c>
      <c r="R51">
        <v>4.0190000000000001</v>
      </c>
      <c r="S51">
        <v>3.895</v>
      </c>
      <c r="T51">
        <v>3.8039999999999998</v>
      </c>
      <c r="U51">
        <v>3.74</v>
      </c>
      <c r="V51">
        <v>3.6920000000000002</v>
      </c>
      <c r="W51">
        <v>3.6520000000000001</v>
      </c>
      <c r="X51">
        <v>3.6150000000000002</v>
      </c>
      <c r="Y51">
        <v>3.581</v>
      </c>
      <c r="Z51">
        <v>3.548</v>
      </c>
      <c r="AA51">
        <v>3.5209999999999999</v>
      </c>
      <c r="AB51">
        <v>3.5</v>
      </c>
      <c r="AC51">
        <v>3.4820000000000002</v>
      </c>
      <c r="AD51">
        <v>3.464</v>
      </c>
      <c r="AE51">
        <v>3.4409999999999998</v>
      </c>
      <c r="AF51">
        <v>3.4119999999999999</v>
      </c>
      <c r="AG51">
        <v>3.3730000000000002</v>
      </c>
      <c r="AH51">
        <v>3.3239999999999998</v>
      </c>
      <c r="AI51">
        <v>3.2639999999999998</v>
      </c>
      <c r="AJ51">
        <v>3.1930000000000001</v>
      </c>
      <c r="AK51">
        <v>3.1139999999999999</v>
      </c>
      <c r="AL51">
        <v>3.0289999999999999</v>
      </c>
      <c r="AM51">
        <v>2.9409999999999998</v>
      </c>
      <c r="AN51">
        <v>2.85</v>
      </c>
      <c r="AO51">
        <v>2.7549999999999999</v>
      </c>
      <c r="AP51">
        <v>2.657</v>
      </c>
      <c r="AQ51">
        <v>2.5579999999999998</v>
      </c>
      <c r="AR51">
        <v>2.4590000000000001</v>
      </c>
      <c r="AS51">
        <v>2.363</v>
      </c>
      <c r="AT51">
        <v>2.2749999999999999</v>
      </c>
      <c r="AU51">
        <v>2.1949999999999998</v>
      </c>
      <c r="AV51">
        <v>2.1240000000000001</v>
      </c>
      <c r="AW51">
        <v>2.0649999999999999</v>
      </c>
      <c r="AX51">
        <v>2.016</v>
      </c>
      <c r="AY51">
        <v>1.978</v>
      </c>
      <c r="AZ51">
        <v>1.948</v>
      </c>
      <c r="BA51">
        <v>1.923</v>
      </c>
      <c r="BB51">
        <v>1.903</v>
      </c>
      <c r="BC51">
        <v>1.885</v>
      </c>
      <c r="BD51">
        <v>1.869</v>
      </c>
      <c r="BE51">
        <v>1.853</v>
      </c>
      <c r="BF51">
        <v>1.8380000000000001</v>
      </c>
      <c r="BG51">
        <v>1.823</v>
      </c>
      <c r="BH51">
        <v>1.806</v>
      </c>
      <c r="BI51">
        <v>1.7889999999999999</v>
      </c>
      <c r="BJ51">
        <v>1.772</v>
      </c>
      <c r="BK51">
        <v>1.754</v>
      </c>
    </row>
    <row r="52" spans="1:63" x14ac:dyDescent="0.85">
      <c r="A52" t="s">
        <v>321</v>
      </c>
      <c r="B52" t="s">
        <v>274</v>
      </c>
      <c r="C52" t="s">
        <v>695</v>
      </c>
      <c r="D52" t="s">
        <v>696</v>
      </c>
      <c r="E52">
        <v>5.6003457140982658</v>
      </c>
      <c r="F52">
        <v>5.6136820598649289</v>
      </c>
      <c r="G52">
        <v>5.6042050959164911</v>
      </c>
      <c r="H52">
        <v>5.5718204884087763</v>
      </c>
      <c r="I52">
        <v>5.5171883522943261</v>
      </c>
      <c r="J52">
        <v>5.4423354720036672</v>
      </c>
      <c r="K52">
        <v>5.3478112081050231</v>
      </c>
      <c r="L52">
        <v>5.2382496100890386</v>
      </c>
      <c r="M52">
        <v>5.1186229508019121</v>
      </c>
      <c r="N52">
        <v>4.9929968696355873</v>
      </c>
      <c r="O52">
        <v>4.8634688674195745</v>
      </c>
      <c r="P52">
        <v>4.7260319149027872</v>
      </c>
      <c r="Q52">
        <v>4.5820701257142735</v>
      </c>
      <c r="R52">
        <v>4.433043258672785</v>
      </c>
      <c r="S52">
        <v>4.2799402539167426</v>
      </c>
      <c r="T52">
        <v>4.1296954653133238</v>
      </c>
      <c r="U52">
        <v>3.9926994445364334</v>
      </c>
      <c r="V52">
        <v>3.8696818947488656</v>
      </c>
      <c r="W52">
        <v>3.7631952590173876</v>
      </c>
      <c r="X52">
        <v>3.6751318351932429</v>
      </c>
      <c r="Y52">
        <v>3.6009695246427214</v>
      </c>
      <c r="Z52">
        <v>3.5348779814353946</v>
      </c>
      <c r="AA52">
        <v>3.469146532734698</v>
      </c>
      <c r="AB52">
        <v>3.399193346703377</v>
      </c>
      <c r="AC52">
        <v>3.3230580047120233</v>
      </c>
      <c r="AD52">
        <v>3.2404699726198749</v>
      </c>
      <c r="AE52">
        <v>3.1551920904125947</v>
      </c>
      <c r="AF52">
        <v>3.0721863058262682</v>
      </c>
      <c r="AG52">
        <v>2.995518524959274</v>
      </c>
      <c r="AH52">
        <v>2.9262065760868183</v>
      </c>
      <c r="AI52">
        <v>2.8657667217484226</v>
      </c>
      <c r="AJ52">
        <v>2.8126474065277378</v>
      </c>
      <c r="AK52">
        <v>2.7655294957948673</v>
      </c>
      <c r="AL52">
        <v>2.7217178676182781</v>
      </c>
      <c r="AM52">
        <v>2.6805501725186889</v>
      </c>
      <c r="AN52">
        <v>2.6399674118260812</v>
      </c>
      <c r="AO52">
        <v>2.6005581307077756</v>
      </c>
      <c r="AP52">
        <v>2.5603796031061843</v>
      </c>
      <c r="AQ52">
        <v>2.5195945718064876</v>
      </c>
      <c r="AR52">
        <v>2.4785804577832597</v>
      </c>
      <c r="AS52">
        <v>2.4382387231067009</v>
      </c>
      <c r="AT52">
        <v>2.3988406377143039</v>
      </c>
      <c r="AU52">
        <v>2.3621273433312258</v>
      </c>
      <c r="AV52">
        <v>2.3288413352373363</v>
      </c>
      <c r="AW52">
        <v>2.2983688068844015</v>
      </c>
      <c r="AX52">
        <v>2.2714215085358682</v>
      </c>
      <c r="AY52">
        <v>2.2471827975104013</v>
      </c>
      <c r="AZ52">
        <v>2.223960561812631</v>
      </c>
      <c r="BA52">
        <v>2.2008274483379879</v>
      </c>
      <c r="BB52">
        <v>2.1770005906328844</v>
      </c>
      <c r="BC52">
        <v>2.153183923439169</v>
      </c>
      <c r="BD52">
        <v>2.1294329407815993</v>
      </c>
      <c r="BE52">
        <v>2.1064526439442237</v>
      </c>
      <c r="BF52">
        <v>2.0844797459156177</v>
      </c>
      <c r="BG52">
        <v>2.0642693768875353</v>
      </c>
      <c r="BH52">
        <v>2.0452503437787724</v>
      </c>
      <c r="BI52">
        <v>2.0276456412491313</v>
      </c>
      <c r="BJ52">
        <v>2.0107529379764055</v>
      </c>
    </row>
    <row r="53" spans="1:63" x14ac:dyDescent="0.85">
      <c r="A53" t="s">
        <v>92</v>
      </c>
      <c r="B53" t="s">
        <v>234</v>
      </c>
      <c r="C53" t="s">
        <v>695</v>
      </c>
      <c r="D53" t="s">
        <v>696</v>
      </c>
      <c r="E53">
        <v>4.1920000000000002</v>
      </c>
      <c r="F53">
        <v>4.3650000000000002</v>
      </c>
      <c r="G53">
        <v>4.5019999999999998</v>
      </c>
      <c r="H53">
        <v>4.5839999999999996</v>
      </c>
      <c r="I53">
        <v>4.5999999999999996</v>
      </c>
      <c r="J53">
        <v>4.5519999999999996</v>
      </c>
      <c r="K53">
        <v>4.4550000000000001</v>
      </c>
      <c r="L53">
        <v>4.3330000000000002</v>
      </c>
      <c r="M53">
        <v>4.2050000000000001</v>
      </c>
      <c r="N53">
        <v>4.0739999999999998</v>
      </c>
      <c r="O53">
        <v>3.9350000000000001</v>
      </c>
      <c r="P53">
        <v>3.774</v>
      </c>
      <c r="Q53">
        <v>3.58</v>
      </c>
      <c r="R53">
        <v>3.351</v>
      </c>
      <c r="S53">
        <v>3.0939999999999999</v>
      </c>
      <c r="T53">
        <v>2.8239999999999998</v>
      </c>
      <c r="U53">
        <v>2.5619999999999998</v>
      </c>
      <c r="V53">
        <v>2.3279999999999998</v>
      </c>
      <c r="W53">
        <v>2.1349999999999998</v>
      </c>
      <c r="X53">
        <v>1.99</v>
      </c>
      <c r="Y53">
        <v>1.8959999999999999</v>
      </c>
      <c r="Z53">
        <v>1.8480000000000001</v>
      </c>
      <c r="AA53">
        <v>1.831</v>
      </c>
      <c r="AB53">
        <v>1.831</v>
      </c>
      <c r="AC53">
        <v>1.8380000000000001</v>
      </c>
      <c r="AD53">
        <v>1.843</v>
      </c>
      <c r="AE53">
        <v>1.839</v>
      </c>
      <c r="AF53">
        <v>1.823</v>
      </c>
      <c r="AG53">
        <v>1.7969999999999999</v>
      </c>
      <c r="AH53">
        <v>1.7589999999999999</v>
      </c>
      <c r="AI53">
        <v>1.714</v>
      </c>
      <c r="AJ53">
        <v>1.6679999999999999</v>
      </c>
      <c r="AK53">
        <v>1.6279999999999999</v>
      </c>
      <c r="AL53">
        <v>1.6</v>
      </c>
      <c r="AM53">
        <v>1.5840000000000001</v>
      </c>
      <c r="AN53">
        <v>1.58</v>
      </c>
      <c r="AO53">
        <v>1.585</v>
      </c>
      <c r="AP53">
        <v>1.593</v>
      </c>
      <c r="AQ53">
        <v>1.6</v>
      </c>
      <c r="AR53">
        <v>1.603</v>
      </c>
      <c r="AS53">
        <v>1.603</v>
      </c>
      <c r="AT53">
        <v>1.5980000000000001</v>
      </c>
      <c r="AU53">
        <v>1.59</v>
      </c>
      <c r="AV53">
        <v>1.583</v>
      </c>
      <c r="AW53">
        <v>1.5760000000000001</v>
      </c>
      <c r="AX53">
        <v>1.573</v>
      </c>
      <c r="AY53">
        <v>1.5760000000000001</v>
      </c>
      <c r="AZ53">
        <v>1.5860000000000001</v>
      </c>
      <c r="BA53">
        <v>1.6020000000000001</v>
      </c>
      <c r="BB53">
        <v>1.6240000000000001</v>
      </c>
      <c r="BC53">
        <v>1.647</v>
      </c>
      <c r="BD53">
        <v>1.6679999999999999</v>
      </c>
      <c r="BE53">
        <v>1.6830000000000001</v>
      </c>
      <c r="BF53">
        <v>1.6890000000000001</v>
      </c>
      <c r="BG53">
        <v>1.6859999999999999</v>
      </c>
      <c r="BH53">
        <v>1.6739999999999999</v>
      </c>
      <c r="BI53">
        <v>1.6559999999999999</v>
      </c>
      <c r="BJ53">
        <v>1.637</v>
      </c>
      <c r="BK53">
        <v>1.6180000000000001</v>
      </c>
    </row>
    <row r="54" spans="1:63" x14ac:dyDescent="0.85">
      <c r="A54" t="s">
        <v>348</v>
      </c>
      <c r="B54" t="s">
        <v>93</v>
      </c>
      <c r="C54" t="s">
        <v>695</v>
      </c>
      <c r="D54" t="s">
        <v>696</v>
      </c>
      <c r="AY54">
        <v>2.1</v>
      </c>
      <c r="AZ54">
        <v>2</v>
      </c>
      <c r="BA54">
        <v>2.2000000000000002</v>
      </c>
      <c r="BB54">
        <v>2.1</v>
      </c>
      <c r="BC54">
        <v>2.2000000000000002</v>
      </c>
      <c r="BD54">
        <v>2.1</v>
      </c>
      <c r="BE54">
        <v>2.2000000000000002</v>
      </c>
      <c r="BF54">
        <v>2.1</v>
      </c>
      <c r="BG54">
        <v>2</v>
      </c>
      <c r="BH54">
        <v>1.9</v>
      </c>
      <c r="BI54">
        <v>1.7</v>
      </c>
      <c r="BJ54">
        <v>1.5</v>
      </c>
      <c r="BK54">
        <v>1.7</v>
      </c>
    </row>
    <row r="55" spans="1:63" x14ac:dyDescent="0.85">
      <c r="A55" t="s">
        <v>448</v>
      </c>
      <c r="B55" t="s">
        <v>612</v>
      </c>
      <c r="C55" t="s">
        <v>695</v>
      </c>
      <c r="D55" t="s">
        <v>696</v>
      </c>
    </row>
    <row r="56" spans="1:63" x14ac:dyDescent="0.85">
      <c r="A56" t="s">
        <v>416</v>
      </c>
      <c r="B56" t="s">
        <v>235</v>
      </c>
      <c r="C56" t="s">
        <v>695</v>
      </c>
      <c r="D56" t="s">
        <v>696</v>
      </c>
      <c r="E56">
        <v>3.5</v>
      </c>
      <c r="F56">
        <v>3.4710000000000001</v>
      </c>
      <c r="G56">
        <v>3.4209999999999998</v>
      </c>
      <c r="H56">
        <v>3.3460000000000001</v>
      </c>
      <c r="I56">
        <v>3.2490000000000001</v>
      </c>
      <c r="J56">
        <v>3.133</v>
      </c>
      <c r="K56">
        <v>3.01</v>
      </c>
      <c r="L56">
        <v>2.8889999999999998</v>
      </c>
      <c r="M56">
        <v>2.7789999999999999</v>
      </c>
      <c r="N56">
        <v>2.6859999999999999</v>
      </c>
      <c r="O56">
        <v>2.61</v>
      </c>
      <c r="P56">
        <v>2.5470000000000002</v>
      </c>
      <c r="Q56">
        <v>2.4910000000000001</v>
      </c>
      <c r="R56">
        <v>2.44</v>
      </c>
      <c r="S56">
        <v>2.3929999999999998</v>
      </c>
      <c r="T56">
        <v>2.3519999999999999</v>
      </c>
      <c r="U56">
        <v>2.323</v>
      </c>
      <c r="V56">
        <v>2.31</v>
      </c>
      <c r="W56">
        <v>2.3119999999999998</v>
      </c>
      <c r="X56">
        <v>2.3279999999999998</v>
      </c>
      <c r="Y56">
        <v>2.3540000000000001</v>
      </c>
      <c r="Z56">
        <v>2.3849999999999998</v>
      </c>
      <c r="AA56">
        <v>2.415</v>
      </c>
      <c r="AB56">
        <v>2.4380000000000002</v>
      </c>
      <c r="AC56">
        <v>2.4529999999999998</v>
      </c>
      <c r="AD56">
        <v>2.4580000000000002</v>
      </c>
      <c r="AE56">
        <v>2.456</v>
      </c>
      <c r="AF56">
        <v>2.4500000000000002</v>
      </c>
      <c r="AG56">
        <v>2.4420000000000002</v>
      </c>
      <c r="AH56">
        <v>2.4300000000000002</v>
      </c>
      <c r="AI56">
        <v>2.411</v>
      </c>
      <c r="AJ56">
        <v>2.3809999999999998</v>
      </c>
      <c r="AK56">
        <v>2.3370000000000002</v>
      </c>
      <c r="AL56">
        <v>2.278</v>
      </c>
      <c r="AM56">
        <v>2.206</v>
      </c>
      <c r="AN56">
        <v>2.1240000000000001</v>
      </c>
      <c r="AO56">
        <v>2.036</v>
      </c>
      <c r="AP56">
        <v>1.946</v>
      </c>
      <c r="AQ56">
        <v>1.861</v>
      </c>
      <c r="AR56">
        <v>1.7829999999999999</v>
      </c>
      <c r="AS56">
        <v>1.716</v>
      </c>
      <c r="AT56">
        <v>1.66</v>
      </c>
      <c r="AU56">
        <v>1.6140000000000001</v>
      </c>
      <c r="AV56">
        <v>1.5760000000000001</v>
      </c>
      <c r="AW56">
        <v>1.5449999999999999</v>
      </c>
      <c r="AX56">
        <v>1.52</v>
      </c>
      <c r="AY56">
        <v>1.498</v>
      </c>
      <c r="AZ56">
        <v>1.4790000000000001</v>
      </c>
      <c r="BA56">
        <v>1.4610000000000001</v>
      </c>
      <c r="BB56">
        <v>1.4430000000000001</v>
      </c>
      <c r="BC56">
        <v>1.4239999999999999</v>
      </c>
      <c r="BD56">
        <v>1.4059999999999999</v>
      </c>
      <c r="BE56">
        <v>1.39</v>
      </c>
      <c r="BF56">
        <v>1.3759999999999999</v>
      </c>
      <c r="BG56">
        <v>1.3640000000000001</v>
      </c>
      <c r="BH56">
        <v>1.3540000000000001</v>
      </c>
      <c r="BI56">
        <v>1.345</v>
      </c>
      <c r="BJ56">
        <v>1.337</v>
      </c>
      <c r="BK56">
        <v>1.329</v>
      </c>
    </row>
    <row r="57" spans="1:63" x14ac:dyDescent="0.85">
      <c r="A57" t="s">
        <v>163</v>
      </c>
      <c r="B57" t="s">
        <v>628</v>
      </c>
      <c r="C57" t="s">
        <v>695</v>
      </c>
      <c r="D57" t="s">
        <v>696</v>
      </c>
      <c r="E57">
        <v>2.09</v>
      </c>
      <c r="F57">
        <v>2.11</v>
      </c>
      <c r="G57">
        <v>2.12</v>
      </c>
      <c r="H57">
        <v>2.31</v>
      </c>
      <c r="I57">
        <v>2.34</v>
      </c>
      <c r="J57">
        <v>2.1800000000000002</v>
      </c>
      <c r="K57">
        <v>2.02</v>
      </c>
      <c r="L57">
        <v>1.91</v>
      </c>
      <c r="M57">
        <v>1.84</v>
      </c>
      <c r="N57">
        <v>1.87</v>
      </c>
      <c r="O57">
        <v>1.92</v>
      </c>
      <c r="P57">
        <v>2</v>
      </c>
      <c r="Q57">
        <v>2.09</v>
      </c>
      <c r="R57">
        <v>2.31</v>
      </c>
      <c r="S57">
        <v>2.46</v>
      </c>
      <c r="T57">
        <v>2.4300000000000002</v>
      </c>
      <c r="U57">
        <v>2.39</v>
      </c>
      <c r="V57">
        <v>2.34</v>
      </c>
      <c r="W57">
        <v>2.33</v>
      </c>
      <c r="X57">
        <v>2.27</v>
      </c>
      <c r="Y57">
        <v>2.08</v>
      </c>
      <c r="Z57">
        <v>2</v>
      </c>
      <c r="AA57">
        <v>2</v>
      </c>
      <c r="AB57">
        <v>1.97</v>
      </c>
      <c r="AC57">
        <v>1.97</v>
      </c>
      <c r="AD57">
        <v>1.95</v>
      </c>
      <c r="AE57">
        <v>1.92</v>
      </c>
      <c r="AF57">
        <v>1.91</v>
      </c>
      <c r="AG57">
        <v>1.94</v>
      </c>
      <c r="AH57">
        <v>1.87</v>
      </c>
      <c r="AI57">
        <v>1.9</v>
      </c>
      <c r="AJ57">
        <v>1.86</v>
      </c>
      <c r="AK57">
        <v>1.71</v>
      </c>
      <c r="AL57">
        <v>1.67</v>
      </c>
      <c r="AM57">
        <v>1.44</v>
      </c>
      <c r="AN57">
        <v>1.28</v>
      </c>
      <c r="AO57">
        <v>1.18</v>
      </c>
      <c r="AP57">
        <v>1.17</v>
      </c>
      <c r="AQ57">
        <v>1.1599999999999999</v>
      </c>
      <c r="AR57">
        <v>1.1299999999999999</v>
      </c>
      <c r="AS57">
        <v>1.1499999999999999</v>
      </c>
      <c r="AT57">
        <v>1.1499999999999999</v>
      </c>
      <c r="AU57">
        <v>1.17</v>
      </c>
      <c r="AV57">
        <v>1.18</v>
      </c>
      <c r="AW57">
        <v>1.23</v>
      </c>
      <c r="AX57">
        <v>1.29</v>
      </c>
      <c r="AY57">
        <v>1.34</v>
      </c>
      <c r="AZ57">
        <v>1.45</v>
      </c>
      <c r="BA57">
        <v>1.51</v>
      </c>
      <c r="BB57">
        <v>1.51</v>
      </c>
      <c r="BC57">
        <v>1.51</v>
      </c>
      <c r="BD57">
        <v>1.43</v>
      </c>
      <c r="BE57">
        <v>1.45</v>
      </c>
      <c r="BF57">
        <v>1.46</v>
      </c>
      <c r="BG57">
        <v>1.53</v>
      </c>
      <c r="BH57">
        <v>1.57</v>
      </c>
      <c r="BI57">
        <v>1.63</v>
      </c>
      <c r="BJ57">
        <v>1.69</v>
      </c>
      <c r="BK57">
        <v>1.69</v>
      </c>
    </row>
    <row r="58" spans="1:63" x14ac:dyDescent="0.85">
      <c r="A58" t="s">
        <v>450</v>
      </c>
      <c r="B58" t="s">
        <v>453</v>
      </c>
      <c r="C58" t="s">
        <v>695</v>
      </c>
      <c r="D58" t="s">
        <v>696</v>
      </c>
      <c r="E58">
        <v>2.37</v>
      </c>
      <c r="F58">
        <v>2.4500000000000002</v>
      </c>
      <c r="G58">
        <v>2.44</v>
      </c>
      <c r="H58">
        <v>2.5099999999999998</v>
      </c>
      <c r="I58">
        <v>2.54</v>
      </c>
      <c r="J58">
        <v>2.5</v>
      </c>
      <c r="K58">
        <v>2.5299999999999998</v>
      </c>
      <c r="L58">
        <v>2.48</v>
      </c>
      <c r="M58">
        <v>2.38</v>
      </c>
      <c r="N58">
        <v>2.21</v>
      </c>
      <c r="O58">
        <v>2.0299999999999998</v>
      </c>
      <c r="P58">
        <v>1.92</v>
      </c>
      <c r="Q58">
        <v>1.71</v>
      </c>
      <c r="R58">
        <v>1.54</v>
      </c>
      <c r="S58">
        <v>1.51</v>
      </c>
      <c r="T58">
        <v>1.45</v>
      </c>
      <c r="U58">
        <v>1.45</v>
      </c>
      <c r="V58">
        <v>1.4</v>
      </c>
      <c r="W58">
        <v>1.38</v>
      </c>
      <c r="X58">
        <v>1.38</v>
      </c>
      <c r="Y58">
        <v>1.44</v>
      </c>
      <c r="Z58">
        <v>1.43</v>
      </c>
      <c r="AA58">
        <v>1.41</v>
      </c>
      <c r="AB58">
        <v>1.33</v>
      </c>
      <c r="AC58">
        <v>1.29</v>
      </c>
      <c r="AD58">
        <v>1.37</v>
      </c>
      <c r="AE58">
        <v>1.43</v>
      </c>
      <c r="AF58">
        <v>1.43</v>
      </c>
      <c r="AG58">
        <v>1.46</v>
      </c>
      <c r="AH58">
        <v>1.42</v>
      </c>
      <c r="AI58">
        <v>1.45</v>
      </c>
      <c r="AJ58">
        <v>1.33</v>
      </c>
      <c r="AK58">
        <v>1.29</v>
      </c>
      <c r="AL58">
        <v>1.28</v>
      </c>
      <c r="AM58">
        <v>1.24</v>
      </c>
      <c r="AN58">
        <v>1.25</v>
      </c>
      <c r="AO58">
        <v>1.3</v>
      </c>
      <c r="AP58">
        <v>1.35</v>
      </c>
      <c r="AQ58">
        <v>1.36</v>
      </c>
      <c r="AR58">
        <v>1.36</v>
      </c>
      <c r="AS58">
        <v>1.38</v>
      </c>
      <c r="AT58">
        <v>1.35</v>
      </c>
      <c r="AU58">
        <v>1.34</v>
      </c>
      <c r="AV58">
        <v>1.34</v>
      </c>
      <c r="AW58">
        <v>1.36</v>
      </c>
      <c r="AX58">
        <v>1.34</v>
      </c>
      <c r="AY58">
        <v>1.33</v>
      </c>
      <c r="AZ58">
        <v>1.37</v>
      </c>
      <c r="BA58">
        <v>1.38</v>
      </c>
      <c r="BB58">
        <v>1.36</v>
      </c>
      <c r="BC58">
        <v>1.39</v>
      </c>
      <c r="BD58">
        <v>1.39</v>
      </c>
      <c r="BE58">
        <v>1.41</v>
      </c>
      <c r="BF58">
        <v>1.42</v>
      </c>
      <c r="BG58">
        <v>1.47</v>
      </c>
      <c r="BH58">
        <v>1.5</v>
      </c>
      <c r="BI58">
        <v>1.59</v>
      </c>
      <c r="BJ58">
        <v>1.57</v>
      </c>
      <c r="BK58">
        <v>1.56</v>
      </c>
    </row>
    <row r="59" spans="1:63" x14ac:dyDescent="0.85">
      <c r="A59" t="s">
        <v>22</v>
      </c>
      <c r="B59" t="s">
        <v>225</v>
      </c>
      <c r="C59" t="s">
        <v>695</v>
      </c>
      <c r="D59" t="s">
        <v>696</v>
      </c>
      <c r="E59">
        <v>6.4610000000000003</v>
      </c>
      <c r="F59">
        <v>6.4930000000000003</v>
      </c>
      <c r="G59">
        <v>6.5270000000000001</v>
      </c>
      <c r="H59">
        <v>6.5609999999999999</v>
      </c>
      <c r="I59">
        <v>6.5949999999999998</v>
      </c>
      <c r="J59">
        <v>6.6289999999999996</v>
      </c>
      <c r="K59">
        <v>6.665</v>
      </c>
      <c r="L59">
        <v>6.702</v>
      </c>
      <c r="M59">
        <v>6.7389999999999999</v>
      </c>
      <c r="N59">
        <v>6.774</v>
      </c>
      <c r="O59">
        <v>6.8040000000000003</v>
      </c>
      <c r="P59">
        <v>6.8230000000000004</v>
      </c>
      <c r="Q59">
        <v>6.83</v>
      </c>
      <c r="R59">
        <v>6.8230000000000004</v>
      </c>
      <c r="S59">
        <v>6.8029999999999999</v>
      </c>
      <c r="T59">
        <v>6.77</v>
      </c>
      <c r="U59">
        <v>6.7290000000000001</v>
      </c>
      <c r="V59">
        <v>6.6849999999999996</v>
      </c>
      <c r="W59">
        <v>6.6390000000000002</v>
      </c>
      <c r="X59">
        <v>6.5960000000000001</v>
      </c>
      <c r="Y59">
        <v>6.5540000000000003</v>
      </c>
      <c r="Z59">
        <v>6.5129999999999999</v>
      </c>
      <c r="AA59">
        <v>6.4710000000000001</v>
      </c>
      <c r="AB59">
        <v>6.4260000000000002</v>
      </c>
      <c r="AC59">
        <v>6.3780000000000001</v>
      </c>
      <c r="AD59">
        <v>6.3280000000000003</v>
      </c>
      <c r="AE59">
        <v>6.28</v>
      </c>
      <c r="AF59">
        <v>6.234</v>
      </c>
      <c r="AG59">
        <v>6.1879999999999997</v>
      </c>
      <c r="AH59">
        <v>6.1369999999999996</v>
      </c>
      <c r="AI59">
        <v>6.0730000000000004</v>
      </c>
      <c r="AJ59">
        <v>5.9859999999999998</v>
      </c>
      <c r="AK59">
        <v>5.8689999999999998</v>
      </c>
      <c r="AL59">
        <v>5.7210000000000001</v>
      </c>
      <c r="AM59">
        <v>5.5460000000000003</v>
      </c>
      <c r="AN59">
        <v>5.3520000000000003</v>
      </c>
      <c r="AO59">
        <v>5.1520000000000001</v>
      </c>
      <c r="AP59">
        <v>4.9580000000000002</v>
      </c>
      <c r="AQ59">
        <v>4.78</v>
      </c>
      <c r="AR59">
        <v>4.6219999999999999</v>
      </c>
      <c r="AS59">
        <v>4.484</v>
      </c>
      <c r="AT59">
        <v>4.359</v>
      </c>
      <c r="AU59">
        <v>4.24</v>
      </c>
      <c r="AV59">
        <v>4.1180000000000003</v>
      </c>
      <c r="AW59">
        <v>3.9940000000000002</v>
      </c>
      <c r="AX59">
        <v>3.867</v>
      </c>
      <c r="AY59">
        <v>3.7389999999999999</v>
      </c>
      <c r="AZ59">
        <v>3.617</v>
      </c>
      <c r="BA59">
        <v>3.5019999999999998</v>
      </c>
      <c r="BB59">
        <v>3.3969999999999998</v>
      </c>
      <c r="BC59">
        <v>3.3</v>
      </c>
      <c r="BD59">
        <v>3.2130000000000001</v>
      </c>
      <c r="BE59">
        <v>3.1309999999999998</v>
      </c>
      <c r="BF59">
        <v>3.0539999999999998</v>
      </c>
      <c r="BG59">
        <v>2.9809999999999999</v>
      </c>
      <c r="BH59">
        <v>2.9119999999999999</v>
      </c>
      <c r="BI59">
        <v>2.8460000000000001</v>
      </c>
      <c r="BJ59">
        <v>2.7850000000000001</v>
      </c>
      <c r="BK59">
        <v>2.7280000000000002</v>
      </c>
    </row>
    <row r="60" spans="1:63" x14ac:dyDescent="0.85">
      <c r="A60" t="s">
        <v>650</v>
      </c>
      <c r="B60" t="s">
        <v>242</v>
      </c>
      <c r="C60" t="s">
        <v>695</v>
      </c>
      <c r="D60" t="s">
        <v>696</v>
      </c>
      <c r="Q60">
        <v>5.5</v>
      </c>
      <c r="AA60">
        <v>3.52</v>
      </c>
      <c r="AF60">
        <v>3</v>
      </c>
      <c r="AK60">
        <v>2.5</v>
      </c>
      <c r="AP60">
        <v>1.9</v>
      </c>
      <c r="AU60">
        <v>1.9</v>
      </c>
      <c r="AV60">
        <v>1.9</v>
      </c>
    </row>
    <row r="61" spans="1:63" x14ac:dyDescent="0.85">
      <c r="A61" t="s">
        <v>287</v>
      </c>
      <c r="B61" t="s">
        <v>495</v>
      </c>
      <c r="C61" t="s">
        <v>695</v>
      </c>
      <c r="D61" t="s">
        <v>696</v>
      </c>
      <c r="E61">
        <v>2.57</v>
      </c>
      <c r="F61">
        <v>2.5499999999999998</v>
      </c>
      <c r="G61">
        <v>2.5499999999999998</v>
      </c>
      <c r="H61">
        <v>2.67</v>
      </c>
      <c r="I61">
        <v>2.6</v>
      </c>
      <c r="J61">
        <v>2.61</v>
      </c>
      <c r="K61">
        <v>2.62</v>
      </c>
      <c r="L61">
        <v>2.35</v>
      </c>
      <c r="M61">
        <v>2.12</v>
      </c>
      <c r="N61">
        <v>2</v>
      </c>
      <c r="O61">
        <v>1.95</v>
      </c>
      <c r="P61">
        <v>2.04</v>
      </c>
      <c r="Q61">
        <v>2.0299999999999998</v>
      </c>
      <c r="R61">
        <v>1.92</v>
      </c>
      <c r="S61">
        <v>1.9</v>
      </c>
      <c r="T61">
        <v>1.92</v>
      </c>
      <c r="U61">
        <v>1.75</v>
      </c>
      <c r="V61">
        <v>1.66</v>
      </c>
      <c r="W61">
        <v>1.67</v>
      </c>
      <c r="X61">
        <v>1.6</v>
      </c>
      <c r="Y61">
        <v>1.55</v>
      </c>
      <c r="Z61">
        <v>1.44</v>
      </c>
      <c r="AA61">
        <v>1.43</v>
      </c>
      <c r="AB61">
        <v>1.38</v>
      </c>
      <c r="AC61">
        <v>1.4</v>
      </c>
      <c r="AD61">
        <v>1.45</v>
      </c>
      <c r="AE61">
        <v>1.48</v>
      </c>
      <c r="AF61">
        <v>1.5</v>
      </c>
      <c r="AG61">
        <v>1.56</v>
      </c>
      <c r="AH61">
        <v>1.62</v>
      </c>
      <c r="AI61">
        <v>1.67</v>
      </c>
      <c r="AJ61">
        <v>1.68</v>
      </c>
      <c r="AK61">
        <v>1.76</v>
      </c>
      <c r="AL61">
        <v>1.75</v>
      </c>
      <c r="AM61">
        <v>1.81</v>
      </c>
      <c r="AN61">
        <v>1.8</v>
      </c>
      <c r="AO61">
        <v>1.75</v>
      </c>
      <c r="AP61">
        <v>1.75</v>
      </c>
      <c r="AQ61">
        <v>1.72</v>
      </c>
      <c r="AR61">
        <v>1.73</v>
      </c>
      <c r="AS61">
        <v>1.77</v>
      </c>
      <c r="AT61">
        <v>1.74</v>
      </c>
      <c r="AU61">
        <v>1.72</v>
      </c>
      <c r="AV61">
        <v>1.76</v>
      </c>
      <c r="AW61">
        <v>1.78</v>
      </c>
      <c r="AX61">
        <v>1.8</v>
      </c>
      <c r="AY61">
        <v>1.85</v>
      </c>
      <c r="AZ61">
        <v>1.84</v>
      </c>
      <c r="BA61">
        <v>1.89</v>
      </c>
      <c r="BB61">
        <v>1.84</v>
      </c>
      <c r="BC61">
        <v>1.87</v>
      </c>
      <c r="BD61">
        <v>1.75</v>
      </c>
      <c r="BE61">
        <v>1.73</v>
      </c>
      <c r="BF61">
        <v>1.67</v>
      </c>
      <c r="BG61">
        <v>1.69</v>
      </c>
      <c r="BH61">
        <v>1.71</v>
      </c>
      <c r="BI61">
        <v>1.79</v>
      </c>
      <c r="BJ61">
        <v>1.75</v>
      </c>
      <c r="BK61">
        <v>1.75</v>
      </c>
    </row>
    <row r="62" spans="1:63" x14ac:dyDescent="0.85">
      <c r="A62" t="s">
        <v>392</v>
      </c>
      <c r="B62" t="s">
        <v>668</v>
      </c>
      <c r="C62" t="s">
        <v>695</v>
      </c>
      <c r="D62" t="s">
        <v>696</v>
      </c>
      <c r="E62">
        <v>7.5549999999999997</v>
      </c>
      <c r="F62">
        <v>7.4870000000000001</v>
      </c>
      <c r="G62">
        <v>7.4039999999999999</v>
      </c>
      <c r="H62">
        <v>7.3029999999999999</v>
      </c>
      <c r="I62">
        <v>7.1859999999999999</v>
      </c>
      <c r="J62">
        <v>7.0529999999999999</v>
      </c>
      <c r="K62">
        <v>6.9029999999999996</v>
      </c>
      <c r="L62">
        <v>6.7380000000000004</v>
      </c>
      <c r="M62">
        <v>6.5609999999999999</v>
      </c>
      <c r="N62">
        <v>6.375</v>
      </c>
      <c r="O62">
        <v>6.1820000000000004</v>
      </c>
      <c r="P62">
        <v>5.984</v>
      </c>
      <c r="Q62">
        <v>5.7839999999999998</v>
      </c>
      <c r="R62">
        <v>5.5839999999999996</v>
      </c>
      <c r="S62">
        <v>5.3879999999999999</v>
      </c>
      <c r="T62">
        <v>5.1980000000000004</v>
      </c>
      <c r="U62">
        <v>5.0170000000000003</v>
      </c>
      <c r="V62">
        <v>4.8440000000000003</v>
      </c>
      <c r="W62">
        <v>4.68</v>
      </c>
      <c r="X62">
        <v>4.5259999999999998</v>
      </c>
      <c r="Y62">
        <v>4.3810000000000002</v>
      </c>
      <c r="Z62">
        <v>4.2469999999999999</v>
      </c>
      <c r="AA62">
        <v>4.1219999999999999</v>
      </c>
      <c r="AB62">
        <v>4.0049999999999999</v>
      </c>
      <c r="AC62">
        <v>3.8959999999999999</v>
      </c>
      <c r="AD62">
        <v>3.7949999999999999</v>
      </c>
      <c r="AE62">
        <v>3.7029999999999998</v>
      </c>
      <c r="AF62">
        <v>3.62</v>
      </c>
      <c r="AG62">
        <v>3.544</v>
      </c>
      <c r="AH62">
        <v>3.4750000000000001</v>
      </c>
      <c r="AI62">
        <v>3.411</v>
      </c>
      <c r="AJ62">
        <v>3.3490000000000002</v>
      </c>
      <c r="AK62">
        <v>3.2869999999999999</v>
      </c>
      <c r="AL62">
        <v>3.226</v>
      </c>
      <c r="AM62">
        <v>3.1629999999999998</v>
      </c>
      <c r="AN62">
        <v>3.101</v>
      </c>
      <c r="AO62">
        <v>3.04</v>
      </c>
      <c r="AP62">
        <v>2.9830000000000001</v>
      </c>
      <c r="AQ62">
        <v>2.93</v>
      </c>
      <c r="AR62">
        <v>2.8820000000000001</v>
      </c>
      <c r="AS62">
        <v>2.839</v>
      </c>
      <c r="AT62">
        <v>2.7989999999999999</v>
      </c>
      <c r="AU62">
        <v>2.762</v>
      </c>
      <c r="AV62">
        <v>2.7250000000000001</v>
      </c>
      <c r="AW62">
        <v>2.6890000000000001</v>
      </c>
      <c r="AX62">
        <v>2.653</v>
      </c>
      <c r="AY62">
        <v>2.6190000000000002</v>
      </c>
      <c r="AZ62">
        <v>2.5859999999999999</v>
      </c>
      <c r="BA62">
        <v>2.556</v>
      </c>
      <c r="BB62">
        <v>2.528</v>
      </c>
      <c r="BC62">
        <v>2.5030000000000001</v>
      </c>
      <c r="BD62">
        <v>2.4809999999999999</v>
      </c>
      <c r="BE62">
        <v>2.46</v>
      </c>
      <c r="BF62">
        <v>2.4409999999999998</v>
      </c>
      <c r="BG62">
        <v>2.423</v>
      </c>
      <c r="BH62">
        <v>2.4049999999999998</v>
      </c>
      <c r="BI62">
        <v>2.387</v>
      </c>
      <c r="BJ62">
        <v>2.367</v>
      </c>
      <c r="BK62">
        <v>2.3460000000000001</v>
      </c>
    </row>
    <row r="63" spans="1:63" x14ac:dyDescent="0.85">
      <c r="A63" t="s">
        <v>649</v>
      </c>
      <c r="B63" t="s">
        <v>29</v>
      </c>
      <c r="C63" t="s">
        <v>695</v>
      </c>
      <c r="D63" t="s">
        <v>696</v>
      </c>
      <c r="E63">
        <v>7.524</v>
      </c>
      <c r="F63">
        <v>7.5730000000000004</v>
      </c>
      <c r="G63">
        <v>7.6139999999999999</v>
      </c>
      <c r="H63">
        <v>7.6459999999999999</v>
      </c>
      <c r="I63">
        <v>7.665</v>
      </c>
      <c r="J63">
        <v>7.6749999999999998</v>
      </c>
      <c r="K63">
        <v>7.6760000000000002</v>
      </c>
      <c r="L63">
        <v>7.6719999999999997</v>
      </c>
      <c r="M63">
        <v>7.6660000000000004</v>
      </c>
      <c r="N63">
        <v>7.6559999999999997</v>
      </c>
      <c r="O63">
        <v>7.6429999999999998</v>
      </c>
      <c r="P63">
        <v>7.6239999999999997</v>
      </c>
      <c r="Q63">
        <v>7.5970000000000004</v>
      </c>
      <c r="R63">
        <v>7.5579999999999998</v>
      </c>
      <c r="S63">
        <v>7.5049999999999999</v>
      </c>
      <c r="T63">
        <v>7.4340000000000002</v>
      </c>
      <c r="U63">
        <v>7.3440000000000003</v>
      </c>
      <c r="V63">
        <v>7.234</v>
      </c>
      <c r="W63">
        <v>7.1050000000000004</v>
      </c>
      <c r="X63">
        <v>6.9569999999999999</v>
      </c>
      <c r="Y63">
        <v>6.7939999999999996</v>
      </c>
      <c r="Z63">
        <v>6.617</v>
      </c>
      <c r="AA63">
        <v>6.43</v>
      </c>
      <c r="AB63">
        <v>6.2370000000000001</v>
      </c>
      <c r="AC63">
        <v>6.0380000000000003</v>
      </c>
      <c r="AD63">
        <v>5.835</v>
      </c>
      <c r="AE63">
        <v>5.6269999999999998</v>
      </c>
      <c r="AF63">
        <v>5.4119999999999999</v>
      </c>
      <c r="AG63">
        <v>5.1909999999999998</v>
      </c>
      <c r="AH63">
        <v>4.9619999999999997</v>
      </c>
      <c r="AI63">
        <v>4.726</v>
      </c>
      <c r="AJ63">
        <v>4.4790000000000001</v>
      </c>
      <c r="AK63">
        <v>4.2229999999999999</v>
      </c>
      <c r="AL63">
        <v>3.9620000000000002</v>
      </c>
      <c r="AM63">
        <v>3.702</v>
      </c>
      <c r="AN63">
        <v>3.448</v>
      </c>
      <c r="AO63">
        <v>3.2080000000000002</v>
      </c>
      <c r="AP63">
        <v>2.988</v>
      </c>
      <c r="AQ63">
        <v>2.7959999999999998</v>
      </c>
      <c r="AR63">
        <v>2.6349999999999998</v>
      </c>
      <c r="AS63">
        <v>2.5139999999999998</v>
      </c>
      <c r="AT63">
        <v>2.4380000000000002</v>
      </c>
      <c r="AU63">
        <v>2.403</v>
      </c>
      <c r="AV63">
        <v>2.4049999999999998</v>
      </c>
      <c r="AW63">
        <v>2.4380000000000002</v>
      </c>
      <c r="AX63">
        <v>2.496</v>
      </c>
      <c r="AY63">
        <v>2.569</v>
      </c>
      <c r="AZ63">
        <v>2.649</v>
      </c>
      <c r="BA63">
        <v>2.7280000000000002</v>
      </c>
      <c r="BB63">
        <v>2.7989999999999999</v>
      </c>
      <c r="BC63">
        <v>2.86</v>
      </c>
      <c r="BD63">
        <v>2.9089999999999998</v>
      </c>
      <c r="BE63">
        <v>2.952</v>
      </c>
      <c r="BF63">
        <v>2.99</v>
      </c>
      <c r="BG63">
        <v>3.0219999999999998</v>
      </c>
      <c r="BH63">
        <v>3.0430000000000001</v>
      </c>
      <c r="BI63">
        <v>3.052</v>
      </c>
      <c r="BJ63">
        <v>3.0449999999999999</v>
      </c>
      <c r="BK63">
        <v>3.0230000000000001</v>
      </c>
    </row>
    <row r="64" spans="1:63" x14ac:dyDescent="0.85">
      <c r="A64" t="s">
        <v>193</v>
      </c>
      <c r="B64" t="s">
        <v>218</v>
      </c>
      <c r="C64" t="s">
        <v>695</v>
      </c>
      <c r="D64" t="s">
        <v>696</v>
      </c>
      <c r="E64">
        <v>5.8262850595453282</v>
      </c>
      <c r="F64">
        <v>5.9323990356357905</v>
      </c>
      <c r="G64">
        <v>6.0414988829384777</v>
      </c>
      <c r="H64">
        <v>6.1403243597115278</v>
      </c>
      <c r="I64">
        <v>6.2176186072682951</v>
      </c>
      <c r="J64">
        <v>6.2601320571440207</v>
      </c>
      <c r="K64">
        <v>6.2534377966133503</v>
      </c>
      <c r="L64">
        <v>6.1970358982743665</v>
      </c>
      <c r="M64">
        <v>6.0912006632005804</v>
      </c>
      <c r="N64">
        <v>5.9331731716767333</v>
      </c>
      <c r="O64">
        <v>5.7242027850491359</v>
      </c>
      <c r="P64">
        <v>5.4661326966402317</v>
      </c>
      <c r="Q64">
        <v>5.1703849286186685</v>
      </c>
      <c r="R64">
        <v>4.8542127459865343</v>
      </c>
      <c r="S64">
        <v>4.530875664778983</v>
      </c>
      <c r="T64">
        <v>4.2164760960446097</v>
      </c>
      <c r="U64">
        <v>3.9250116377359174</v>
      </c>
      <c r="V64">
        <v>3.6649881299675315</v>
      </c>
      <c r="W64">
        <v>3.4421905137556217</v>
      </c>
      <c r="X64">
        <v>3.2626087401707839</v>
      </c>
      <c r="Y64">
        <v>3.131742921739634</v>
      </c>
      <c r="Z64">
        <v>3.0484491324897252</v>
      </c>
      <c r="AA64">
        <v>3.0045574759167946</v>
      </c>
      <c r="AB64">
        <v>2.9866499482998177</v>
      </c>
      <c r="AC64">
        <v>2.9848351760678646</v>
      </c>
      <c r="AD64">
        <v>2.9813648516865352</v>
      </c>
      <c r="AE64">
        <v>2.9593659389965135</v>
      </c>
      <c r="AF64">
        <v>2.910834070946954</v>
      </c>
      <c r="AG64">
        <v>2.8320347099759831</v>
      </c>
      <c r="AH64">
        <v>2.7216003189059004</v>
      </c>
      <c r="AI64">
        <v>2.5872202626736689</v>
      </c>
      <c r="AJ64">
        <v>2.4424491791551648</v>
      </c>
      <c r="AK64">
        <v>2.3023655884706242</v>
      </c>
      <c r="AL64">
        <v>2.1799561823364559</v>
      </c>
      <c r="AM64">
        <v>2.0815633006424776</v>
      </c>
      <c r="AN64">
        <v>2.0108497820724249</v>
      </c>
      <c r="AO64">
        <v>1.9638182136815836</v>
      </c>
      <c r="AP64">
        <v>1.935593106892211</v>
      </c>
      <c r="AQ64">
        <v>1.9169952389145455</v>
      </c>
      <c r="AR64">
        <v>1.9049306444438483</v>
      </c>
      <c r="AS64">
        <v>1.8964436907523072</v>
      </c>
      <c r="AT64">
        <v>1.8900018512453567</v>
      </c>
      <c r="AU64">
        <v>1.8854348486079773</v>
      </c>
      <c r="AV64">
        <v>1.881637734539666</v>
      </c>
      <c r="AW64">
        <v>1.8785440762097858</v>
      </c>
      <c r="AX64">
        <v>1.8759950815443114</v>
      </c>
      <c r="AY64">
        <v>1.8735178884410317</v>
      </c>
      <c r="AZ64">
        <v>1.8710547605618646</v>
      </c>
      <c r="BA64">
        <v>1.8698928276276541</v>
      </c>
      <c r="BB64">
        <v>1.8690927986689907</v>
      </c>
      <c r="BC64">
        <v>1.8690198972879204</v>
      </c>
      <c r="BD64">
        <v>1.8693872040572099</v>
      </c>
      <c r="BE64">
        <v>1.8706986440513225</v>
      </c>
      <c r="BF64">
        <v>1.8721753445309939</v>
      </c>
      <c r="BG64">
        <v>1.8736664212643319</v>
      </c>
      <c r="BH64">
        <v>1.8749932537172389</v>
      </c>
      <c r="BI64">
        <v>1.8762999047019484</v>
      </c>
      <c r="BJ64">
        <v>1.8765240287550449</v>
      </c>
    </row>
    <row r="65" spans="1:63" x14ac:dyDescent="0.85">
      <c r="A65" t="s">
        <v>652</v>
      </c>
      <c r="B65" t="s">
        <v>336</v>
      </c>
      <c r="C65" t="s">
        <v>695</v>
      </c>
      <c r="D65" t="s">
        <v>696</v>
      </c>
      <c r="E65">
        <v>6.1442222937428053</v>
      </c>
      <c r="F65">
        <v>6.1425337033661309</v>
      </c>
      <c r="G65">
        <v>6.1374598230318957</v>
      </c>
      <c r="H65">
        <v>6.1280238391470627</v>
      </c>
      <c r="I65">
        <v>6.1133648220249173</v>
      </c>
      <c r="J65">
        <v>6.0929933464326673</v>
      </c>
      <c r="K65">
        <v>6.0668487639400022</v>
      </c>
      <c r="L65">
        <v>6.0346158772918113</v>
      </c>
      <c r="M65">
        <v>5.9966421776266756</v>
      </c>
      <c r="N65">
        <v>5.9529440262345616</v>
      </c>
      <c r="O65">
        <v>5.9023318760146681</v>
      </c>
      <c r="P65">
        <v>5.844123995517525</v>
      </c>
      <c r="Q65">
        <v>5.778873485255966</v>
      </c>
      <c r="R65">
        <v>5.7071360657230272</v>
      </c>
      <c r="S65">
        <v>5.6305983268234989</v>
      </c>
      <c r="T65">
        <v>5.5512342435785289</v>
      </c>
      <c r="U65">
        <v>5.4715123638783876</v>
      </c>
      <c r="V65">
        <v>5.3930157217235628</v>
      </c>
      <c r="W65">
        <v>5.3165670098318234</v>
      </c>
      <c r="X65">
        <v>5.2419249613958181</v>
      </c>
      <c r="Y65">
        <v>5.1684063699394898</v>
      </c>
      <c r="Z65">
        <v>5.0936083081678811</v>
      </c>
      <c r="AA65">
        <v>5.0156387040771007</v>
      </c>
      <c r="AB65">
        <v>4.9329911385569671</v>
      </c>
      <c r="AC65">
        <v>4.8448854822461627</v>
      </c>
      <c r="AD65">
        <v>4.7507611518166</v>
      </c>
      <c r="AE65">
        <v>4.6502764990663792</v>
      </c>
      <c r="AF65">
        <v>4.5466671496603217</v>
      </c>
      <c r="AG65">
        <v>4.4386871333944571</v>
      </c>
      <c r="AH65">
        <v>4.330262315499593</v>
      </c>
      <c r="AI65">
        <v>4.2252647109787409</v>
      </c>
      <c r="AJ65">
        <v>4.1207562749299473</v>
      </c>
      <c r="AK65">
        <v>4.0163402178171062</v>
      </c>
      <c r="AL65">
        <v>3.916400934579948</v>
      </c>
      <c r="AM65">
        <v>3.8199191530985446</v>
      </c>
      <c r="AN65">
        <v>3.7317762046570051</v>
      </c>
      <c r="AO65">
        <v>3.6453854966789394</v>
      </c>
      <c r="AP65">
        <v>3.5639494213841112</v>
      </c>
      <c r="AQ65">
        <v>3.4856629953587186</v>
      </c>
      <c r="AR65">
        <v>3.4130445053677771</v>
      </c>
      <c r="AS65">
        <v>3.3428112180390617</v>
      </c>
      <c r="AT65">
        <v>3.2760620942047547</v>
      </c>
      <c r="AU65">
        <v>3.213535669173603</v>
      </c>
      <c r="AV65">
        <v>3.1516911520438224</v>
      </c>
      <c r="AW65">
        <v>3.0942567855877341</v>
      </c>
      <c r="AX65">
        <v>3.036796116363865</v>
      </c>
      <c r="AY65">
        <v>2.9816346034460124</v>
      </c>
      <c r="AZ65">
        <v>2.929413885640817</v>
      </c>
      <c r="BA65">
        <v>2.8771722455942239</v>
      </c>
      <c r="BB65">
        <v>2.8238818758868889</v>
      </c>
      <c r="BC65">
        <v>2.7721319994073106</v>
      </c>
      <c r="BD65">
        <v>2.7235939058797589</v>
      </c>
      <c r="BE65">
        <v>2.679546288545271</v>
      </c>
      <c r="BF65">
        <v>2.6408942802841424</v>
      </c>
      <c r="BG65">
        <v>2.6053681568088689</v>
      </c>
      <c r="BH65">
        <v>2.5725991610402636</v>
      </c>
      <c r="BI65">
        <v>2.5416262932631626</v>
      </c>
      <c r="BJ65">
        <v>2.5134065470630209</v>
      </c>
    </row>
    <row r="66" spans="1:63" x14ac:dyDescent="0.85">
      <c r="A66" t="s">
        <v>455</v>
      </c>
      <c r="B66" t="s">
        <v>550</v>
      </c>
      <c r="C66" t="s">
        <v>695</v>
      </c>
      <c r="D66" t="s">
        <v>696</v>
      </c>
      <c r="E66">
        <v>5.3964056965349636</v>
      </c>
      <c r="F66">
        <v>5.4711644807206872</v>
      </c>
      <c r="G66">
        <v>5.5452535528714861</v>
      </c>
      <c r="H66">
        <v>5.6195711664350974</v>
      </c>
      <c r="I66">
        <v>5.6776230176545495</v>
      </c>
      <c r="J66">
        <v>5.7160438907507061</v>
      </c>
      <c r="K66">
        <v>5.6457179422758621</v>
      </c>
      <c r="L66">
        <v>5.6398485909352676</v>
      </c>
      <c r="M66">
        <v>5.568985452968624</v>
      </c>
      <c r="N66">
        <v>5.4332080527988378</v>
      </c>
      <c r="O66">
        <v>5.2638275412653757</v>
      </c>
      <c r="P66">
        <v>5.0522978313382536</v>
      </c>
      <c r="Q66">
        <v>4.7876441259576916</v>
      </c>
      <c r="R66">
        <v>4.5187433471265575</v>
      </c>
      <c r="S66">
        <v>4.2262506951944356</v>
      </c>
      <c r="T66">
        <v>3.9331219524381438</v>
      </c>
      <c r="U66">
        <v>3.6745858545311205</v>
      </c>
      <c r="V66">
        <v>3.4453664546229716</v>
      </c>
      <c r="W66">
        <v>3.2465531533681093</v>
      </c>
      <c r="X66">
        <v>3.0993135864461183</v>
      </c>
      <c r="Y66">
        <v>2.983761788462497</v>
      </c>
      <c r="Z66">
        <v>2.9064730904084217</v>
      </c>
      <c r="AA66">
        <v>2.8669592797300325</v>
      </c>
      <c r="AB66">
        <v>2.8454256007301346</v>
      </c>
      <c r="AC66">
        <v>2.8363053132902669</v>
      </c>
      <c r="AD66">
        <v>2.8285346833938179</v>
      </c>
      <c r="AE66">
        <v>2.8030473149332904</v>
      </c>
      <c r="AF66">
        <v>2.7592348737729364</v>
      </c>
      <c r="AG66">
        <v>2.6925690517123657</v>
      </c>
      <c r="AH66">
        <v>2.5883152100917322</v>
      </c>
      <c r="AI66">
        <v>2.4719012360222843</v>
      </c>
      <c r="AJ66">
        <v>2.3462135743731136</v>
      </c>
      <c r="AK66">
        <v>2.2236260030138486</v>
      </c>
      <c r="AL66">
        <v>2.1109440780114461</v>
      </c>
      <c r="AM66">
        <v>2.0268404341423549</v>
      </c>
      <c r="AN66">
        <v>1.9592607322159104</v>
      </c>
      <c r="AO66">
        <v>1.9161419198925049</v>
      </c>
      <c r="AP66">
        <v>1.8879276832104419</v>
      </c>
      <c r="AQ66">
        <v>1.8655426426562085</v>
      </c>
      <c r="AR66">
        <v>1.8532199001137573</v>
      </c>
      <c r="AS66">
        <v>1.850592774138887</v>
      </c>
      <c r="AT66">
        <v>1.8356402650727623</v>
      </c>
      <c r="AU66">
        <v>1.8279321827777888</v>
      </c>
      <c r="AV66">
        <v>1.8227611964101778</v>
      </c>
      <c r="AW66">
        <v>1.8199493767849657</v>
      </c>
      <c r="AX66">
        <v>1.8149656391559239</v>
      </c>
      <c r="AY66">
        <v>1.8183507284256941</v>
      </c>
      <c r="AZ66">
        <v>1.8211319667572108</v>
      </c>
      <c r="BA66">
        <v>1.8203100948528479</v>
      </c>
      <c r="BB66">
        <v>1.8184010577993022</v>
      </c>
      <c r="BC66">
        <v>1.8196491389964917</v>
      </c>
      <c r="BD66">
        <v>1.8226395595327167</v>
      </c>
      <c r="BE66">
        <v>1.828716079360825</v>
      </c>
      <c r="BF66">
        <v>1.8251139724931911</v>
      </c>
      <c r="BG66">
        <v>1.8277160860106039</v>
      </c>
      <c r="BH66">
        <v>1.8310816380798274</v>
      </c>
      <c r="BI66">
        <v>1.8296036001165861</v>
      </c>
      <c r="BJ66">
        <v>1.8261546550673891</v>
      </c>
    </row>
    <row r="67" spans="1:63" x14ac:dyDescent="0.85">
      <c r="A67" t="s">
        <v>252</v>
      </c>
      <c r="B67" t="s">
        <v>303</v>
      </c>
      <c r="C67" t="s">
        <v>695</v>
      </c>
      <c r="D67" t="s">
        <v>696</v>
      </c>
      <c r="E67">
        <v>3.1478422430707846</v>
      </c>
      <c r="F67">
        <v>3.0819116745277335</v>
      </c>
      <c r="G67">
        <v>3.0378415786776114</v>
      </c>
      <c r="H67">
        <v>2.9740295704722692</v>
      </c>
      <c r="I67">
        <v>2.9031290967172501</v>
      </c>
      <c r="J67">
        <v>2.8697028517734346</v>
      </c>
      <c r="K67">
        <v>2.8488893143811791</v>
      </c>
      <c r="L67">
        <v>2.926725995423324</v>
      </c>
      <c r="M67">
        <v>2.8978079910444801</v>
      </c>
      <c r="N67">
        <v>2.8603872342855268</v>
      </c>
      <c r="O67">
        <v>2.8499850459971565</v>
      </c>
      <c r="P67">
        <v>2.8346141281267028</v>
      </c>
      <c r="Q67">
        <v>2.8246248827920799</v>
      </c>
      <c r="R67">
        <v>2.7874984792597783</v>
      </c>
      <c r="S67">
        <v>2.7879224104021549</v>
      </c>
      <c r="T67">
        <v>2.7480339487723926</v>
      </c>
      <c r="U67">
        <v>2.7153384662372324</v>
      </c>
      <c r="V67">
        <v>2.6798443547219613</v>
      </c>
      <c r="W67">
        <v>2.6462304495520019</v>
      </c>
      <c r="X67">
        <v>2.6121944209761709</v>
      </c>
      <c r="Y67">
        <v>2.5797165026916713</v>
      </c>
      <c r="Z67">
        <v>2.5573309177448826</v>
      </c>
      <c r="AA67">
        <v>2.6059049264337095</v>
      </c>
      <c r="AB67">
        <v>2.630963584229967</v>
      </c>
      <c r="AC67">
        <v>2.610324604373691</v>
      </c>
      <c r="AD67">
        <v>2.5819274293536547</v>
      </c>
      <c r="AE67">
        <v>2.6184343618203818</v>
      </c>
      <c r="AF67">
        <v>2.6288591117471483</v>
      </c>
      <c r="AG67">
        <v>2.5517200142404222</v>
      </c>
      <c r="AH67">
        <v>2.4543488276461685</v>
      </c>
      <c r="AI67">
        <v>2.3422673957108744</v>
      </c>
      <c r="AJ67">
        <v>2.2304241447782047</v>
      </c>
      <c r="AK67">
        <v>2.1143759306499379</v>
      </c>
      <c r="AL67">
        <v>1.9851372670281124</v>
      </c>
      <c r="AM67">
        <v>1.9369351700797621</v>
      </c>
      <c r="AN67">
        <v>1.8770073153086835</v>
      </c>
      <c r="AO67">
        <v>1.8021747906944505</v>
      </c>
      <c r="AP67">
        <v>1.7366549802347488</v>
      </c>
      <c r="AQ67">
        <v>1.7048166738015167</v>
      </c>
      <c r="AR67">
        <v>1.647510025051693</v>
      </c>
      <c r="AS67">
        <v>1.64179450076655</v>
      </c>
      <c r="AT67">
        <v>1.632034067987636</v>
      </c>
      <c r="AU67">
        <v>1.6612604292320141</v>
      </c>
      <c r="AV67">
        <v>1.6706065554578835</v>
      </c>
      <c r="AW67">
        <v>1.7022024424784465</v>
      </c>
      <c r="AX67">
        <v>1.6748307470802135</v>
      </c>
      <c r="AY67">
        <v>1.703986506705212</v>
      </c>
      <c r="AZ67">
        <v>1.7721265116764393</v>
      </c>
      <c r="BA67">
        <v>1.8435959282294749</v>
      </c>
      <c r="BB67">
        <v>1.854094025809147</v>
      </c>
      <c r="BC67">
        <v>1.8513649616357706</v>
      </c>
      <c r="BD67">
        <v>1.8486206229949642</v>
      </c>
      <c r="BE67">
        <v>1.9037687512318446</v>
      </c>
      <c r="BF67">
        <v>1.9188900290122501</v>
      </c>
      <c r="BG67">
        <v>1.9563590868480851</v>
      </c>
      <c r="BH67">
        <v>1.9712896347974687</v>
      </c>
      <c r="BI67">
        <v>1.9600324577480281</v>
      </c>
      <c r="BJ67">
        <v>1.9443967468134424</v>
      </c>
    </row>
    <row r="68" spans="1:63" x14ac:dyDescent="0.85">
      <c r="A68" t="s">
        <v>370</v>
      </c>
      <c r="B68" t="s">
        <v>549</v>
      </c>
      <c r="C68" t="s">
        <v>695</v>
      </c>
      <c r="D68" t="s">
        <v>696</v>
      </c>
      <c r="E68">
        <v>2.8349657132871959</v>
      </c>
      <c r="F68">
        <v>2.8224660639098054</v>
      </c>
      <c r="G68">
        <v>2.8028553110652763</v>
      </c>
      <c r="H68">
        <v>2.7977586243072667</v>
      </c>
      <c r="I68">
        <v>2.7878463941765426</v>
      </c>
      <c r="J68">
        <v>2.7413110801859815</v>
      </c>
      <c r="K68">
        <v>2.7088060404180716</v>
      </c>
      <c r="L68">
        <v>2.7145997873714638</v>
      </c>
      <c r="M68">
        <v>2.6632954554154238</v>
      </c>
      <c r="N68">
        <v>2.6092873310076605</v>
      </c>
      <c r="O68">
        <v>2.5626183119508497</v>
      </c>
      <c r="P68">
        <v>2.5428798892048308</v>
      </c>
      <c r="Q68">
        <v>2.4798730945672247</v>
      </c>
      <c r="R68">
        <v>2.4160212051982324</v>
      </c>
      <c r="S68">
        <v>2.4026390297278919</v>
      </c>
      <c r="T68">
        <v>2.3477166941715795</v>
      </c>
      <c r="U68">
        <v>2.3094296438426425</v>
      </c>
      <c r="V68">
        <v>2.2551938352915264</v>
      </c>
      <c r="W68">
        <v>2.2199469215397687</v>
      </c>
      <c r="X68">
        <v>2.1938362872848338</v>
      </c>
      <c r="Y68">
        <v>2.1675868495971957</v>
      </c>
      <c r="Z68">
        <v>2.1333147482550574</v>
      </c>
      <c r="AA68">
        <v>2.1414219369112355</v>
      </c>
      <c r="AB68">
        <v>2.1315045384275013</v>
      </c>
      <c r="AC68">
        <v>2.1067920551056125</v>
      </c>
      <c r="AD68">
        <v>2.0913953991120482</v>
      </c>
      <c r="AE68">
        <v>2.0976860827249242</v>
      </c>
      <c r="AF68">
        <v>2.0920604005661412</v>
      </c>
      <c r="AG68">
        <v>2.0621318079806237</v>
      </c>
      <c r="AH68">
        <v>2.0011109486831162</v>
      </c>
      <c r="AI68">
        <v>1.9579355136039471</v>
      </c>
      <c r="AJ68">
        <v>1.893024633375088</v>
      </c>
      <c r="AK68">
        <v>1.8202420598621518</v>
      </c>
      <c r="AL68">
        <v>1.7421833677740939</v>
      </c>
      <c r="AM68">
        <v>1.6989384448489198</v>
      </c>
      <c r="AN68">
        <v>1.6544675905416493</v>
      </c>
      <c r="AO68">
        <v>1.6204298037295966</v>
      </c>
      <c r="AP68">
        <v>1.592751681803841</v>
      </c>
      <c r="AQ68">
        <v>1.5711435508359441</v>
      </c>
      <c r="AR68">
        <v>1.5450388880598129</v>
      </c>
      <c r="AS68">
        <v>1.5565147873110927</v>
      </c>
      <c r="AT68">
        <v>1.5427172800441418</v>
      </c>
      <c r="AU68">
        <v>1.5555479971366619</v>
      </c>
      <c r="AV68">
        <v>1.5694046833978996</v>
      </c>
      <c r="AW68">
        <v>1.5983012547809281</v>
      </c>
      <c r="AX68">
        <v>1.5898230033644603</v>
      </c>
      <c r="AY68">
        <v>1.6198958597109625</v>
      </c>
      <c r="AZ68">
        <v>1.664614850866198</v>
      </c>
      <c r="BA68">
        <v>1.7225363790631727</v>
      </c>
      <c r="BB68">
        <v>1.721117624800405</v>
      </c>
      <c r="BC68">
        <v>1.7281361024011175</v>
      </c>
      <c r="BD68">
        <v>1.7134774495151115</v>
      </c>
      <c r="BE68">
        <v>1.7395479950284358</v>
      </c>
      <c r="BF68">
        <v>1.7297460141014345</v>
      </c>
      <c r="BG68">
        <v>1.7577419739100026</v>
      </c>
      <c r="BH68">
        <v>1.7633779470059032</v>
      </c>
      <c r="BI68">
        <v>1.7686263072420392</v>
      </c>
      <c r="BJ68">
        <v>1.7598831127682177</v>
      </c>
    </row>
    <row r="69" spans="1:63" x14ac:dyDescent="0.85">
      <c r="A69" t="s">
        <v>226</v>
      </c>
      <c r="B69" t="s">
        <v>102</v>
      </c>
      <c r="C69" t="s">
        <v>695</v>
      </c>
      <c r="D69" t="s">
        <v>696</v>
      </c>
      <c r="E69">
        <v>6.7210000000000001</v>
      </c>
      <c r="F69">
        <v>6.7</v>
      </c>
      <c r="G69">
        <v>6.6760000000000002</v>
      </c>
      <c r="H69">
        <v>6.6459999999999999</v>
      </c>
      <c r="I69">
        <v>6.61</v>
      </c>
      <c r="J69">
        <v>6.5640000000000001</v>
      </c>
      <c r="K69">
        <v>6.5069999999999997</v>
      </c>
      <c r="L69">
        <v>6.4359999999999999</v>
      </c>
      <c r="M69">
        <v>6.351</v>
      </c>
      <c r="N69">
        <v>6.2519999999999998</v>
      </c>
      <c r="O69">
        <v>6.1379999999999999</v>
      </c>
      <c r="P69">
        <v>6.0110000000000001</v>
      </c>
      <c r="Q69">
        <v>5.8730000000000002</v>
      </c>
      <c r="R69">
        <v>5.7270000000000003</v>
      </c>
      <c r="S69">
        <v>5.577</v>
      </c>
      <c r="T69">
        <v>5.4260000000000002</v>
      </c>
      <c r="U69">
        <v>5.2759999999999998</v>
      </c>
      <c r="V69">
        <v>5.13</v>
      </c>
      <c r="W69">
        <v>4.9889999999999999</v>
      </c>
      <c r="X69">
        <v>4.8550000000000004</v>
      </c>
      <c r="Y69">
        <v>4.7300000000000004</v>
      </c>
      <c r="Z69">
        <v>4.6120000000000001</v>
      </c>
      <c r="AA69">
        <v>4.5010000000000003</v>
      </c>
      <c r="AB69">
        <v>4.3949999999999996</v>
      </c>
      <c r="AC69">
        <v>4.2930000000000001</v>
      </c>
      <c r="AD69">
        <v>4.1950000000000003</v>
      </c>
      <c r="AE69">
        <v>4.0999999999999996</v>
      </c>
      <c r="AF69">
        <v>4.0069999999999997</v>
      </c>
      <c r="AG69">
        <v>3.9169999999999998</v>
      </c>
      <c r="AH69">
        <v>3.8290000000000002</v>
      </c>
      <c r="AI69">
        <v>3.7440000000000002</v>
      </c>
      <c r="AJ69">
        <v>3.665</v>
      </c>
      <c r="AK69">
        <v>3.5910000000000002</v>
      </c>
      <c r="AL69">
        <v>3.524</v>
      </c>
      <c r="AM69">
        <v>3.4609999999999999</v>
      </c>
      <c r="AN69">
        <v>3.403</v>
      </c>
      <c r="AO69">
        <v>3.3450000000000002</v>
      </c>
      <c r="AP69">
        <v>3.2879999999999998</v>
      </c>
      <c r="AQ69">
        <v>3.2280000000000002</v>
      </c>
      <c r="AR69">
        <v>3.1659999999999999</v>
      </c>
      <c r="AS69">
        <v>3.1019999999999999</v>
      </c>
      <c r="AT69">
        <v>3.0369999999999999</v>
      </c>
      <c r="AU69">
        <v>2.972</v>
      </c>
      <c r="AV69">
        <v>2.911</v>
      </c>
      <c r="AW69">
        <v>2.8530000000000002</v>
      </c>
      <c r="AX69">
        <v>2.8</v>
      </c>
      <c r="AY69">
        <v>2.7530000000000001</v>
      </c>
      <c r="AZ69">
        <v>2.7109999999999999</v>
      </c>
      <c r="BA69">
        <v>2.6749999999999998</v>
      </c>
      <c r="BB69">
        <v>2.6429999999999998</v>
      </c>
      <c r="BC69">
        <v>2.6150000000000002</v>
      </c>
      <c r="BD69">
        <v>2.59</v>
      </c>
      <c r="BE69">
        <v>2.5670000000000002</v>
      </c>
      <c r="BF69">
        <v>2.544</v>
      </c>
      <c r="BG69">
        <v>2.5219999999999998</v>
      </c>
      <c r="BH69">
        <v>2.4990000000000001</v>
      </c>
      <c r="BI69">
        <v>2.4750000000000001</v>
      </c>
      <c r="BJ69">
        <v>2.4510000000000001</v>
      </c>
      <c r="BK69">
        <v>2.427</v>
      </c>
    </row>
    <row r="70" spans="1:63" x14ac:dyDescent="0.85">
      <c r="A70" t="s">
        <v>240</v>
      </c>
      <c r="B70" t="s">
        <v>632</v>
      </c>
      <c r="C70" t="s">
        <v>695</v>
      </c>
      <c r="D70" t="s">
        <v>696</v>
      </c>
      <c r="E70">
        <v>6.7160000000000002</v>
      </c>
      <c r="F70">
        <v>6.6959999999999997</v>
      </c>
      <c r="G70">
        <v>6.673</v>
      </c>
      <c r="H70">
        <v>6.6459999999999999</v>
      </c>
      <c r="I70">
        <v>6.6150000000000002</v>
      </c>
      <c r="J70">
        <v>6.577</v>
      </c>
      <c r="K70">
        <v>6.5289999999999999</v>
      </c>
      <c r="L70">
        <v>6.4690000000000003</v>
      </c>
      <c r="M70">
        <v>6.399</v>
      </c>
      <c r="N70">
        <v>6.319</v>
      </c>
      <c r="O70">
        <v>6.2329999999999997</v>
      </c>
      <c r="P70">
        <v>6.1440000000000001</v>
      </c>
      <c r="Q70">
        <v>6.056</v>
      </c>
      <c r="R70">
        <v>5.9740000000000002</v>
      </c>
      <c r="S70">
        <v>5.899</v>
      </c>
      <c r="T70">
        <v>5.8330000000000002</v>
      </c>
      <c r="U70">
        <v>5.7779999999999996</v>
      </c>
      <c r="V70">
        <v>5.7309999999999999</v>
      </c>
      <c r="W70">
        <v>5.69</v>
      </c>
      <c r="X70">
        <v>5.65</v>
      </c>
      <c r="Y70">
        <v>5.61</v>
      </c>
      <c r="Z70">
        <v>5.5670000000000002</v>
      </c>
      <c r="AA70">
        <v>5.516</v>
      </c>
      <c r="AB70">
        <v>5.4560000000000004</v>
      </c>
      <c r="AC70">
        <v>5.383</v>
      </c>
      <c r="AD70">
        <v>5.2930000000000001</v>
      </c>
      <c r="AE70">
        <v>5.1820000000000004</v>
      </c>
      <c r="AF70">
        <v>5.0519999999999996</v>
      </c>
      <c r="AG70">
        <v>4.9059999999999997</v>
      </c>
      <c r="AH70">
        <v>4.7469999999999999</v>
      </c>
      <c r="AI70">
        <v>4.58</v>
      </c>
      <c r="AJ70">
        <v>4.4130000000000003</v>
      </c>
      <c r="AK70">
        <v>4.2530000000000001</v>
      </c>
      <c r="AL70">
        <v>4.1029999999999998</v>
      </c>
      <c r="AM70">
        <v>3.9670000000000001</v>
      </c>
      <c r="AN70">
        <v>3.8439999999999999</v>
      </c>
      <c r="AO70">
        <v>3.7330000000000001</v>
      </c>
      <c r="AP70">
        <v>3.629</v>
      </c>
      <c r="AQ70">
        <v>3.5289999999999999</v>
      </c>
      <c r="AR70">
        <v>3.4319999999999999</v>
      </c>
      <c r="AS70">
        <v>3.34</v>
      </c>
      <c r="AT70">
        <v>3.2530000000000001</v>
      </c>
      <c r="AU70">
        <v>3.173</v>
      </c>
      <c r="AV70">
        <v>3.1059999999999999</v>
      </c>
      <c r="AW70">
        <v>3.052</v>
      </c>
      <c r="AX70">
        <v>3.0190000000000001</v>
      </c>
      <c r="AY70">
        <v>3.0129999999999999</v>
      </c>
      <c r="AZ70">
        <v>3.0369999999999999</v>
      </c>
      <c r="BA70">
        <v>3.085</v>
      </c>
      <c r="BB70">
        <v>3.1539999999999999</v>
      </c>
      <c r="BC70">
        <v>3.2330000000000001</v>
      </c>
      <c r="BD70">
        <v>3.3109999999999999</v>
      </c>
      <c r="BE70">
        <v>3.3769999999999998</v>
      </c>
      <c r="BF70">
        <v>3.4209999999999998</v>
      </c>
      <c r="BG70">
        <v>3.4409999999999998</v>
      </c>
      <c r="BH70">
        <v>3.4359999999999999</v>
      </c>
      <c r="BI70">
        <v>3.41</v>
      </c>
      <c r="BJ70">
        <v>3.37</v>
      </c>
      <c r="BK70">
        <v>3.3260000000000001</v>
      </c>
    </row>
    <row r="71" spans="1:63" x14ac:dyDescent="0.85">
      <c r="A71" t="s">
        <v>133</v>
      </c>
      <c r="B71" t="s">
        <v>379</v>
      </c>
      <c r="C71" t="s">
        <v>695</v>
      </c>
      <c r="D71" t="s">
        <v>696</v>
      </c>
      <c r="E71">
        <v>2.6009348734258131</v>
      </c>
      <c r="F71">
        <v>2.6328490265706859</v>
      </c>
      <c r="G71">
        <v>2.6385211055548257</v>
      </c>
      <c r="H71">
        <v>2.6798611808975177</v>
      </c>
      <c r="I71">
        <v>2.733397361632282</v>
      </c>
      <c r="J71">
        <v>2.6794848499470398</v>
      </c>
      <c r="K71">
        <v>2.6612195493655162</v>
      </c>
      <c r="L71">
        <v>2.6198471980230038</v>
      </c>
      <c r="M71">
        <v>2.5572532082961579</v>
      </c>
      <c r="N71">
        <v>2.4871264396905195</v>
      </c>
      <c r="O71">
        <v>2.3932202881092892</v>
      </c>
      <c r="P71">
        <v>2.3445049658191581</v>
      </c>
      <c r="Q71">
        <v>2.23583702525469</v>
      </c>
      <c r="R71">
        <v>2.1318949212711229</v>
      </c>
      <c r="S71">
        <v>2.0998791595140518</v>
      </c>
      <c r="T71">
        <v>2.0235356560191073</v>
      </c>
      <c r="U71">
        <v>1.9827632961914494</v>
      </c>
      <c r="V71">
        <v>1.9084511351546285</v>
      </c>
      <c r="W71">
        <v>1.8529532719964723</v>
      </c>
      <c r="X71">
        <v>1.8011165707610113</v>
      </c>
      <c r="Y71">
        <v>1.7743946190754949</v>
      </c>
      <c r="Z71">
        <v>1.7262259795420254</v>
      </c>
      <c r="AA71">
        <v>1.6980988471398035</v>
      </c>
      <c r="AB71">
        <v>1.6392973896148193</v>
      </c>
      <c r="AC71">
        <v>1.6019793196652583</v>
      </c>
      <c r="AD71">
        <v>1.5909833695260533</v>
      </c>
      <c r="AE71">
        <v>1.5797881984307671</v>
      </c>
      <c r="AF71">
        <v>1.5582139614247723</v>
      </c>
      <c r="AG71">
        <v>1.5625870441094079</v>
      </c>
      <c r="AH71">
        <v>1.5298026859883675</v>
      </c>
      <c r="AI71">
        <v>1.534274140951009</v>
      </c>
      <c r="AJ71">
        <v>1.4889014608786337</v>
      </c>
      <c r="AK71">
        <v>1.4677695962783248</v>
      </c>
      <c r="AL71">
        <v>1.4351451287428374</v>
      </c>
      <c r="AM71">
        <v>1.3978298507457261</v>
      </c>
      <c r="AN71">
        <v>1.3830828506215731</v>
      </c>
      <c r="AO71">
        <v>1.3959012124126891</v>
      </c>
      <c r="AP71">
        <v>1.415001080081105</v>
      </c>
      <c r="AQ71">
        <v>1.4159068534232808</v>
      </c>
      <c r="AR71">
        <v>1.4313389431569528</v>
      </c>
      <c r="AS71">
        <v>1.4708934100476141</v>
      </c>
      <c r="AT71">
        <v>1.4567427375966142</v>
      </c>
      <c r="AU71">
        <v>1.4594467567483005</v>
      </c>
      <c r="AV71">
        <v>1.4737679119948206</v>
      </c>
      <c r="AW71">
        <v>1.4963200283390099</v>
      </c>
      <c r="AX71">
        <v>1.5003414070511669</v>
      </c>
      <c r="AY71">
        <v>1.5236654679042434</v>
      </c>
      <c r="AZ71">
        <v>1.5407241961451017</v>
      </c>
      <c r="BA71">
        <v>1.5811543625817195</v>
      </c>
      <c r="BB71">
        <v>1.5644502009575918</v>
      </c>
      <c r="BC71">
        <v>1.5803676673537783</v>
      </c>
      <c r="BD71">
        <v>1.5620923781407987</v>
      </c>
      <c r="BE71">
        <v>1.554409717829653</v>
      </c>
      <c r="BF71">
        <v>1.5304574555395247</v>
      </c>
      <c r="BG71">
        <v>1.5533110488400375</v>
      </c>
      <c r="BH71">
        <v>1.5498304014915167</v>
      </c>
      <c r="BI71">
        <v>1.5668137683177799</v>
      </c>
      <c r="BJ71">
        <v>1.5614892612956326</v>
      </c>
    </row>
    <row r="72" spans="1:63" x14ac:dyDescent="0.85">
      <c r="A72" t="s">
        <v>676</v>
      </c>
      <c r="B72" t="s">
        <v>157</v>
      </c>
      <c r="C72" t="s">
        <v>695</v>
      </c>
      <c r="D72" t="s">
        <v>696</v>
      </c>
      <c r="E72">
        <v>6.899</v>
      </c>
      <c r="F72">
        <v>6.8680000000000003</v>
      </c>
      <c r="G72">
        <v>6.8369999999999997</v>
      </c>
      <c r="H72">
        <v>6.806</v>
      </c>
      <c r="I72">
        <v>6.7779999999999996</v>
      </c>
      <c r="J72">
        <v>6.7519999999999998</v>
      </c>
      <c r="K72">
        <v>6.7279999999999998</v>
      </c>
      <c r="L72">
        <v>6.7060000000000004</v>
      </c>
      <c r="M72">
        <v>6.6859999999999999</v>
      </c>
      <c r="N72">
        <v>6.6669999999999998</v>
      </c>
      <c r="O72">
        <v>6.65</v>
      </c>
      <c r="P72">
        <v>6.6360000000000001</v>
      </c>
      <c r="Q72">
        <v>6.6239999999999997</v>
      </c>
      <c r="R72">
        <v>6.6150000000000002</v>
      </c>
      <c r="S72">
        <v>6.609</v>
      </c>
      <c r="T72">
        <v>6.6079999999999997</v>
      </c>
      <c r="U72">
        <v>6.6130000000000004</v>
      </c>
      <c r="V72">
        <v>6.6219999999999999</v>
      </c>
      <c r="W72">
        <v>6.6360000000000001</v>
      </c>
      <c r="X72">
        <v>6.6520000000000001</v>
      </c>
      <c r="Y72">
        <v>6.6680000000000001</v>
      </c>
      <c r="Z72">
        <v>6.6829999999999998</v>
      </c>
      <c r="AA72">
        <v>6.6929999999999996</v>
      </c>
      <c r="AB72">
        <v>6.6970000000000001</v>
      </c>
      <c r="AC72">
        <v>6.6929999999999996</v>
      </c>
      <c r="AD72">
        <v>6.68</v>
      </c>
      <c r="AE72">
        <v>6.6589999999999998</v>
      </c>
      <c r="AF72">
        <v>6.6310000000000002</v>
      </c>
      <c r="AG72">
        <v>6.5960000000000001</v>
      </c>
      <c r="AH72">
        <v>6.5519999999999996</v>
      </c>
      <c r="AI72">
        <v>6.4960000000000004</v>
      </c>
      <c r="AJ72">
        <v>6.423</v>
      </c>
      <c r="AK72">
        <v>6.3319999999999999</v>
      </c>
      <c r="AL72">
        <v>6.2229999999999999</v>
      </c>
      <c r="AM72">
        <v>6.1</v>
      </c>
      <c r="AN72">
        <v>5.9649999999999999</v>
      </c>
      <c r="AO72">
        <v>5.8250000000000002</v>
      </c>
      <c r="AP72">
        <v>5.6859999999999999</v>
      </c>
      <c r="AQ72">
        <v>5.5529999999999999</v>
      </c>
      <c r="AR72">
        <v>5.43</v>
      </c>
      <c r="AS72">
        <v>5.3209999999999997</v>
      </c>
      <c r="AT72">
        <v>5.2270000000000003</v>
      </c>
      <c r="AU72">
        <v>5.1449999999999996</v>
      </c>
      <c r="AV72">
        <v>5.0730000000000004</v>
      </c>
      <c r="AW72">
        <v>5.0069999999999997</v>
      </c>
      <c r="AX72">
        <v>4.9450000000000003</v>
      </c>
      <c r="AY72">
        <v>4.8810000000000002</v>
      </c>
      <c r="AZ72">
        <v>4.8120000000000003</v>
      </c>
      <c r="BA72">
        <v>4.7370000000000001</v>
      </c>
      <c r="BB72">
        <v>4.6559999999999997</v>
      </c>
      <c r="BC72">
        <v>4.5709999999999997</v>
      </c>
      <c r="BD72">
        <v>4.4859999999999998</v>
      </c>
      <c r="BE72">
        <v>4.407</v>
      </c>
      <c r="BF72">
        <v>4.335</v>
      </c>
      <c r="BG72">
        <v>4.2729999999999997</v>
      </c>
      <c r="BH72">
        <v>4.2169999999999996</v>
      </c>
      <c r="BI72">
        <v>4.1639999999999997</v>
      </c>
      <c r="BJ72">
        <v>4.1120000000000001</v>
      </c>
      <c r="BK72">
        <v>4.056</v>
      </c>
    </row>
    <row r="73" spans="1:63" x14ac:dyDescent="0.85">
      <c r="A73" t="s">
        <v>74</v>
      </c>
      <c r="B73" t="s">
        <v>233</v>
      </c>
      <c r="C73" t="s">
        <v>695</v>
      </c>
      <c r="D73" t="s">
        <v>696</v>
      </c>
      <c r="E73">
        <v>2.86</v>
      </c>
      <c r="F73">
        <v>2.77</v>
      </c>
      <c r="G73">
        <v>2.8</v>
      </c>
      <c r="H73">
        <v>2.88</v>
      </c>
      <c r="I73">
        <v>3.01</v>
      </c>
      <c r="J73">
        <v>2.94</v>
      </c>
      <c r="K73">
        <v>2.91</v>
      </c>
      <c r="L73">
        <v>2.94</v>
      </c>
      <c r="M73">
        <v>2.87</v>
      </c>
      <c r="N73">
        <v>2.86</v>
      </c>
      <c r="O73">
        <v>2.84</v>
      </c>
      <c r="P73">
        <v>2.9</v>
      </c>
      <c r="Q73">
        <v>2.87</v>
      </c>
      <c r="R73">
        <v>2.84</v>
      </c>
      <c r="S73">
        <v>2.88</v>
      </c>
      <c r="T73">
        <v>2.77</v>
      </c>
      <c r="U73">
        <v>2.77</v>
      </c>
      <c r="V73">
        <v>2.65</v>
      </c>
      <c r="W73">
        <v>2.54</v>
      </c>
      <c r="X73">
        <v>2.37</v>
      </c>
      <c r="Y73">
        <v>2.2200000000000002</v>
      </c>
      <c r="Z73">
        <v>2.04</v>
      </c>
      <c r="AA73">
        <v>1.94</v>
      </c>
      <c r="AB73">
        <v>1.8</v>
      </c>
      <c r="AC73">
        <v>1.73</v>
      </c>
      <c r="AD73">
        <v>1.64</v>
      </c>
      <c r="AE73">
        <v>1.56</v>
      </c>
      <c r="AF73">
        <v>1.49</v>
      </c>
      <c r="AG73">
        <v>1.45</v>
      </c>
      <c r="AH73">
        <v>1.4</v>
      </c>
      <c r="AI73">
        <v>1.36</v>
      </c>
      <c r="AJ73">
        <v>1.33</v>
      </c>
      <c r="AK73">
        <v>1.31</v>
      </c>
      <c r="AL73">
        <v>1.26</v>
      </c>
      <c r="AM73">
        <v>1.19</v>
      </c>
      <c r="AN73">
        <v>1.1599999999999999</v>
      </c>
      <c r="AO73">
        <v>1.1399999999999999</v>
      </c>
      <c r="AP73">
        <v>1.1499999999999999</v>
      </c>
      <c r="AQ73">
        <v>1.1299999999999999</v>
      </c>
      <c r="AR73">
        <v>1.17</v>
      </c>
      <c r="AS73">
        <v>1.22</v>
      </c>
      <c r="AT73">
        <v>1.23</v>
      </c>
      <c r="AU73">
        <v>1.25</v>
      </c>
      <c r="AV73">
        <v>1.3</v>
      </c>
      <c r="AW73">
        <v>1.31</v>
      </c>
      <c r="AX73">
        <v>1.33</v>
      </c>
      <c r="AY73">
        <v>1.36</v>
      </c>
      <c r="AZ73">
        <v>1.38</v>
      </c>
      <c r="BA73">
        <v>1.45</v>
      </c>
      <c r="BB73">
        <v>1.38</v>
      </c>
      <c r="BC73">
        <v>1.37</v>
      </c>
      <c r="BD73">
        <v>1.34</v>
      </c>
      <c r="BE73">
        <v>1.32</v>
      </c>
      <c r="BF73">
        <v>1.27</v>
      </c>
      <c r="BG73">
        <v>1.32</v>
      </c>
      <c r="BH73">
        <v>1.33</v>
      </c>
      <c r="BI73">
        <v>1.34</v>
      </c>
      <c r="BJ73">
        <v>1.31</v>
      </c>
      <c r="BK73">
        <v>1.31</v>
      </c>
    </row>
    <row r="74" spans="1:63" x14ac:dyDescent="0.85">
      <c r="A74" t="s">
        <v>480</v>
      </c>
      <c r="B74" t="s">
        <v>618</v>
      </c>
      <c r="C74" t="s">
        <v>695</v>
      </c>
      <c r="D74" t="s">
        <v>696</v>
      </c>
      <c r="E74">
        <v>1.98</v>
      </c>
      <c r="F74">
        <v>1.98</v>
      </c>
      <c r="G74">
        <v>1.95</v>
      </c>
      <c r="H74">
        <v>1.89</v>
      </c>
      <c r="I74">
        <v>1.94</v>
      </c>
      <c r="J74">
        <v>1.88</v>
      </c>
      <c r="K74">
        <v>1.87</v>
      </c>
      <c r="L74">
        <v>1.9</v>
      </c>
      <c r="M74">
        <v>2.0299999999999998</v>
      </c>
      <c r="N74">
        <v>2.13</v>
      </c>
      <c r="O74">
        <v>2.17</v>
      </c>
      <c r="P74">
        <v>2.19</v>
      </c>
      <c r="Q74">
        <v>2.13</v>
      </c>
      <c r="R74">
        <v>2.06</v>
      </c>
      <c r="S74">
        <v>2.0699999999999998</v>
      </c>
      <c r="T74">
        <v>2.04</v>
      </c>
      <c r="U74">
        <v>2.0699999999999998</v>
      </c>
      <c r="V74">
        <v>2.06</v>
      </c>
      <c r="W74">
        <v>2.02</v>
      </c>
      <c r="X74">
        <v>2</v>
      </c>
      <c r="Y74">
        <v>2.02</v>
      </c>
      <c r="Z74">
        <v>2.0699999999999998</v>
      </c>
      <c r="AA74">
        <v>2.0699999999999998</v>
      </c>
      <c r="AB74">
        <v>2.16</v>
      </c>
      <c r="AC74">
        <v>2.17</v>
      </c>
      <c r="AD74">
        <v>2.13</v>
      </c>
      <c r="AE74">
        <v>2.1800000000000002</v>
      </c>
      <c r="AF74">
        <v>2.27</v>
      </c>
      <c r="AG74">
        <v>2.27</v>
      </c>
      <c r="AH74">
        <v>2.2200000000000002</v>
      </c>
      <c r="AI74">
        <v>2.0499999999999998</v>
      </c>
      <c r="AJ74">
        <v>1.8</v>
      </c>
      <c r="AK74">
        <v>1.71</v>
      </c>
      <c r="AL74">
        <v>1.49</v>
      </c>
      <c r="AM74">
        <v>1.42</v>
      </c>
      <c r="AN74">
        <v>1.38</v>
      </c>
      <c r="AO74">
        <v>1.37</v>
      </c>
      <c r="AP74">
        <v>1.32</v>
      </c>
      <c r="AQ74">
        <v>1.28</v>
      </c>
      <c r="AR74">
        <v>1.3</v>
      </c>
      <c r="AS74">
        <v>1.36</v>
      </c>
      <c r="AT74">
        <v>1.32</v>
      </c>
      <c r="AU74">
        <v>1.36</v>
      </c>
      <c r="AV74">
        <v>1.37</v>
      </c>
      <c r="AW74">
        <v>1.47</v>
      </c>
      <c r="AX74">
        <v>1.52</v>
      </c>
      <c r="AY74">
        <v>1.58</v>
      </c>
      <c r="AZ74">
        <v>1.69</v>
      </c>
      <c r="BA74">
        <v>1.72</v>
      </c>
      <c r="BB74">
        <v>1.7</v>
      </c>
      <c r="BC74">
        <v>1.72</v>
      </c>
      <c r="BD74">
        <v>1.61</v>
      </c>
      <c r="BE74">
        <v>1.56</v>
      </c>
      <c r="BF74">
        <v>1.52</v>
      </c>
      <c r="BG74">
        <v>1.54</v>
      </c>
      <c r="BH74">
        <v>1.58</v>
      </c>
      <c r="BI74">
        <v>1.6</v>
      </c>
      <c r="BJ74">
        <v>1.59</v>
      </c>
      <c r="BK74">
        <v>1.59</v>
      </c>
    </row>
    <row r="75" spans="1:63" x14ac:dyDescent="0.85">
      <c r="A75" t="s">
        <v>147</v>
      </c>
      <c r="B75" t="s">
        <v>95</v>
      </c>
      <c r="C75" t="s">
        <v>695</v>
      </c>
      <c r="D75" t="s">
        <v>696</v>
      </c>
      <c r="E75">
        <v>6.88</v>
      </c>
      <c r="F75">
        <v>6.8769999999999998</v>
      </c>
      <c r="G75">
        <v>6.875</v>
      </c>
      <c r="H75">
        <v>6.8719999999999999</v>
      </c>
      <c r="I75">
        <v>6.867</v>
      </c>
      <c r="J75">
        <v>6.8639999999999999</v>
      </c>
      <c r="K75">
        <v>6.867</v>
      </c>
      <c r="L75">
        <v>6.88</v>
      </c>
      <c r="M75">
        <v>6.9029999999999996</v>
      </c>
      <c r="N75">
        <v>6.9370000000000003</v>
      </c>
      <c r="O75">
        <v>6.9779999999999998</v>
      </c>
      <c r="P75">
        <v>7.02</v>
      </c>
      <c r="Q75">
        <v>7.06</v>
      </c>
      <c r="R75">
        <v>7.0940000000000003</v>
      </c>
      <c r="S75">
        <v>7.1210000000000004</v>
      </c>
      <c r="T75">
        <v>7.1429999999999998</v>
      </c>
      <c r="U75">
        <v>7.1669999999999998</v>
      </c>
      <c r="V75">
        <v>7.1950000000000003</v>
      </c>
      <c r="W75">
        <v>7.23</v>
      </c>
      <c r="X75">
        <v>7.2709999999999999</v>
      </c>
      <c r="Y75">
        <v>7.3159999999999998</v>
      </c>
      <c r="Z75">
        <v>7.36</v>
      </c>
      <c r="AA75">
        <v>7.3970000000000002</v>
      </c>
      <c r="AB75">
        <v>7.4240000000000004</v>
      </c>
      <c r="AC75">
        <v>7.4370000000000003</v>
      </c>
      <c r="AD75">
        <v>7.4349999999999996</v>
      </c>
      <c r="AE75">
        <v>7.4180000000000001</v>
      </c>
      <c r="AF75">
        <v>7.3869999999999996</v>
      </c>
      <c r="AG75">
        <v>7.3470000000000004</v>
      </c>
      <c r="AH75">
        <v>7.298</v>
      </c>
      <c r="AI75">
        <v>7.2460000000000004</v>
      </c>
      <c r="AJ75">
        <v>7.1929999999999996</v>
      </c>
      <c r="AK75">
        <v>7.141</v>
      </c>
      <c r="AL75">
        <v>7.0919999999999996</v>
      </c>
      <c r="AM75">
        <v>7.0430000000000001</v>
      </c>
      <c r="AN75">
        <v>6.9909999999999997</v>
      </c>
      <c r="AO75">
        <v>6.931</v>
      </c>
      <c r="AP75">
        <v>6.8579999999999997</v>
      </c>
      <c r="AQ75">
        <v>6.7690000000000001</v>
      </c>
      <c r="AR75">
        <v>6.6639999999999997</v>
      </c>
      <c r="AS75">
        <v>6.5430000000000001</v>
      </c>
      <c r="AT75">
        <v>6.407</v>
      </c>
      <c r="AU75">
        <v>6.2619999999999996</v>
      </c>
      <c r="AV75">
        <v>6.1120000000000001</v>
      </c>
      <c r="AW75">
        <v>5.9610000000000003</v>
      </c>
      <c r="AX75">
        <v>5.8120000000000003</v>
      </c>
      <c r="AY75">
        <v>5.6669999999999998</v>
      </c>
      <c r="AZ75">
        <v>5.5259999999999998</v>
      </c>
      <c r="BA75">
        <v>5.39</v>
      </c>
      <c r="BB75">
        <v>5.26</v>
      </c>
      <c r="BC75">
        <v>5.1360000000000001</v>
      </c>
      <c r="BD75">
        <v>5.0170000000000003</v>
      </c>
      <c r="BE75">
        <v>4.9009999999999998</v>
      </c>
      <c r="BF75">
        <v>4.7869999999999999</v>
      </c>
      <c r="BG75">
        <v>4.6749999999999998</v>
      </c>
      <c r="BH75">
        <v>4.5650000000000004</v>
      </c>
      <c r="BI75">
        <v>4.4560000000000004</v>
      </c>
      <c r="BJ75">
        <v>4.3499999999999996</v>
      </c>
      <c r="BK75">
        <v>4.2469999999999999</v>
      </c>
    </row>
    <row r="76" spans="1:63" x14ac:dyDescent="0.85">
      <c r="A76" t="s">
        <v>37</v>
      </c>
      <c r="B76" t="s">
        <v>662</v>
      </c>
      <c r="C76" t="s">
        <v>695</v>
      </c>
      <c r="D76" t="s">
        <v>696</v>
      </c>
      <c r="E76">
        <v>2.5684548658069351</v>
      </c>
      <c r="F76">
        <v>2.568644147424771</v>
      </c>
      <c r="G76">
        <v>2.5522444329790313</v>
      </c>
      <c r="H76">
        <v>2.5873567526106824</v>
      </c>
      <c r="I76">
        <v>2.6152049724454862</v>
      </c>
      <c r="J76">
        <v>2.5597450790091529</v>
      </c>
      <c r="K76">
        <v>2.5252321959821318</v>
      </c>
      <c r="L76">
        <v>2.5845179772958766</v>
      </c>
      <c r="M76">
        <v>2.5269462929877329</v>
      </c>
      <c r="N76">
        <v>2.4431751284108834</v>
      </c>
      <c r="O76">
        <v>2.3542248948205566</v>
      </c>
      <c r="P76">
        <v>2.3117554156337472</v>
      </c>
      <c r="Q76">
        <v>2.2245089660781576</v>
      </c>
      <c r="R76">
        <v>2.1507363524004086</v>
      </c>
      <c r="S76">
        <v>2.1588688180199345</v>
      </c>
      <c r="T76">
        <v>2.0953528137992663</v>
      </c>
      <c r="U76">
        <v>2.0573176178793937</v>
      </c>
      <c r="V76">
        <v>1.9913197919829657</v>
      </c>
      <c r="W76">
        <v>1.9402792174182273</v>
      </c>
      <c r="X76">
        <v>1.9035697191833947</v>
      </c>
      <c r="Y76">
        <v>1.8697710882947276</v>
      </c>
      <c r="Z76">
        <v>1.8198144015709388</v>
      </c>
      <c r="AA76">
        <v>1.7955951137022543</v>
      </c>
      <c r="AB76">
        <v>1.7499044292702606</v>
      </c>
      <c r="AC76">
        <v>1.7291482191619916</v>
      </c>
      <c r="AD76">
        <v>1.7225997139160518</v>
      </c>
      <c r="AE76">
        <v>1.7095392074388676</v>
      </c>
      <c r="AF76">
        <v>1.68429805852953</v>
      </c>
      <c r="AG76">
        <v>1.6868631887798702</v>
      </c>
      <c r="AH76">
        <v>1.6506989286333513</v>
      </c>
      <c r="AI76">
        <v>1.6348205201837751</v>
      </c>
      <c r="AJ76">
        <v>1.5838056579954982</v>
      </c>
      <c r="AK76">
        <v>1.5449101229771351</v>
      </c>
      <c r="AL76">
        <v>1.5026636908136703</v>
      </c>
      <c r="AM76">
        <v>1.4575989505194915</v>
      </c>
      <c r="AN76">
        <v>1.4151637063147928</v>
      </c>
      <c r="AO76">
        <v>1.4129792048759837</v>
      </c>
      <c r="AP76">
        <v>1.4143866240669769</v>
      </c>
      <c r="AQ76">
        <v>1.4041984129268239</v>
      </c>
      <c r="AR76">
        <v>1.4088641232420138</v>
      </c>
      <c r="AS76">
        <v>1.4412871393082309</v>
      </c>
      <c r="AT76">
        <v>1.4229730893868324</v>
      </c>
      <c r="AU76">
        <v>1.4211565099139285</v>
      </c>
      <c r="AV76">
        <v>1.4324367075880191</v>
      </c>
      <c r="AW76">
        <v>1.4559689888514904</v>
      </c>
      <c r="AX76">
        <v>1.467912668296202</v>
      </c>
      <c r="AY76">
        <v>1.4944612923535887</v>
      </c>
      <c r="AZ76">
        <v>1.5164724838651711</v>
      </c>
      <c r="BA76">
        <v>1.5670820262068053</v>
      </c>
      <c r="BB76">
        <v>1.5596277542107337</v>
      </c>
      <c r="BC76">
        <v>1.5673097081744491</v>
      </c>
      <c r="BD76">
        <v>1.5335340037174414</v>
      </c>
      <c r="BE76">
        <v>1.5332704996317386</v>
      </c>
      <c r="BF76">
        <v>1.5073381133931885</v>
      </c>
      <c r="BG76">
        <v>1.5352833200157781</v>
      </c>
      <c r="BH76">
        <v>1.5372463971613173</v>
      </c>
      <c r="BI76">
        <v>1.5658581728600058</v>
      </c>
      <c r="BJ76">
        <v>1.5574860084983819</v>
      </c>
      <c r="BK76">
        <v>1.5566811702782741</v>
      </c>
    </row>
    <row r="77" spans="1:63" x14ac:dyDescent="0.85">
      <c r="A77" t="s">
        <v>201</v>
      </c>
      <c r="B77" t="s">
        <v>332</v>
      </c>
      <c r="C77" t="s">
        <v>695</v>
      </c>
      <c r="D77" t="s">
        <v>696</v>
      </c>
      <c r="E77">
        <v>6.4782385194152647</v>
      </c>
      <c r="F77">
        <v>6.4919654627732735</v>
      </c>
      <c r="G77">
        <v>6.5068049688308776</v>
      </c>
      <c r="H77">
        <v>6.521769610929816</v>
      </c>
      <c r="I77">
        <v>6.5354240014745875</v>
      </c>
      <c r="J77">
        <v>6.5476346960393066</v>
      </c>
      <c r="K77">
        <v>6.5572585067148577</v>
      </c>
      <c r="L77">
        <v>6.5651031177104429</v>
      </c>
      <c r="M77">
        <v>6.5708956700533196</v>
      </c>
      <c r="N77">
        <v>6.5740166860451064</v>
      </c>
      <c r="O77">
        <v>6.5744451322496431</v>
      </c>
      <c r="P77">
        <v>6.5718501272222278</v>
      </c>
      <c r="Q77">
        <v>6.5675998426329256</v>
      </c>
      <c r="R77">
        <v>6.5615696462126873</v>
      </c>
      <c r="S77">
        <v>6.5535702216006921</v>
      </c>
      <c r="T77">
        <v>6.5439365490992909</v>
      </c>
      <c r="U77">
        <v>6.5317415925217146</v>
      </c>
      <c r="V77">
        <v>6.5170135851587432</v>
      </c>
      <c r="W77">
        <v>6.4985399036531426</v>
      </c>
      <c r="X77">
        <v>6.475646332708008</v>
      </c>
      <c r="Y77">
        <v>6.4474709175515166</v>
      </c>
      <c r="Z77">
        <v>6.4124787874943463</v>
      </c>
      <c r="AA77">
        <v>6.3713315891939297</v>
      </c>
      <c r="AB77">
        <v>6.3251131613000533</v>
      </c>
      <c r="AC77">
        <v>6.2748977581701544</v>
      </c>
      <c r="AD77">
        <v>6.2208531164833127</v>
      </c>
      <c r="AE77">
        <v>6.1618310977602393</v>
      </c>
      <c r="AF77">
        <v>6.100085826061969</v>
      </c>
      <c r="AG77">
        <v>6.0366044660938822</v>
      </c>
      <c r="AH77">
        <v>5.9727344189180371</v>
      </c>
      <c r="AI77">
        <v>5.9133177277936424</v>
      </c>
      <c r="AJ77">
        <v>5.8515120635861111</v>
      </c>
      <c r="AK77">
        <v>5.7919631393227924</v>
      </c>
      <c r="AL77">
        <v>5.7351531930697774</v>
      </c>
      <c r="AM77">
        <v>5.6804501046735929</v>
      </c>
      <c r="AN77">
        <v>5.6283367645085587</v>
      </c>
      <c r="AO77">
        <v>5.5754013752394007</v>
      </c>
      <c r="AP77">
        <v>5.5246212004863917</v>
      </c>
      <c r="AQ77">
        <v>5.4754745516407759</v>
      </c>
      <c r="AR77">
        <v>5.4288285840334245</v>
      </c>
      <c r="AS77">
        <v>5.384950037413061</v>
      </c>
      <c r="AT77">
        <v>5.3443251243553354</v>
      </c>
      <c r="AU77">
        <v>5.3056923910841034</v>
      </c>
      <c r="AV77">
        <v>5.267917568346145</v>
      </c>
      <c r="AW77">
        <v>5.2302222030191494</v>
      </c>
      <c r="AX77">
        <v>5.1919947290301858</v>
      </c>
      <c r="AY77">
        <v>5.1506090743311654</v>
      </c>
      <c r="AZ77">
        <v>5.1088537697513861</v>
      </c>
      <c r="BA77">
        <v>5.0664406575781458</v>
      </c>
      <c r="BB77">
        <v>5.0228391181026213</v>
      </c>
      <c r="BC77">
        <v>4.9774476781139176</v>
      </c>
      <c r="BD77">
        <v>4.9280330808240196</v>
      </c>
      <c r="BE77">
        <v>4.8757822187463757</v>
      </c>
      <c r="BF77">
        <v>4.8213526911146651</v>
      </c>
      <c r="BG77">
        <v>4.7647721569550141</v>
      </c>
      <c r="BH77">
        <v>4.7066211744469832</v>
      </c>
      <c r="BI77">
        <v>4.648280159283237</v>
      </c>
      <c r="BJ77">
        <v>4.5903916862786209</v>
      </c>
      <c r="BK77">
        <v>4.5331281010335722</v>
      </c>
    </row>
    <row r="78" spans="1:63" x14ac:dyDescent="0.85">
      <c r="A78" t="s">
        <v>48</v>
      </c>
      <c r="B78" t="s">
        <v>26</v>
      </c>
      <c r="C78" t="s">
        <v>695</v>
      </c>
      <c r="D78" t="s">
        <v>696</v>
      </c>
      <c r="E78">
        <v>2.72</v>
      </c>
      <c r="F78">
        <v>2.72</v>
      </c>
      <c r="G78">
        <v>2.68</v>
      </c>
      <c r="H78">
        <v>2.68</v>
      </c>
      <c r="I78">
        <v>2.59</v>
      </c>
      <c r="J78">
        <v>2.48</v>
      </c>
      <c r="K78">
        <v>2.41</v>
      </c>
      <c r="L78">
        <v>2.3199999999999998</v>
      </c>
      <c r="M78">
        <v>2.14</v>
      </c>
      <c r="N78">
        <v>1.93</v>
      </c>
      <c r="O78">
        <v>1.83</v>
      </c>
      <c r="P78">
        <v>1.68</v>
      </c>
      <c r="Q78">
        <v>1.58</v>
      </c>
      <c r="R78">
        <v>1.49</v>
      </c>
      <c r="S78">
        <v>1.61</v>
      </c>
      <c r="T78">
        <v>1.68</v>
      </c>
      <c r="U78">
        <v>1.7</v>
      </c>
      <c r="V78">
        <v>1.68</v>
      </c>
      <c r="W78">
        <v>1.64</v>
      </c>
      <c r="X78">
        <v>1.64</v>
      </c>
      <c r="Y78">
        <v>1.63</v>
      </c>
      <c r="Z78">
        <v>1.64</v>
      </c>
      <c r="AA78">
        <v>1.71</v>
      </c>
      <c r="AB78">
        <v>1.74</v>
      </c>
      <c r="AC78">
        <v>1.69</v>
      </c>
      <c r="AD78">
        <v>1.64</v>
      </c>
      <c r="AE78">
        <v>1.6</v>
      </c>
      <c r="AF78">
        <v>1.59</v>
      </c>
      <c r="AG78">
        <v>1.69</v>
      </c>
      <c r="AH78">
        <v>1.71</v>
      </c>
      <c r="AI78">
        <v>1.78</v>
      </c>
      <c r="AJ78">
        <v>1.79</v>
      </c>
      <c r="AK78">
        <v>1.85</v>
      </c>
      <c r="AL78">
        <v>1.81</v>
      </c>
      <c r="AM78">
        <v>1.85</v>
      </c>
      <c r="AN78">
        <v>1.81</v>
      </c>
      <c r="AO78">
        <v>1.76</v>
      </c>
      <c r="AP78">
        <v>1.75</v>
      </c>
      <c r="AQ78">
        <v>1.7</v>
      </c>
      <c r="AR78">
        <v>1.73</v>
      </c>
      <c r="AS78">
        <v>1.73</v>
      </c>
      <c r="AT78">
        <v>1.73</v>
      </c>
      <c r="AU78">
        <v>1.72</v>
      </c>
      <c r="AV78">
        <v>1.76</v>
      </c>
      <c r="AW78">
        <v>1.8</v>
      </c>
      <c r="AX78">
        <v>1.8</v>
      </c>
      <c r="AY78">
        <v>1.84</v>
      </c>
      <c r="AZ78">
        <v>1.83</v>
      </c>
      <c r="BA78">
        <v>1.85</v>
      </c>
      <c r="BB78">
        <v>1.86</v>
      </c>
      <c r="BC78">
        <v>1.87</v>
      </c>
      <c r="BD78">
        <v>1.83</v>
      </c>
      <c r="BE78">
        <v>1.8</v>
      </c>
      <c r="BF78">
        <v>1.75</v>
      </c>
      <c r="BG78">
        <v>1.71</v>
      </c>
      <c r="BH78">
        <v>1.65</v>
      </c>
      <c r="BI78">
        <v>1.57</v>
      </c>
      <c r="BJ78">
        <v>1.49</v>
      </c>
      <c r="BK78">
        <v>1.49</v>
      </c>
    </row>
    <row r="79" spans="1:63" x14ac:dyDescent="0.85">
      <c r="A79" t="s">
        <v>138</v>
      </c>
      <c r="B79" t="s">
        <v>363</v>
      </c>
      <c r="C79" t="s">
        <v>695</v>
      </c>
      <c r="D79" t="s">
        <v>696</v>
      </c>
      <c r="E79">
        <v>6.4610000000000003</v>
      </c>
      <c r="F79">
        <v>6.2809999999999997</v>
      </c>
      <c r="G79">
        <v>6.085</v>
      </c>
      <c r="H79">
        <v>5.8810000000000002</v>
      </c>
      <c r="I79">
        <v>5.6760000000000002</v>
      </c>
      <c r="J79">
        <v>5.4749999999999996</v>
      </c>
      <c r="K79">
        <v>5.2779999999999996</v>
      </c>
      <c r="L79">
        <v>5.0830000000000002</v>
      </c>
      <c r="M79">
        <v>4.8920000000000003</v>
      </c>
      <c r="N79">
        <v>4.71</v>
      </c>
      <c r="O79">
        <v>4.5430000000000001</v>
      </c>
      <c r="P79">
        <v>4.3970000000000002</v>
      </c>
      <c r="Q79">
        <v>4.2750000000000004</v>
      </c>
      <c r="R79">
        <v>4.1779999999999999</v>
      </c>
      <c r="S79">
        <v>4.1059999999999999</v>
      </c>
      <c r="T79">
        <v>4.0540000000000003</v>
      </c>
      <c r="U79">
        <v>4.0179999999999998</v>
      </c>
      <c r="V79">
        <v>3.992</v>
      </c>
      <c r="W79">
        <v>3.968</v>
      </c>
      <c r="X79">
        <v>3.9409999999999998</v>
      </c>
      <c r="Y79">
        <v>3.907</v>
      </c>
      <c r="Z79">
        <v>3.8639999999999999</v>
      </c>
      <c r="AA79">
        <v>3.8130000000000002</v>
      </c>
      <c r="AB79">
        <v>3.7549999999999999</v>
      </c>
      <c r="AC79">
        <v>3.6930000000000001</v>
      </c>
      <c r="AD79">
        <v>3.629</v>
      </c>
      <c r="AE79">
        <v>3.5680000000000001</v>
      </c>
      <c r="AF79">
        <v>3.512</v>
      </c>
      <c r="AG79">
        <v>3.4649999999999999</v>
      </c>
      <c r="AH79">
        <v>3.427</v>
      </c>
      <c r="AI79">
        <v>3.3980000000000001</v>
      </c>
      <c r="AJ79">
        <v>3.3740000000000001</v>
      </c>
      <c r="AK79">
        <v>3.3519999999999999</v>
      </c>
      <c r="AL79">
        <v>3.33</v>
      </c>
      <c r="AM79">
        <v>3.3050000000000002</v>
      </c>
      <c r="AN79">
        <v>3.2759999999999998</v>
      </c>
      <c r="AO79">
        <v>3.2440000000000002</v>
      </c>
      <c r="AP79">
        <v>3.2090000000000001</v>
      </c>
      <c r="AQ79">
        <v>3.1709999999999998</v>
      </c>
      <c r="AR79">
        <v>3.1320000000000001</v>
      </c>
      <c r="AS79">
        <v>3.09</v>
      </c>
      <c r="AT79">
        <v>3.044</v>
      </c>
      <c r="AU79">
        <v>2.9950000000000001</v>
      </c>
      <c r="AV79">
        <v>2.944</v>
      </c>
      <c r="AW79">
        <v>2.8929999999999998</v>
      </c>
      <c r="AX79">
        <v>2.8460000000000001</v>
      </c>
      <c r="AY79">
        <v>2.8069999999999999</v>
      </c>
      <c r="AZ79">
        <v>2.7770000000000001</v>
      </c>
      <c r="BA79">
        <v>2.758</v>
      </c>
      <c r="BB79">
        <v>2.75</v>
      </c>
      <c r="BC79">
        <v>2.7519999999999998</v>
      </c>
      <c r="BD79">
        <v>2.7610000000000001</v>
      </c>
      <c r="BE79">
        <v>2.7730000000000001</v>
      </c>
      <c r="BF79">
        <v>2.786</v>
      </c>
      <c r="BG79">
        <v>2.7949999999999999</v>
      </c>
      <c r="BH79">
        <v>2.8</v>
      </c>
      <c r="BI79">
        <v>2.7970000000000002</v>
      </c>
      <c r="BJ79">
        <v>2.7879999999999998</v>
      </c>
      <c r="BK79">
        <v>2.774</v>
      </c>
    </row>
    <row r="80" spans="1:63" x14ac:dyDescent="0.85">
      <c r="A80" t="s">
        <v>354</v>
      </c>
      <c r="B80" t="s">
        <v>590</v>
      </c>
      <c r="C80" t="s">
        <v>695</v>
      </c>
      <c r="D80" t="s">
        <v>696</v>
      </c>
      <c r="E80">
        <v>2.85</v>
      </c>
      <c r="F80">
        <v>2.87</v>
      </c>
      <c r="G80">
        <v>2.89</v>
      </c>
      <c r="H80">
        <v>2.89</v>
      </c>
      <c r="I80">
        <v>2.87</v>
      </c>
      <c r="J80">
        <v>2.84</v>
      </c>
      <c r="K80">
        <v>2.8</v>
      </c>
      <c r="L80">
        <v>2.75</v>
      </c>
      <c r="M80">
        <v>2.69</v>
      </c>
      <c r="N80">
        <v>2.62</v>
      </c>
      <c r="O80">
        <v>2.5499999999999998</v>
      </c>
      <c r="P80">
        <v>2.4700000000000002</v>
      </c>
      <c r="Q80">
        <v>2.38</v>
      </c>
      <c r="R80">
        <v>2.2799999999999998</v>
      </c>
      <c r="S80">
        <v>2.1800000000000002</v>
      </c>
      <c r="T80">
        <v>2.09</v>
      </c>
      <c r="U80">
        <v>2.0099999999999998</v>
      </c>
      <c r="V80">
        <v>1.94</v>
      </c>
      <c r="W80">
        <v>1.89</v>
      </c>
      <c r="X80">
        <v>1.87</v>
      </c>
      <c r="Y80">
        <v>1.85</v>
      </c>
      <c r="Z80">
        <v>1.85</v>
      </c>
      <c r="AA80">
        <v>1.86</v>
      </c>
      <c r="AB80">
        <v>1.86</v>
      </c>
      <c r="AC80">
        <v>1.86</v>
      </c>
      <c r="AD80">
        <v>1.86</v>
      </c>
      <c r="AE80">
        <v>1.85</v>
      </c>
      <c r="AF80">
        <v>1.83</v>
      </c>
      <c r="AG80">
        <v>1.81</v>
      </c>
      <c r="AH80">
        <v>1.79</v>
      </c>
      <c r="AI80">
        <v>1.77</v>
      </c>
      <c r="AJ80">
        <v>1.75</v>
      </c>
      <c r="AK80">
        <v>1.74</v>
      </c>
      <c r="AL80">
        <v>1.73</v>
      </c>
      <c r="AM80">
        <v>1.73</v>
      </c>
      <c r="AN80">
        <v>1.74</v>
      </c>
      <c r="AO80">
        <v>1.75</v>
      </c>
      <c r="AP80">
        <v>1.77</v>
      </c>
      <c r="AQ80">
        <v>1.78</v>
      </c>
      <c r="AR80">
        <v>1.81</v>
      </c>
      <c r="AS80">
        <v>1.89</v>
      </c>
      <c r="AT80">
        <v>1.9</v>
      </c>
      <c r="AU80">
        <v>1.88</v>
      </c>
      <c r="AV80">
        <v>1.89</v>
      </c>
      <c r="AW80">
        <v>1.92</v>
      </c>
      <c r="AX80">
        <v>1.94</v>
      </c>
      <c r="AY80">
        <v>2</v>
      </c>
      <c r="AZ80">
        <v>1.98</v>
      </c>
      <c r="BA80">
        <v>2.0099999999999998</v>
      </c>
      <c r="BB80">
        <v>2</v>
      </c>
      <c r="BC80">
        <v>2.0299999999999998</v>
      </c>
      <c r="BD80">
        <v>2.0099999999999998</v>
      </c>
      <c r="BE80">
        <v>2.0099999999999998</v>
      </c>
      <c r="BF80">
        <v>1.99</v>
      </c>
      <c r="BG80">
        <v>2</v>
      </c>
      <c r="BH80">
        <v>1.96</v>
      </c>
      <c r="BI80">
        <v>1.93</v>
      </c>
      <c r="BJ80">
        <v>1.9</v>
      </c>
      <c r="BK80">
        <v>1.9</v>
      </c>
    </row>
    <row r="81" spans="1:63" x14ac:dyDescent="0.85">
      <c r="A81" t="s">
        <v>319</v>
      </c>
      <c r="B81" t="s">
        <v>441</v>
      </c>
      <c r="C81" t="s">
        <v>695</v>
      </c>
      <c r="D81" t="s">
        <v>696</v>
      </c>
      <c r="O81">
        <v>3.4</v>
      </c>
      <c r="P81">
        <v>3.2</v>
      </c>
      <c r="Q81">
        <v>3.3</v>
      </c>
      <c r="R81">
        <v>3.2</v>
      </c>
      <c r="S81">
        <v>3.1</v>
      </c>
      <c r="T81">
        <v>2.9</v>
      </c>
      <c r="U81">
        <v>2.7</v>
      </c>
      <c r="V81">
        <v>2.7</v>
      </c>
      <c r="W81">
        <v>2.6</v>
      </c>
      <c r="X81">
        <v>2.7</v>
      </c>
      <c r="Y81">
        <v>2.5</v>
      </c>
      <c r="Z81">
        <v>2.5</v>
      </c>
      <c r="AA81">
        <v>2.2999999999999998</v>
      </c>
      <c r="AB81">
        <v>2.2000000000000002</v>
      </c>
      <c r="AC81">
        <v>2.2000000000000002</v>
      </c>
      <c r="AD81">
        <v>2.2999999999999998</v>
      </c>
      <c r="AE81">
        <v>2.4</v>
      </c>
      <c r="AF81">
        <v>2.4</v>
      </c>
      <c r="AG81">
        <v>2.6</v>
      </c>
      <c r="AH81">
        <v>2.7</v>
      </c>
      <c r="AI81">
        <v>2.8</v>
      </c>
      <c r="AJ81">
        <v>2.6</v>
      </c>
      <c r="AK81">
        <v>2.5</v>
      </c>
      <c r="AL81">
        <v>2.5</v>
      </c>
      <c r="AM81">
        <v>2.4</v>
      </c>
      <c r="AN81">
        <v>2.5</v>
      </c>
      <c r="AO81">
        <v>2.6</v>
      </c>
      <c r="AP81">
        <v>2.5</v>
      </c>
      <c r="AQ81">
        <v>2.2999999999999998</v>
      </c>
      <c r="AR81">
        <v>2.2999999999999998</v>
      </c>
      <c r="AS81">
        <v>2.6</v>
      </c>
      <c r="AT81">
        <v>2.2999999999999998</v>
      </c>
      <c r="AU81">
        <v>2.6</v>
      </c>
      <c r="AV81">
        <v>2.5</v>
      </c>
      <c r="AW81">
        <v>2.6</v>
      </c>
      <c r="AX81">
        <v>2.6</v>
      </c>
      <c r="AY81">
        <v>2.5</v>
      </c>
      <c r="AZ81">
        <v>2.6</v>
      </c>
      <c r="BA81">
        <v>2.6</v>
      </c>
      <c r="BB81">
        <v>2.4</v>
      </c>
      <c r="BC81">
        <v>2.5</v>
      </c>
      <c r="BD81">
        <v>2.2999999999999998</v>
      </c>
      <c r="BE81">
        <v>2.6</v>
      </c>
      <c r="BF81">
        <v>2.5</v>
      </c>
      <c r="BG81">
        <v>2.6</v>
      </c>
      <c r="BH81">
        <v>2.4</v>
      </c>
      <c r="BI81">
        <v>2.6</v>
      </c>
      <c r="BJ81">
        <v>2.5</v>
      </c>
      <c r="BK81">
        <v>2.5</v>
      </c>
    </row>
    <row r="82" spans="1:63" x14ac:dyDescent="0.85">
      <c r="A82" t="s">
        <v>361</v>
      </c>
      <c r="B82" t="s">
        <v>259</v>
      </c>
      <c r="C82" t="s">
        <v>695</v>
      </c>
      <c r="D82" t="s">
        <v>696</v>
      </c>
      <c r="E82">
        <v>6.9340000000000002</v>
      </c>
      <c r="F82">
        <v>6.9169999999999998</v>
      </c>
      <c r="G82">
        <v>6.9050000000000002</v>
      </c>
      <c r="H82">
        <v>6.8970000000000002</v>
      </c>
      <c r="I82">
        <v>6.8929999999999998</v>
      </c>
      <c r="J82">
        <v>6.8940000000000001</v>
      </c>
      <c r="K82">
        <v>6.9</v>
      </c>
      <c r="L82">
        <v>6.9109999999999996</v>
      </c>
      <c r="M82">
        <v>6.9240000000000004</v>
      </c>
      <c r="N82">
        <v>6.9349999999999996</v>
      </c>
      <c r="O82">
        <v>6.9379999999999997</v>
      </c>
      <c r="P82">
        <v>6.9249999999999998</v>
      </c>
      <c r="Q82">
        <v>6.8940000000000001</v>
      </c>
      <c r="R82">
        <v>6.8419999999999996</v>
      </c>
      <c r="S82">
        <v>6.77</v>
      </c>
      <c r="T82">
        <v>6.6820000000000004</v>
      </c>
      <c r="U82">
        <v>6.5860000000000003</v>
      </c>
      <c r="V82">
        <v>6.49</v>
      </c>
      <c r="W82">
        <v>6.3979999999999997</v>
      </c>
      <c r="X82">
        <v>6.3109999999999999</v>
      </c>
      <c r="Y82">
        <v>6.2229999999999999</v>
      </c>
      <c r="Z82">
        <v>6.1289999999999996</v>
      </c>
      <c r="AA82">
        <v>6.02</v>
      </c>
      <c r="AB82">
        <v>5.8940000000000001</v>
      </c>
      <c r="AC82">
        <v>5.7519999999999998</v>
      </c>
      <c r="AD82">
        <v>5.6</v>
      </c>
      <c r="AE82">
        <v>5.4459999999999997</v>
      </c>
      <c r="AF82">
        <v>5.2990000000000004</v>
      </c>
      <c r="AG82">
        <v>5.1669999999999998</v>
      </c>
      <c r="AH82">
        <v>5.0519999999999996</v>
      </c>
      <c r="AI82">
        <v>4.9580000000000002</v>
      </c>
      <c r="AJ82">
        <v>4.8819999999999997</v>
      </c>
      <c r="AK82">
        <v>4.82</v>
      </c>
      <c r="AL82">
        <v>4.766</v>
      </c>
      <c r="AM82">
        <v>4.7160000000000002</v>
      </c>
      <c r="AN82">
        <v>4.6639999999999997</v>
      </c>
      <c r="AO82">
        <v>4.6079999999999997</v>
      </c>
      <c r="AP82">
        <v>4.5439999999999996</v>
      </c>
      <c r="AQ82">
        <v>4.4710000000000001</v>
      </c>
      <c r="AR82">
        <v>4.3899999999999997</v>
      </c>
      <c r="AS82">
        <v>4.3</v>
      </c>
      <c r="AT82">
        <v>4.2039999999999997</v>
      </c>
      <c r="AU82">
        <v>4.1050000000000004</v>
      </c>
      <c r="AV82">
        <v>4.0069999999999997</v>
      </c>
      <c r="AW82">
        <v>3.9119999999999999</v>
      </c>
      <c r="AX82">
        <v>3.823</v>
      </c>
      <c r="AY82">
        <v>3.7389999999999999</v>
      </c>
      <c r="AZ82">
        <v>3.661</v>
      </c>
      <c r="BA82">
        <v>3.589</v>
      </c>
      <c r="BB82">
        <v>3.5219999999999998</v>
      </c>
      <c r="BC82">
        <v>3.46</v>
      </c>
      <c r="BD82">
        <v>3.4020000000000001</v>
      </c>
      <c r="BE82">
        <v>3.347</v>
      </c>
      <c r="BF82">
        <v>3.294</v>
      </c>
      <c r="BG82">
        <v>3.2429999999999999</v>
      </c>
      <c r="BH82">
        <v>3.1930000000000001</v>
      </c>
      <c r="BI82">
        <v>3.145</v>
      </c>
      <c r="BJ82">
        <v>3.0979999999999999</v>
      </c>
      <c r="BK82">
        <v>3.0529999999999999</v>
      </c>
    </row>
    <row r="83" spans="1:63" x14ac:dyDescent="0.85">
      <c r="A83" t="s">
        <v>466</v>
      </c>
      <c r="B83" t="s">
        <v>346</v>
      </c>
      <c r="C83" t="s">
        <v>695</v>
      </c>
      <c r="D83" t="s">
        <v>696</v>
      </c>
      <c r="E83">
        <v>4.3840000000000003</v>
      </c>
      <c r="F83">
        <v>4.4619999999999997</v>
      </c>
      <c r="G83">
        <v>4.5410000000000004</v>
      </c>
      <c r="H83">
        <v>4.6189999999999998</v>
      </c>
      <c r="I83">
        <v>4.694</v>
      </c>
      <c r="J83">
        <v>4.766</v>
      </c>
      <c r="K83">
        <v>4.8339999999999996</v>
      </c>
      <c r="L83">
        <v>4.899</v>
      </c>
      <c r="M83">
        <v>4.9610000000000003</v>
      </c>
      <c r="N83">
        <v>5.0209999999999999</v>
      </c>
      <c r="O83">
        <v>5.0810000000000004</v>
      </c>
      <c r="P83">
        <v>5.1429999999999998</v>
      </c>
      <c r="Q83">
        <v>5.2080000000000002</v>
      </c>
      <c r="R83">
        <v>5.2750000000000004</v>
      </c>
      <c r="S83">
        <v>5.343</v>
      </c>
      <c r="T83">
        <v>5.4119999999999999</v>
      </c>
      <c r="U83">
        <v>5.48</v>
      </c>
      <c r="V83">
        <v>5.5430000000000001</v>
      </c>
      <c r="W83">
        <v>5.6</v>
      </c>
      <c r="X83">
        <v>5.6479999999999997</v>
      </c>
      <c r="Y83">
        <v>5.6840000000000002</v>
      </c>
      <c r="Z83">
        <v>5.7089999999999996</v>
      </c>
      <c r="AA83">
        <v>5.7210000000000001</v>
      </c>
      <c r="AB83">
        <v>5.7210000000000001</v>
      </c>
      <c r="AC83">
        <v>5.7089999999999996</v>
      </c>
      <c r="AD83">
        <v>5.6859999999999999</v>
      </c>
      <c r="AE83">
        <v>5.6529999999999996</v>
      </c>
      <c r="AF83">
        <v>5.6109999999999998</v>
      </c>
      <c r="AG83">
        <v>5.5620000000000003</v>
      </c>
      <c r="AH83">
        <v>5.5049999999999999</v>
      </c>
      <c r="AI83">
        <v>5.4420000000000002</v>
      </c>
      <c r="AJ83">
        <v>5.3710000000000004</v>
      </c>
      <c r="AK83">
        <v>5.2919999999999998</v>
      </c>
      <c r="AL83">
        <v>5.2050000000000001</v>
      </c>
      <c r="AM83">
        <v>5.1130000000000004</v>
      </c>
      <c r="AN83">
        <v>5.016</v>
      </c>
      <c r="AO83">
        <v>4.9160000000000004</v>
      </c>
      <c r="AP83">
        <v>4.8150000000000004</v>
      </c>
      <c r="AQ83">
        <v>4.7160000000000002</v>
      </c>
      <c r="AR83">
        <v>4.62</v>
      </c>
      <c r="AS83">
        <v>4.5330000000000004</v>
      </c>
      <c r="AT83">
        <v>4.4550000000000001</v>
      </c>
      <c r="AU83">
        <v>4.3879999999999999</v>
      </c>
      <c r="AV83">
        <v>4.3319999999999999</v>
      </c>
      <c r="AW83">
        <v>4.2859999999999996</v>
      </c>
      <c r="AX83">
        <v>4.2510000000000003</v>
      </c>
      <c r="AY83">
        <v>4.2229999999999999</v>
      </c>
      <c r="AZ83">
        <v>4.2009999999999996</v>
      </c>
      <c r="BA83">
        <v>4.1820000000000004</v>
      </c>
      <c r="BB83">
        <v>4.1639999999999997</v>
      </c>
      <c r="BC83">
        <v>4.1459999999999999</v>
      </c>
      <c r="BD83">
        <v>4.1289999999999996</v>
      </c>
      <c r="BE83">
        <v>4.1130000000000004</v>
      </c>
      <c r="BF83">
        <v>4.0979999999999999</v>
      </c>
      <c r="BG83">
        <v>4.0830000000000002</v>
      </c>
      <c r="BH83">
        <v>4.0640000000000001</v>
      </c>
      <c r="BI83">
        <v>4.0389999999999997</v>
      </c>
      <c r="BJ83">
        <v>4.008</v>
      </c>
      <c r="BK83">
        <v>3.9689999999999999</v>
      </c>
    </row>
    <row r="84" spans="1:63" x14ac:dyDescent="0.85">
      <c r="A84" t="s">
        <v>629</v>
      </c>
      <c r="B84" t="s">
        <v>551</v>
      </c>
      <c r="C84" t="s">
        <v>695</v>
      </c>
      <c r="D84" t="s">
        <v>696</v>
      </c>
      <c r="E84">
        <v>2.69</v>
      </c>
      <c r="F84">
        <v>2.78</v>
      </c>
      <c r="G84">
        <v>2.86</v>
      </c>
      <c r="H84">
        <v>2.88</v>
      </c>
      <c r="I84">
        <v>2.93</v>
      </c>
      <c r="J84">
        <v>2.86</v>
      </c>
      <c r="K84">
        <v>2.78</v>
      </c>
      <c r="L84">
        <v>2.68</v>
      </c>
      <c r="M84">
        <v>2.6</v>
      </c>
      <c r="N84">
        <v>2.5099999999999998</v>
      </c>
      <c r="O84">
        <v>2.44</v>
      </c>
      <c r="P84">
        <v>2.41</v>
      </c>
      <c r="Q84">
        <v>2.2000000000000002</v>
      </c>
      <c r="R84">
        <v>2.04</v>
      </c>
      <c r="S84">
        <v>1.92</v>
      </c>
      <c r="T84">
        <v>1.81</v>
      </c>
      <c r="U84">
        <v>1.74</v>
      </c>
      <c r="V84">
        <v>1.69</v>
      </c>
      <c r="W84">
        <v>1.75</v>
      </c>
      <c r="X84">
        <v>1.86</v>
      </c>
      <c r="Y84">
        <v>1.9</v>
      </c>
      <c r="Z84">
        <v>1.82</v>
      </c>
      <c r="AA84">
        <v>1.78</v>
      </c>
      <c r="AB84">
        <v>1.77</v>
      </c>
      <c r="AC84">
        <v>1.77</v>
      </c>
      <c r="AD84">
        <v>1.79</v>
      </c>
      <c r="AE84">
        <v>1.78</v>
      </c>
      <c r="AF84">
        <v>1.81</v>
      </c>
      <c r="AG84">
        <v>1.82</v>
      </c>
      <c r="AH84">
        <v>1.79</v>
      </c>
      <c r="AI84">
        <v>1.83</v>
      </c>
      <c r="AJ84">
        <v>1.82</v>
      </c>
      <c r="AK84">
        <v>1.79</v>
      </c>
      <c r="AL84">
        <v>1.76</v>
      </c>
      <c r="AM84">
        <v>1.74</v>
      </c>
      <c r="AN84">
        <v>1.71</v>
      </c>
      <c r="AO84">
        <v>1.73</v>
      </c>
      <c r="AP84">
        <v>1.72</v>
      </c>
      <c r="AQ84">
        <v>1.71</v>
      </c>
      <c r="AR84">
        <v>1.68</v>
      </c>
      <c r="AS84">
        <v>1.64</v>
      </c>
      <c r="AT84">
        <v>1.63</v>
      </c>
      <c r="AU84">
        <v>1.63</v>
      </c>
      <c r="AV84">
        <v>1.7</v>
      </c>
      <c r="AW84">
        <v>1.75</v>
      </c>
      <c r="AX84">
        <v>1.76</v>
      </c>
      <c r="AY84">
        <v>1.82</v>
      </c>
      <c r="AZ84">
        <v>1.86</v>
      </c>
      <c r="BA84">
        <v>1.91</v>
      </c>
      <c r="BB84">
        <v>1.89</v>
      </c>
      <c r="BC84">
        <v>1.92</v>
      </c>
      <c r="BD84">
        <v>1.91</v>
      </c>
      <c r="BE84">
        <v>1.92</v>
      </c>
      <c r="BF84">
        <v>1.83</v>
      </c>
      <c r="BG84">
        <v>1.81</v>
      </c>
      <c r="BH84">
        <v>1.8</v>
      </c>
      <c r="BI84">
        <v>1.79</v>
      </c>
      <c r="BJ84">
        <v>1.74</v>
      </c>
      <c r="BK84">
        <v>1.74</v>
      </c>
    </row>
    <row r="85" spans="1:63" x14ac:dyDescent="0.85">
      <c r="A85" t="s">
        <v>583</v>
      </c>
      <c r="B85" t="s">
        <v>436</v>
      </c>
      <c r="C85" t="s">
        <v>695</v>
      </c>
      <c r="D85" t="s">
        <v>696</v>
      </c>
      <c r="E85">
        <v>2.9420000000000002</v>
      </c>
      <c r="F85">
        <v>2.9430000000000001</v>
      </c>
      <c r="G85">
        <v>2.9369999999999998</v>
      </c>
      <c r="H85">
        <v>2.9239999999999999</v>
      </c>
      <c r="I85">
        <v>2.9060000000000001</v>
      </c>
      <c r="J85">
        <v>2.8820000000000001</v>
      </c>
      <c r="K85">
        <v>2.8540000000000001</v>
      </c>
      <c r="L85">
        <v>2.8210000000000002</v>
      </c>
      <c r="M85">
        <v>2.7850000000000001</v>
      </c>
      <c r="N85">
        <v>2.7469999999999999</v>
      </c>
      <c r="O85">
        <v>2.7069999999999999</v>
      </c>
      <c r="P85">
        <v>2.665</v>
      </c>
      <c r="Q85">
        <v>2.6219999999999999</v>
      </c>
      <c r="R85">
        <v>2.577</v>
      </c>
      <c r="S85">
        <v>2.5329999999999999</v>
      </c>
      <c r="T85">
        <v>2.4889999999999999</v>
      </c>
      <c r="U85">
        <v>2.448</v>
      </c>
      <c r="V85">
        <v>2.4089999999999998</v>
      </c>
      <c r="W85">
        <v>2.3730000000000002</v>
      </c>
      <c r="X85">
        <v>2.3410000000000002</v>
      </c>
      <c r="Y85">
        <v>2.3140000000000001</v>
      </c>
      <c r="Z85">
        <v>2.2959999999999998</v>
      </c>
      <c r="AA85">
        <v>2.2839999999999998</v>
      </c>
      <c r="AB85">
        <v>2.2770000000000001</v>
      </c>
      <c r="AC85">
        <v>2.2749999999999999</v>
      </c>
      <c r="AD85">
        <v>2.2730000000000001</v>
      </c>
      <c r="AE85">
        <v>2.2690000000000001</v>
      </c>
      <c r="AF85">
        <v>2.2599999999999998</v>
      </c>
      <c r="AG85">
        <v>2.2429999999999999</v>
      </c>
      <c r="AH85">
        <v>2.2170000000000001</v>
      </c>
      <c r="AI85">
        <v>2.1800000000000002</v>
      </c>
      <c r="AJ85">
        <v>2.1320000000000001</v>
      </c>
      <c r="AK85">
        <v>2.0760000000000001</v>
      </c>
      <c r="AL85">
        <v>2.0129999999999999</v>
      </c>
      <c r="AM85">
        <v>1.946</v>
      </c>
      <c r="AN85">
        <v>1.879</v>
      </c>
      <c r="AO85">
        <v>1.8120000000000001</v>
      </c>
      <c r="AP85">
        <v>1.7490000000000001</v>
      </c>
      <c r="AQ85">
        <v>1.6919999999999999</v>
      </c>
      <c r="AR85">
        <v>1.643</v>
      </c>
      <c r="AS85">
        <v>1.6080000000000001</v>
      </c>
      <c r="AT85">
        <v>1.589</v>
      </c>
      <c r="AU85">
        <v>1.5860000000000001</v>
      </c>
      <c r="AV85">
        <v>1.599</v>
      </c>
      <c r="AW85">
        <v>1.625</v>
      </c>
      <c r="AX85">
        <v>1.6639999999999999</v>
      </c>
      <c r="AY85">
        <v>1.7110000000000001</v>
      </c>
      <c r="AZ85">
        <v>1.7629999999999999</v>
      </c>
      <c r="BA85">
        <v>1.8160000000000001</v>
      </c>
      <c r="BB85">
        <v>1.8660000000000001</v>
      </c>
      <c r="BC85">
        <v>1.911</v>
      </c>
      <c r="BD85">
        <v>1.95</v>
      </c>
      <c r="BE85">
        <v>1.984</v>
      </c>
      <c r="BF85">
        <v>2.012</v>
      </c>
      <c r="BG85">
        <v>2.0339999999999998</v>
      </c>
      <c r="BH85">
        <v>2.0499999999999998</v>
      </c>
      <c r="BI85">
        <v>2.0590000000000002</v>
      </c>
      <c r="BJ85">
        <v>2.0619999999999998</v>
      </c>
      <c r="BK85">
        <v>2.06</v>
      </c>
    </row>
    <row r="86" spans="1:63" x14ac:dyDescent="0.85">
      <c r="A86" t="s">
        <v>156</v>
      </c>
      <c r="B86" t="s">
        <v>514</v>
      </c>
      <c r="C86" t="s">
        <v>695</v>
      </c>
      <c r="D86" t="s">
        <v>696</v>
      </c>
      <c r="E86">
        <v>6.7489999999999997</v>
      </c>
      <c r="F86">
        <v>6.7889999999999997</v>
      </c>
      <c r="G86">
        <v>6.827</v>
      </c>
      <c r="H86">
        <v>6.8620000000000001</v>
      </c>
      <c r="I86">
        <v>6.8929999999999998</v>
      </c>
      <c r="J86">
        <v>6.9180000000000001</v>
      </c>
      <c r="K86">
        <v>6.9370000000000003</v>
      </c>
      <c r="L86">
        <v>6.95</v>
      </c>
      <c r="M86">
        <v>6.9569999999999999</v>
      </c>
      <c r="N86">
        <v>6.9569999999999999</v>
      </c>
      <c r="O86">
        <v>6.95</v>
      </c>
      <c r="P86">
        <v>6.9359999999999999</v>
      </c>
      <c r="Q86">
        <v>6.915</v>
      </c>
      <c r="R86">
        <v>6.8879999999999999</v>
      </c>
      <c r="S86">
        <v>6.8550000000000004</v>
      </c>
      <c r="T86">
        <v>6.8150000000000004</v>
      </c>
      <c r="U86">
        <v>6.7709999999999999</v>
      </c>
      <c r="V86">
        <v>6.7210000000000001</v>
      </c>
      <c r="W86">
        <v>6.665</v>
      </c>
      <c r="X86">
        <v>6.6050000000000004</v>
      </c>
      <c r="Y86">
        <v>6.5389999999999997</v>
      </c>
      <c r="Z86">
        <v>6.468</v>
      </c>
      <c r="AA86">
        <v>6.3920000000000003</v>
      </c>
      <c r="AB86">
        <v>6.31</v>
      </c>
      <c r="AC86">
        <v>6.2229999999999999</v>
      </c>
      <c r="AD86">
        <v>6.1310000000000002</v>
      </c>
      <c r="AE86">
        <v>6.032</v>
      </c>
      <c r="AF86">
        <v>5.9279999999999999</v>
      </c>
      <c r="AG86">
        <v>5.82</v>
      </c>
      <c r="AH86">
        <v>5.71</v>
      </c>
      <c r="AI86">
        <v>5.6020000000000003</v>
      </c>
      <c r="AJ86">
        <v>5.4989999999999997</v>
      </c>
      <c r="AK86">
        <v>5.4029999999999996</v>
      </c>
      <c r="AL86">
        <v>5.3170000000000002</v>
      </c>
      <c r="AM86">
        <v>5.2389999999999999</v>
      </c>
      <c r="AN86">
        <v>5.1680000000000001</v>
      </c>
      <c r="AO86">
        <v>5.1020000000000003</v>
      </c>
      <c r="AP86">
        <v>5.0359999999999996</v>
      </c>
      <c r="AQ86">
        <v>4.9690000000000003</v>
      </c>
      <c r="AR86">
        <v>4.899</v>
      </c>
      <c r="AS86">
        <v>4.8259999999999996</v>
      </c>
      <c r="AT86">
        <v>4.7530000000000001</v>
      </c>
      <c r="AU86">
        <v>4.681</v>
      </c>
      <c r="AV86">
        <v>4.6120000000000001</v>
      </c>
      <c r="AW86">
        <v>4.548</v>
      </c>
      <c r="AX86">
        <v>4.49</v>
      </c>
      <c r="AY86">
        <v>4.4379999999999997</v>
      </c>
      <c r="AZ86">
        <v>4.3920000000000003</v>
      </c>
      <c r="BA86">
        <v>4.3499999999999996</v>
      </c>
      <c r="BB86">
        <v>4.3109999999999999</v>
      </c>
      <c r="BC86">
        <v>4.2729999999999997</v>
      </c>
      <c r="BD86">
        <v>4.234</v>
      </c>
      <c r="BE86">
        <v>4.1920000000000002</v>
      </c>
      <c r="BF86">
        <v>4.1459999999999999</v>
      </c>
      <c r="BG86">
        <v>4.0949999999999998</v>
      </c>
      <c r="BH86">
        <v>4.0410000000000004</v>
      </c>
      <c r="BI86">
        <v>3.984</v>
      </c>
      <c r="BJ86">
        <v>3.9260000000000002</v>
      </c>
      <c r="BK86">
        <v>3.87</v>
      </c>
    </row>
    <row r="87" spans="1:63" x14ac:dyDescent="0.85">
      <c r="A87" t="s">
        <v>120</v>
      </c>
      <c r="B87" t="s">
        <v>642</v>
      </c>
      <c r="C87" t="s">
        <v>695</v>
      </c>
      <c r="D87" t="s">
        <v>696</v>
      </c>
    </row>
    <row r="88" spans="1:63" x14ac:dyDescent="0.85">
      <c r="A88" t="s">
        <v>539</v>
      </c>
      <c r="B88" t="s">
        <v>534</v>
      </c>
      <c r="C88" t="s">
        <v>695</v>
      </c>
      <c r="D88" t="s">
        <v>696</v>
      </c>
      <c r="E88">
        <v>6.1120000000000001</v>
      </c>
      <c r="F88">
        <v>6.1260000000000003</v>
      </c>
      <c r="G88">
        <v>6.14</v>
      </c>
      <c r="H88">
        <v>6.1529999999999996</v>
      </c>
      <c r="I88">
        <v>6.1660000000000004</v>
      </c>
      <c r="J88">
        <v>6.1779999999999999</v>
      </c>
      <c r="K88">
        <v>6.19</v>
      </c>
      <c r="L88">
        <v>6.202</v>
      </c>
      <c r="M88">
        <v>6.2140000000000004</v>
      </c>
      <c r="N88">
        <v>6.2279999999999998</v>
      </c>
      <c r="O88">
        <v>6.2430000000000003</v>
      </c>
      <c r="P88">
        <v>6.2619999999999996</v>
      </c>
      <c r="Q88">
        <v>6.2830000000000004</v>
      </c>
      <c r="R88">
        <v>6.3079999999999998</v>
      </c>
      <c r="S88">
        <v>6.3360000000000003</v>
      </c>
      <c r="T88">
        <v>6.367</v>
      </c>
      <c r="U88">
        <v>6.4</v>
      </c>
      <c r="V88">
        <v>6.4340000000000002</v>
      </c>
      <c r="W88">
        <v>6.4669999999999996</v>
      </c>
      <c r="X88">
        <v>6.5</v>
      </c>
      <c r="Y88">
        <v>6.5289999999999999</v>
      </c>
      <c r="Z88">
        <v>6.5570000000000004</v>
      </c>
      <c r="AA88">
        <v>6.5810000000000004</v>
      </c>
      <c r="AB88">
        <v>6.6020000000000003</v>
      </c>
      <c r="AC88">
        <v>6.6189999999999998</v>
      </c>
      <c r="AD88">
        <v>6.6310000000000002</v>
      </c>
      <c r="AE88">
        <v>6.6369999999999996</v>
      </c>
      <c r="AF88">
        <v>6.6369999999999996</v>
      </c>
      <c r="AG88">
        <v>6.6310000000000002</v>
      </c>
      <c r="AH88">
        <v>6.6180000000000003</v>
      </c>
      <c r="AI88">
        <v>6.5979999999999999</v>
      </c>
      <c r="AJ88">
        <v>6.57</v>
      </c>
      <c r="AK88">
        <v>6.5350000000000001</v>
      </c>
      <c r="AL88">
        <v>6.4930000000000003</v>
      </c>
      <c r="AM88">
        <v>6.444</v>
      </c>
      <c r="AN88">
        <v>6.391</v>
      </c>
      <c r="AO88">
        <v>6.3339999999999996</v>
      </c>
      <c r="AP88">
        <v>6.2729999999999997</v>
      </c>
      <c r="AQ88">
        <v>6.2110000000000003</v>
      </c>
      <c r="AR88">
        <v>6.1470000000000002</v>
      </c>
      <c r="AS88">
        <v>6.0819999999999999</v>
      </c>
      <c r="AT88">
        <v>6.0149999999999997</v>
      </c>
      <c r="AU88">
        <v>5.9470000000000001</v>
      </c>
      <c r="AV88">
        <v>5.8769999999999998</v>
      </c>
      <c r="AW88">
        <v>5.8040000000000003</v>
      </c>
      <c r="AX88">
        <v>5.7290000000000001</v>
      </c>
      <c r="AY88">
        <v>5.6529999999999996</v>
      </c>
      <c r="AZ88">
        <v>5.5750000000000002</v>
      </c>
      <c r="BA88">
        <v>5.4960000000000004</v>
      </c>
      <c r="BB88">
        <v>5.4169999999999998</v>
      </c>
      <c r="BC88">
        <v>5.3360000000000003</v>
      </c>
      <c r="BD88">
        <v>5.2560000000000002</v>
      </c>
      <c r="BE88">
        <v>5.1749999999999998</v>
      </c>
      <c r="BF88">
        <v>5.0940000000000003</v>
      </c>
      <c r="BG88">
        <v>5.0129999999999999</v>
      </c>
      <c r="BH88">
        <v>4.9329999999999998</v>
      </c>
      <c r="BI88">
        <v>4.8540000000000001</v>
      </c>
      <c r="BJ88">
        <v>4.7770000000000001</v>
      </c>
      <c r="BK88">
        <v>4.7</v>
      </c>
    </row>
    <row r="89" spans="1:63" x14ac:dyDescent="0.85">
      <c r="A89" t="s">
        <v>25</v>
      </c>
      <c r="B89" t="s">
        <v>77</v>
      </c>
      <c r="C89" t="s">
        <v>695</v>
      </c>
      <c r="D89" t="s">
        <v>696</v>
      </c>
      <c r="E89">
        <v>6.2460000000000004</v>
      </c>
      <c r="F89">
        <v>6.2279999999999998</v>
      </c>
      <c r="G89">
        <v>6.2130000000000001</v>
      </c>
      <c r="H89">
        <v>6.202</v>
      </c>
      <c r="I89">
        <v>6.1950000000000003</v>
      </c>
      <c r="J89">
        <v>6.1920000000000002</v>
      </c>
      <c r="K89">
        <v>6.19</v>
      </c>
      <c r="L89">
        <v>6.1879999999999997</v>
      </c>
      <c r="M89">
        <v>6.1859999999999999</v>
      </c>
      <c r="N89">
        <v>6.1840000000000002</v>
      </c>
      <c r="O89">
        <v>6.1849999999999996</v>
      </c>
      <c r="P89">
        <v>6.1929999999999996</v>
      </c>
      <c r="Q89">
        <v>6.2110000000000003</v>
      </c>
      <c r="R89">
        <v>6.2370000000000001</v>
      </c>
      <c r="S89">
        <v>6.2709999999999999</v>
      </c>
      <c r="T89">
        <v>6.3079999999999998</v>
      </c>
      <c r="U89">
        <v>6.3419999999999996</v>
      </c>
      <c r="V89">
        <v>6.3689999999999998</v>
      </c>
      <c r="W89">
        <v>6.3849999999999998</v>
      </c>
      <c r="X89">
        <v>6.3869999999999996</v>
      </c>
      <c r="Y89">
        <v>6.3760000000000003</v>
      </c>
      <c r="Z89">
        <v>6.3540000000000001</v>
      </c>
      <c r="AA89">
        <v>6.3239999999999998</v>
      </c>
      <c r="AB89">
        <v>6.2919999999999998</v>
      </c>
      <c r="AC89">
        <v>6.258</v>
      </c>
      <c r="AD89">
        <v>6.226</v>
      </c>
      <c r="AE89">
        <v>6.1959999999999997</v>
      </c>
      <c r="AF89">
        <v>6.1680000000000001</v>
      </c>
      <c r="AG89">
        <v>6.1420000000000003</v>
      </c>
      <c r="AH89">
        <v>6.1180000000000003</v>
      </c>
      <c r="AI89">
        <v>6.0960000000000001</v>
      </c>
      <c r="AJ89">
        <v>6.077</v>
      </c>
      <c r="AK89">
        <v>6.0590000000000002</v>
      </c>
      <c r="AL89">
        <v>6.0410000000000004</v>
      </c>
      <c r="AM89">
        <v>6.0229999999999997</v>
      </c>
      <c r="AN89">
        <v>6.0039999999999996</v>
      </c>
      <c r="AO89">
        <v>5.9829999999999997</v>
      </c>
      <c r="AP89">
        <v>5.96</v>
      </c>
      <c r="AQ89">
        <v>5.9349999999999996</v>
      </c>
      <c r="AR89">
        <v>5.9080000000000004</v>
      </c>
      <c r="AS89">
        <v>5.8789999999999996</v>
      </c>
      <c r="AT89">
        <v>5.8490000000000002</v>
      </c>
      <c r="AU89">
        <v>5.8179999999999996</v>
      </c>
      <c r="AV89">
        <v>5.7869999999999999</v>
      </c>
      <c r="AW89">
        <v>5.7560000000000002</v>
      </c>
      <c r="AX89">
        <v>5.7249999999999996</v>
      </c>
      <c r="AY89">
        <v>5.6959999999999997</v>
      </c>
      <c r="AZ89">
        <v>5.6680000000000001</v>
      </c>
      <c r="BA89">
        <v>5.64</v>
      </c>
      <c r="BB89">
        <v>5.6120000000000001</v>
      </c>
      <c r="BC89">
        <v>5.5830000000000002</v>
      </c>
      <c r="BD89">
        <v>5.5519999999999996</v>
      </c>
      <c r="BE89">
        <v>5.5179999999999998</v>
      </c>
      <c r="BF89">
        <v>5.48</v>
      </c>
      <c r="BG89">
        <v>5.4370000000000003</v>
      </c>
      <c r="BH89">
        <v>5.39</v>
      </c>
      <c r="BI89">
        <v>5.3380000000000001</v>
      </c>
      <c r="BJ89">
        <v>5.2809999999999997</v>
      </c>
      <c r="BK89">
        <v>5.2190000000000003</v>
      </c>
    </row>
    <row r="90" spans="1:63" x14ac:dyDescent="0.85">
      <c r="A90" t="s">
        <v>545</v>
      </c>
      <c r="B90" t="s">
        <v>150</v>
      </c>
      <c r="C90" t="s">
        <v>695</v>
      </c>
      <c r="D90" t="s">
        <v>696</v>
      </c>
      <c r="E90">
        <v>5.9210000000000003</v>
      </c>
      <c r="F90">
        <v>5.931</v>
      </c>
      <c r="G90">
        <v>5.9409999999999998</v>
      </c>
      <c r="H90">
        <v>5.9509999999999996</v>
      </c>
      <c r="I90">
        <v>5.9610000000000003</v>
      </c>
      <c r="J90">
        <v>5.9710000000000001</v>
      </c>
      <c r="K90">
        <v>5.9820000000000002</v>
      </c>
      <c r="L90">
        <v>5.9939999999999998</v>
      </c>
      <c r="M90">
        <v>6.008</v>
      </c>
      <c r="N90">
        <v>6.024</v>
      </c>
      <c r="O90">
        <v>6.0410000000000004</v>
      </c>
      <c r="P90">
        <v>6.06</v>
      </c>
      <c r="Q90">
        <v>6.0780000000000003</v>
      </c>
      <c r="R90">
        <v>6.0979999999999999</v>
      </c>
      <c r="S90">
        <v>6.12</v>
      </c>
      <c r="T90">
        <v>6.15</v>
      </c>
      <c r="U90">
        <v>6.1920000000000002</v>
      </c>
      <c r="V90">
        <v>6.2489999999999997</v>
      </c>
      <c r="W90">
        <v>6.32</v>
      </c>
      <c r="X90">
        <v>6.4009999999999998</v>
      </c>
      <c r="Y90">
        <v>6.4870000000000001</v>
      </c>
      <c r="Z90">
        <v>6.569</v>
      </c>
      <c r="AA90">
        <v>6.64</v>
      </c>
      <c r="AB90">
        <v>6.694</v>
      </c>
      <c r="AC90">
        <v>6.7270000000000003</v>
      </c>
      <c r="AD90">
        <v>6.7389999999999999</v>
      </c>
      <c r="AE90">
        <v>6.734</v>
      </c>
      <c r="AF90">
        <v>6.7169999999999996</v>
      </c>
      <c r="AG90">
        <v>6.6929999999999996</v>
      </c>
      <c r="AH90">
        <v>6.6630000000000003</v>
      </c>
      <c r="AI90">
        <v>6.6269999999999998</v>
      </c>
      <c r="AJ90">
        <v>6.5819999999999999</v>
      </c>
      <c r="AK90">
        <v>6.5259999999999998</v>
      </c>
      <c r="AL90">
        <v>6.4580000000000002</v>
      </c>
      <c r="AM90">
        <v>6.3810000000000002</v>
      </c>
      <c r="AN90">
        <v>6.2939999999999996</v>
      </c>
      <c r="AO90">
        <v>6.2009999999999996</v>
      </c>
      <c r="AP90">
        <v>6.1050000000000004</v>
      </c>
      <c r="AQ90">
        <v>6.0090000000000003</v>
      </c>
      <c r="AR90">
        <v>5.9130000000000003</v>
      </c>
      <c r="AS90">
        <v>5.82</v>
      </c>
      <c r="AT90">
        <v>5.73</v>
      </c>
      <c r="AU90">
        <v>5.641</v>
      </c>
      <c r="AV90">
        <v>5.5549999999999997</v>
      </c>
      <c r="AW90">
        <v>5.47</v>
      </c>
      <c r="AX90">
        <v>5.3890000000000002</v>
      </c>
      <c r="AY90">
        <v>5.3120000000000003</v>
      </c>
      <c r="AZ90">
        <v>5.2409999999999997</v>
      </c>
      <c r="BA90">
        <v>5.1740000000000004</v>
      </c>
      <c r="BB90">
        <v>5.1100000000000003</v>
      </c>
      <c r="BC90">
        <v>5.0490000000000004</v>
      </c>
      <c r="BD90">
        <v>4.9870000000000001</v>
      </c>
      <c r="BE90">
        <v>4.923</v>
      </c>
      <c r="BF90">
        <v>4.8550000000000004</v>
      </c>
      <c r="BG90">
        <v>4.7830000000000004</v>
      </c>
      <c r="BH90">
        <v>4.7080000000000002</v>
      </c>
      <c r="BI90">
        <v>4.6310000000000002</v>
      </c>
      <c r="BJ90">
        <v>4.5529999999999999</v>
      </c>
      <c r="BK90">
        <v>4.476</v>
      </c>
    </row>
    <row r="91" spans="1:63" x14ac:dyDescent="0.85">
      <c r="A91" t="s">
        <v>606</v>
      </c>
      <c r="B91" t="s">
        <v>212</v>
      </c>
      <c r="C91" t="s">
        <v>695</v>
      </c>
      <c r="D91" t="s">
        <v>696</v>
      </c>
      <c r="E91">
        <v>5.6529999999999996</v>
      </c>
      <c r="F91">
        <v>5.6609999999999996</v>
      </c>
      <c r="G91">
        <v>5.673</v>
      </c>
      <c r="H91">
        <v>5.69</v>
      </c>
      <c r="I91">
        <v>5.7110000000000003</v>
      </c>
      <c r="J91">
        <v>5.734</v>
      </c>
      <c r="K91">
        <v>5.7560000000000002</v>
      </c>
      <c r="L91">
        <v>5.7759999999999998</v>
      </c>
      <c r="M91">
        <v>5.7910000000000004</v>
      </c>
      <c r="N91">
        <v>5.8019999999999996</v>
      </c>
      <c r="O91">
        <v>5.8079999999999998</v>
      </c>
      <c r="P91">
        <v>5.8079999999999998</v>
      </c>
      <c r="Q91">
        <v>5.8049999999999997</v>
      </c>
      <c r="R91">
        <v>5.8</v>
      </c>
      <c r="S91">
        <v>5.7949999999999999</v>
      </c>
      <c r="T91">
        <v>5.7910000000000004</v>
      </c>
      <c r="U91">
        <v>5.7910000000000004</v>
      </c>
      <c r="V91">
        <v>5.7949999999999999</v>
      </c>
      <c r="W91">
        <v>5.8040000000000003</v>
      </c>
      <c r="X91">
        <v>5.8170000000000002</v>
      </c>
      <c r="Y91">
        <v>5.835</v>
      </c>
      <c r="Z91">
        <v>5.8559999999999999</v>
      </c>
      <c r="AA91">
        <v>5.88</v>
      </c>
      <c r="AB91">
        <v>5.9029999999999996</v>
      </c>
      <c r="AC91">
        <v>5.9260000000000002</v>
      </c>
      <c r="AD91">
        <v>5.9459999999999997</v>
      </c>
      <c r="AE91">
        <v>5.9619999999999997</v>
      </c>
      <c r="AF91">
        <v>5.9740000000000002</v>
      </c>
      <c r="AG91">
        <v>5.9820000000000002</v>
      </c>
      <c r="AH91">
        <v>5.9859999999999998</v>
      </c>
      <c r="AI91">
        <v>5.9870000000000001</v>
      </c>
      <c r="AJ91">
        <v>5.9850000000000003</v>
      </c>
      <c r="AK91">
        <v>5.984</v>
      </c>
      <c r="AL91">
        <v>5.9809999999999999</v>
      </c>
      <c r="AM91">
        <v>5.9779999999999998</v>
      </c>
      <c r="AN91">
        <v>5.9710000000000001</v>
      </c>
      <c r="AO91">
        <v>5.96</v>
      </c>
      <c r="AP91">
        <v>5.9409999999999998</v>
      </c>
      <c r="AQ91">
        <v>5.9139999999999997</v>
      </c>
      <c r="AR91">
        <v>5.8780000000000001</v>
      </c>
      <c r="AS91">
        <v>5.8339999999999996</v>
      </c>
      <c r="AT91">
        <v>5.7850000000000001</v>
      </c>
      <c r="AU91">
        <v>5.7309999999999999</v>
      </c>
      <c r="AV91">
        <v>5.6749999999999998</v>
      </c>
      <c r="AW91">
        <v>5.6180000000000003</v>
      </c>
      <c r="AX91">
        <v>5.5590000000000002</v>
      </c>
      <c r="AY91">
        <v>5.4980000000000002</v>
      </c>
      <c r="AZ91">
        <v>5.4329999999999998</v>
      </c>
      <c r="BA91">
        <v>5.3630000000000004</v>
      </c>
      <c r="BB91">
        <v>5.2880000000000003</v>
      </c>
      <c r="BC91">
        <v>5.2089999999999996</v>
      </c>
      <c r="BD91">
        <v>5.1260000000000003</v>
      </c>
      <c r="BE91">
        <v>5.04</v>
      </c>
      <c r="BF91">
        <v>4.952</v>
      </c>
      <c r="BG91">
        <v>4.8630000000000004</v>
      </c>
      <c r="BH91">
        <v>4.774</v>
      </c>
      <c r="BI91">
        <v>4.6859999999999999</v>
      </c>
      <c r="BJ91">
        <v>4.5990000000000002</v>
      </c>
      <c r="BK91">
        <v>4.5129999999999999</v>
      </c>
    </row>
    <row r="92" spans="1:63" x14ac:dyDescent="0.85">
      <c r="A92" t="s">
        <v>651</v>
      </c>
      <c r="B92" t="s">
        <v>508</v>
      </c>
      <c r="C92" t="s">
        <v>695</v>
      </c>
      <c r="D92" t="s">
        <v>696</v>
      </c>
      <c r="E92">
        <v>2.23</v>
      </c>
      <c r="F92">
        <v>2.13</v>
      </c>
      <c r="G92">
        <v>2.16</v>
      </c>
      <c r="H92">
        <v>2.14</v>
      </c>
      <c r="I92">
        <v>2.2400000000000002</v>
      </c>
      <c r="J92">
        <v>2.25</v>
      </c>
      <c r="K92">
        <v>2.3199999999999998</v>
      </c>
      <c r="L92">
        <v>2.4500000000000002</v>
      </c>
      <c r="M92">
        <v>2.42</v>
      </c>
      <c r="N92">
        <v>2.36</v>
      </c>
      <c r="O92">
        <v>2.4</v>
      </c>
      <c r="P92">
        <v>2.3199999999999998</v>
      </c>
      <c r="Q92">
        <v>2.3199999999999998</v>
      </c>
      <c r="R92">
        <v>2.27</v>
      </c>
      <c r="S92">
        <v>2.38</v>
      </c>
      <c r="T92">
        <v>2.33</v>
      </c>
      <c r="U92">
        <v>2.35</v>
      </c>
      <c r="V92">
        <v>2.27</v>
      </c>
      <c r="W92">
        <v>2.2799999999999998</v>
      </c>
      <c r="X92">
        <v>2.2599999999999998</v>
      </c>
      <c r="Y92">
        <v>2.23</v>
      </c>
      <c r="Z92">
        <v>2.09</v>
      </c>
      <c r="AA92">
        <v>2.0299999999999998</v>
      </c>
      <c r="AB92">
        <v>1.94</v>
      </c>
      <c r="AC92">
        <v>1.83</v>
      </c>
      <c r="AD92">
        <v>1.67</v>
      </c>
      <c r="AE92">
        <v>1.6</v>
      </c>
      <c r="AF92">
        <v>1.5</v>
      </c>
      <c r="AG92">
        <v>1.5</v>
      </c>
      <c r="AH92">
        <v>1.4</v>
      </c>
      <c r="AI92">
        <v>1.39</v>
      </c>
      <c r="AJ92">
        <v>1.37</v>
      </c>
      <c r="AK92">
        <v>1.36</v>
      </c>
      <c r="AL92">
        <v>1.32</v>
      </c>
      <c r="AM92">
        <v>1.33</v>
      </c>
      <c r="AN92">
        <v>1.28</v>
      </c>
      <c r="AO92">
        <v>1.26</v>
      </c>
      <c r="AP92">
        <v>1.27</v>
      </c>
      <c r="AQ92">
        <v>1.24</v>
      </c>
      <c r="AR92">
        <v>1.23</v>
      </c>
      <c r="AS92">
        <v>1.25</v>
      </c>
      <c r="AT92">
        <v>1.25</v>
      </c>
      <c r="AU92">
        <v>1.28</v>
      </c>
      <c r="AV92">
        <v>1.29</v>
      </c>
      <c r="AW92">
        <v>1.31</v>
      </c>
      <c r="AX92">
        <v>1.34</v>
      </c>
      <c r="AY92">
        <v>1.4</v>
      </c>
      <c r="AZ92">
        <v>1.41</v>
      </c>
      <c r="BA92">
        <v>1.5</v>
      </c>
      <c r="BB92">
        <v>1.5</v>
      </c>
      <c r="BC92">
        <v>1.48</v>
      </c>
      <c r="BD92">
        <v>1.4</v>
      </c>
      <c r="BE92">
        <v>1.34</v>
      </c>
      <c r="BF92">
        <v>1.29</v>
      </c>
      <c r="BG92">
        <v>1.3</v>
      </c>
      <c r="BH92">
        <v>1.33</v>
      </c>
      <c r="BI92">
        <v>1.38</v>
      </c>
      <c r="BJ92">
        <v>1.35</v>
      </c>
      <c r="BK92">
        <v>1.35</v>
      </c>
    </row>
    <row r="93" spans="1:63" x14ac:dyDescent="0.85">
      <c r="A93" t="s">
        <v>70</v>
      </c>
      <c r="B93" t="s">
        <v>565</v>
      </c>
      <c r="C93" t="s">
        <v>695</v>
      </c>
      <c r="D93" t="s">
        <v>696</v>
      </c>
      <c r="E93">
        <v>6.7430000000000003</v>
      </c>
      <c r="F93">
        <v>6.6269999999999998</v>
      </c>
      <c r="G93">
        <v>6.4420000000000002</v>
      </c>
      <c r="H93">
        <v>6.1959999999999997</v>
      </c>
      <c r="I93">
        <v>5.9059999999999997</v>
      </c>
      <c r="J93">
        <v>5.5970000000000004</v>
      </c>
      <c r="K93">
        <v>5.3</v>
      </c>
      <c r="L93">
        <v>5.04</v>
      </c>
      <c r="M93">
        <v>4.835</v>
      </c>
      <c r="N93">
        <v>4.6900000000000004</v>
      </c>
      <c r="O93">
        <v>4.6040000000000001</v>
      </c>
      <c r="P93">
        <v>4.5609999999999999</v>
      </c>
      <c r="Q93">
        <v>4.5369999999999999</v>
      </c>
      <c r="R93">
        <v>4.5119999999999996</v>
      </c>
      <c r="S93">
        <v>4.4790000000000001</v>
      </c>
      <c r="T93">
        <v>4.4359999999999999</v>
      </c>
      <c r="U93">
        <v>4.3849999999999998</v>
      </c>
      <c r="V93">
        <v>4.3369999999999997</v>
      </c>
      <c r="W93">
        <v>4.2990000000000004</v>
      </c>
      <c r="X93">
        <v>4.2690000000000001</v>
      </c>
      <c r="Y93">
        <v>4.2510000000000003</v>
      </c>
      <c r="Z93">
        <v>4.2439999999999998</v>
      </c>
      <c r="AA93">
        <v>4.2430000000000003</v>
      </c>
      <c r="AB93">
        <v>4.2450000000000001</v>
      </c>
      <c r="AC93">
        <v>4.2430000000000003</v>
      </c>
      <c r="AD93">
        <v>4.2309999999999999</v>
      </c>
      <c r="AE93">
        <v>4.2</v>
      </c>
      <c r="AF93">
        <v>4.1459999999999999</v>
      </c>
      <c r="AG93">
        <v>4.0679999999999996</v>
      </c>
      <c r="AH93">
        <v>3.9660000000000002</v>
      </c>
      <c r="AI93">
        <v>3.8420000000000001</v>
      </c>
      <c r="AJ93">
        <v>3.7010000000000001</v>
      </c>
      <c r="AK93">
        <v>3.5510000000000002</v>
      </c>
      <c r="AL93">
        <v>3.4009999999999998</v>
      </c>
      <c r="AM93">
        <v>3.254</v>
      </c>
      <c r="AN93">
        <v>3.1160000000000001</v>
      </c>
      <c r="AO93">
        <v>2.988</v>
      </c>
      <c r="AP93">
        <v>2.87</v>
      </c>
      <c r="AQ93">
        <v>2.762</v>
      </c>
      <c r="AR93">
        <v>2.6659999999999999</v>
      </c>
      <c r="AS93">
        <v>2.5819999999999999</v>
      </c>
      <c r="AT93">
        <v>2.512</v>
      </c>
      <c r="AU93">
        <v>2.4550000000000001</v>
      </c>
      <c r="AV93">
        <v>2.4089999999999998</v>
      </c>
      <c r="AW93">
        <v>2.3730000000000002</v>
      </c>
      <c r="AX93">
        <v>2.3439999999999999</v>
      </c>
      <c r="AY93">
        <v>2.3210000000000002</v>
      </c>
      <c r="AZ93">
        <v>2.3010000000000002</v>
      </c>
      <c r="BA93">
        <v>2.282</v>
      </c>
      <c r="BB93">
        <v>2.262</v>
      </c>
      <c r="BC93">
        <v>2.2400000000000002</v>
      </c>
      <c r="BD93">
        <v>2.2170000000000001</v>
      </c>
      <c r="BE93">
        <v>2.194</v>
      </c>
      <c r="BF93">
        <v>2.1709999999999998</v>
      </c>
      <c r="BG93">
        <v>2.1480000000000001</v>
      </c>
      <c r="BH93">
        <v>2.1259999999999999</v>
      </c>
      <c r="BI93">
        <v>2.1040000000000001</v>
      </c>
      <c r="BJ93">
        <v>2.0830000000000002</v>
      </c>
      <c r="BK93">
        <v>2.0630000000000002</v>
      </c>
    </row>
    <row r="94" spans="1:63" x14ac:dyDescent="0.85">
      <c r="A94" t="s">
        <v>490</v>
      </c>
      <c r="B94" t="s">
        <v>623</v>
      </c>
      <c r="C94" t="s">
        <v>695</v>
      </c>
      <c r="D94" t="s">
        <v>696</v>
      </c>
      <c r="T94">
        <v>2.3450000000000002</v>
      </c>
      <c r="U94">
        <v>2.2549999999999999</v>
      </c>
      <c r="V94">
        <v>2.3490000000000002</v>
      </c>
      <c r="W94">
        <v>2.1970000000000001</v>
      </c>
      <c r="X94">
        <v>2.1869999999999998</v>
      </c>
      <c r="Y94">
        <v>2.4350000000000001</v>
      </c>
      <c r="Z94">
        <v>2.3319999999999999</v>
      </c>
      <c r="AA94">
        <v>2.2360000000000002</v>
      </c>
      <c r="AB94">
        <v>2.0539999999999998</v>
      </c>
      <c r="AC94">
        <v>2.1070000000000002</v>
      </c>
      <c r="AD94">
        <v>2.2410000000000001</v>
      </c>
      <c r="AE94">
        <v>2.044</v>
      </c>
      <c r="AF94">
        <v>2.0830000000000002</v>
      </c>
      <c r="AG94">
        <v>2.3170000000000002</v>
      </c>
      <c r="AH94">
        <v>2.2989999999999999</v>
      </c>
      <c r="AI94">
        <v>2.444</v>
      </c>
      <c r="AJ94">
        <v>2.4209999999999998</v>
      </c>
      <c r="AK94">
        <v>2.6070000000000002</v>
      </c>
      <c r="AL94">
        <v>2.5779999999999998</v>
      </c>
      <c r="AM94">
        <v>2.5270000000000001</v>
      </c>
      <c r="AN94">
        <v>2.512</v>
      </c>
      <c r="AO94">
        <v>2.4929999999999999</v>
      </c>
      <c r="AP94">
        <v>2.69</v>
      </c>
      <c r="AQ94">
        <v>2.4569999999999999</v>
      </c>
      <c r="AR94">
        <v>2.415</v>
      </c>
      <c r="AS94">
        <v>2.3290000000000002</v>
      </c>
      <c r="AT94">
        <v>2.5099999999999998</v>
      </c>
      <c r="AU94">
        <v>2.5659999999999998</v>
      </c>
      <c r="AV94">
        <v>2.3719999999999999</v>
      </c>
      <c r="AW94">
        <v>2.415</v>
      </c>
      <c r="AX94">
        <v>2.3769999999999998</v>
      </c>
      <c r="AY94">
        <v>2.2559999999999998</v>
      </c>
      <c r="AZ94">
        <v>2.2989999999999999</v>
      </c>
      <c r="BA94">
        <v>2.2469999999999999</v>
      </c>
      <c r="BB94">
        <v>2.359</v>
      </c>
      <c r="BC94">
        <v>2.1949999999999998</v>
      </c>
      <c r="BD94">
        <v>2.117</v>
      </c>
      <c r="BE94">
        <v>2.0190000000000001</v>
      </c>
      <c r="BF94">
        <v>2.077</v>
      </c>
      <c r="BG94">
        <v>2.0369999999999999</v>
      </c>
      <c r="BH94">
        <v>2.0099999999999998</v>
      </c>
      <c r="BI94">
        <v>2</v>
      </c>
      <c r="BJ94">
        <v>2.09</v>
      </c>
      <c r="BK94">
        <v>2</v>
      </c>
    </row>
    <row r="95" spans="1:63" x14ac:dyDescent="0.85">
      <c r="A95" t="s">
        <v>244</v>
      </c>
      <c r="B95" t="s">
        <v>129</v>
      </c>
      <c r="C95" t="s">
        <v>695</v>
      </c>
      <c r="D95" t="s">
        <v>696</v>
      </c>
      <c r="E95">
        <v>6.8959999999999999</v>
      </c>
      <c r="F95">
        <v>6.859</v>
      </c>
      <c r="G95">
        <v>6.8239999999999998</v>
      </c>
      <c r="H95">
        <v>6.7939999999999996</v>
      </c>
      <c r="I95">
        <v>6.7670000000000003</v>
      </c>
      <c r="J95">
        <v>6.7439999999999998</v>
      </c>
      <c r="K95">
        <v>6.7240000000000002</v>
      </c>
      <c r="L95">
        <v>6.7050000000000001</v>
      </c>
      <c r="M95">
        <v>6.6849999999999996</v>
      </c>
      <c r="N95">
        <v>6.6639999999999997</v>
      </c>
      <c r="O95">
        <v>6.6420000000000003</v>
      </c>
      <c r="P95">
        <v>6.62</v>
      </c>
      <c r="Q95">
        <v>6.5990000000000002</v>
      </c>
      <c r="R95">
        <v>6.5780000000000003</v>
      </c>
      <c r="S95">
        <v>6.5579999999999998</v>
      </c>
      <c r="T95">
        <v>6.5350000000000001</v>
      </c>
      <c r="U95">
        <v>6.51</v>
      </c>
      <c r="V95">
        <v>6.48</v>
      </c>
      <c r="W95">
        <v>6.4429999999999996</v>
      </c>
      <c r="X95">
        <v>6.399</v>
      </c>
      <c r="Y95">
        <v>6.3419999999999996</v>
      </c>
      <c r="Z95">
        <v>6.2709999999999999</v>
      </c>
      <c r="AA95">
        <v>6.1849999999999996</v>
      </c>
      <c r="AB95">
        <v>6.0860000000000003</v>
      </c>
      <c r="AC95">
        <v>5.9770000000000003</v>
      </c>
      <c r="AD95">
        <v>5.8650000000000002</v>
      </c>
      <c r="AE95">
        <v>5.7569999999999997</v>
      </c>
      <c r="AF95">
        <v>5.6580000000000004</v>
      </c>
      <c r="AG95">
        <v>5.5720000000000001</v>
      </c>
      <c r="AH95">
        <v>5.5</v>
      </c>
      <c r="AI95">
        <v>5.4370000000000003</v>
      </c>
      <c r="AJ95">
        <v>5.38</v>
      </c>
      <c r="AK95">
        <v>5.32</v>
      </c>
      <c r="AL95">
        <v>5.2519999999999998</v>
      </c>
      <c r="AM95">
        <v>5.1740000000000004</v>
      </c>
      <c r="AN95">
        <v>5.0869999999999997</v>
      </c>
      <c r="AO95">
        <v>4.9930000000000003</v>
      </c>
      <c r="AP95">
        <v>4.8949999999999996</v>
      </c>
      <c r="AQ95">
        <v>4.7969999999999997</v>
      </c>
      <c r="AR95">
        <v>4.6989999999999998</v>
      </c>
      <c r="AS95">
        <v>4.5979999999999999</v>
      </c>
      <c r="AT95">
        <v>4.49</v>
      </c>
      <c r="AU95">
        <v>4.3719999999999999</v>
      </c>
      <c r="AV95">
        <v>4.2450000000000001</v>
      </c>
      <c r="AW95">
        <v>4.1100000000000003</v>
      </c>
      <c r="AX95">
        <v>3.9710000000000001</v>
      </c>
      <c r="AY95">
        <v>3.8330000000000002</v>
      </c>
      <c r="AZ95">
        <v>3.7010000000000001</v>
      </c>
      <c r="BA95">
        <v>3.58</v>
      </c>
      <c r="BB95">
        <v>3.4710000000000001</v>
      </c>
      <c r="BC95">
        <v>3.375</v>
      </c>
      <c r="BD95">
        <v>3.2919999999999998</v>
      </c>
      <c r="BE95">
        <v>3.2189999999999999</v>
      </c>
      <c r="BF95">
        <v>3.1509999999999998</v>
      </c>
      <c r="BG95">
        <v>3.0880000000000001</v>
      </c>
      <c r="BH95">
        <v>3.0289999999999999</v>
      </c>
      <c r="BI95">
        <v>2.9729999999999999</v>
      </c>
      <c r="BJ95">
        <v>2.92</v>
      </c>
      <c r="BK95">
        <v>2.87</v>
      </c>
    </row>
    <row r="96" spans="1:63" x14ac:dyDescent="0.85">
      <c r="A96" t="s">
        <v>687</v>
      </c>
      <c r="B96" t="s">
        <v>36</v>
      </c>
      <c r="C96" t="s">
        <v>695</v>
      </c>
      <c r="D96" t="s">
        <v>696</v>
      </c>
      <c r="E96">
        <v>6.0519999999999996</v>
      </c>
      <c r="F96">
        <v>6.048</v>
      </c>
      <c r="G96">
        <v>5.984</v>
      </c>
      <c r="H96">
        <v>5.8570000000000002</v>
      </c>
      <c r="I96">
        <v>5.67</v>
      </c>
      <c r="J96">
        <v>5.4390000000000001</v>
      </c>
      <c r="K96">
        <v>5.1870000000000003</v>
      </c>
      <c r="L96">
        <v>4.9390000000000001</v>
      </c>
      <c r="M96">
        <v>4.7160000000000002</v>
      </c>
      <c r="N96">
        <v>4.5259999999999998</v>
      </c>
      <c r="O96">
        <v>4.3719999999999999</v>
      </c>
      <c r="P96">
        <v>4.2480000000000002</v>
      </c>
      <c r="Q96">
        <v>4.1369999999999996</v>
      </c>
      <c r="R96">
        <v>4.0279999999999996</v>
      </c>
      <c r="S96">
        <v>3.9169999999999998</v>
      </c>
      <c r="T96">
        <v>3.8010000000000002</v>
      </c>
      <c r="U96">
        <v>3.681</v>
      </c>
      <c r="V96">
        <v>3.5609999999999999</v>
      </c>
      <c r="W96">
        <v>3.4470000000000001</v>
      </c>
      <c r="X96">
        <v>3.34</v>
      </c>
      <c r="Y96">
        <v>3.2480000000000002</v>
      </c>
      <c r="Z96">
        <v>3.177</v>
      </c>
      <c r="AA96">
        <v>3.1280000000000001</v>
      </c>
      <c r="AB96">
        <v>3.1</v>
      </c>
      <c r="AC96">
        <v>3.0920000000000001</v>
      </c>
      <c r="AD96">
        <v>3.0950000000000002</v>
      </c>
      <c r="AE96">
        <v>3.0990000000000002</v>
      </c>
      <c r="AF96">
        <v>3.097</v>
      </c>
      <c r="AG96">
        <v>3.0819999999999999</v>
      </c>
      <c r="AH96">
        <v>3.0529999999999999</v>
      </c>
      <c r="AI96">
        <v>3.0129999999999999</v>
      </c>
      <c r="AJ96">
        <v>2.9689999999999999</v>
      </c>
      <c r="AK96">
        <v>2.9289999999999998</v>
      </c>
      <c r="AL96">
        <v>2.899</v>
      </c>
      <c r="AM96">
        <v>2.8809999999999998</v>
      </c>
      <c r="AN96">
        <v>2.8719999999999999</v>
      </c>
      <c r="AO96">
        <v>2.87</v>
      </c>
      <c r="AP96">
        <v>2.867</v>
      </c>
      <c r="AQ96">
        <v>2.86</v>
      </c>
      <c r="AR96">
        <v>2.8460000000000001</v>
      </c>
      <c r="AS96">
        <v>2.8239999999999998</v>
      </c>
      <c r="AT96">
        <v>2.794</v>
      </c>
      <c r="AU96">
        <v>2.758</v>
      </c>
      <c r="AV96">
        <v>2.718</v>
      </c>
      <c r="AW96">
        <v>2.677</v>
      </c>
      <c r="AX96">
        <v>2.6360000000000001</v>
      </c>
      <c r="AY96">
        <v>2.5979999999999999</v>
      </c>
      <c r="AZ96">
        <v>2.5640000000000001</v>
      </c>
      <c r="BA96">
        <v>2.5339999999999998</v>
      </c>
      <c r="BB96">
        <v>2.5089999999999999</v>
      </c>
      <c r="BC96">
        <v>2.488</v>
      </c>
      <c r="BD96">
        <v>2.4689999999999999</v>
      </c>
      <c r="BE96">
        <v>2.4500000000000002</v>
      </c>
      <c r="BF96">
        <v>2.4289999999999998</v>
      </c>
      <c r="BG96">
        <v>2.4060000000000001</v>
      </c>
      <c r="BH96">
        <v>2.383</v>
      </c>
      <c r="BI96">
        <v>2.3580000000000001</v>
      </c>
      <c r="BJ96">
        <v>2.3340000000000001</v>
      </c>
      <c r="BK96">
        <v>2.3130000000000002</v>
      </c>
    </row>
    <row r="97" spans="1:63" x14ac:dyDescent="0.85">
      <c r="A97" t="s">
        <v>338</v>
      </c>
      <c r="B97" t="s">
        <v>497</v>
      </c>
      <c r="C97" t="s">
        <v>695</v>
      </c>
      <c r="D97" t="s">
        <v>696</v>
      </c>
      <c r="E97">
        <v>6.3719999999999999</v>
      </c>
      <c r="F97">
        <v>6.3049999999999997</v>
      </c>
      <c r="G97">
        <v>6.226</v>
      </c>
      <c r="H97">
        <v>6.14</v>
      </c>
      <c r="I97">
        <v>6.05</v>
      </c>
      <c r="J97">
        <v>5.9569999999999999</v>
      </c>
      <c r="K97">
        <v>5.86</v>
      </c>
      <c r="L97">
        <v>5.7560000000000002</v>
      </c>
      <c r="M97">
        <v>5.6420000000000003</v>
      </c>
      <c r="N97">
        <v>5.5170000000000003</v>
      </c>
      <c r="O97">
        <v>5.38</v>
      </c>
      <c r="P97">
        <v>5.226</v>
      </c>
      <c r="Q97">
        <v>5.0570000000000004</v>
      </c>
      <c r="R97">
        <v>4.8769999999999998</v>
      </c>
      <c r="S97">
        <v>4.6890000000000001</v>
      </c>
      <c r="T97">
        <v>4.5030000000000001</v>
      </c>
      <c r="U97">
        <v>4.327</v>
      </c>
      <c r="V97">
        <v>4.1689999999999996</v>
      </c>
      <c r="W97">
        <v>4.0309999999999997</v>
      </c>
      <c r="X97">
        <v>3.915</v>
      </c>
      <c r="Y97">
        <v>3.8170000000000002</v>
      </c>
      <c r="Z97">
        <v>3.7280000000000002</v>
      </c>
      <c r="AA97">
        <v>3.64</v>
      </c>
      <c r="AB97">
        <v>3.548</v>
      </c>
      <c r="AC97">
        <v>3.452</v>
      </c>
      <c r="AD97">
        <v>3.3540000000000001</v>
      </c>
      <c r="AE97">
        <v>3.2629999999999999</v>
      </c>
      <c r="AF97">
        <v>3.1859999999999999</v>
      </c>
      <c r="AG97">
        <v>3.1269999999999998</v>
      </c>
      <c r="AH97">
        <v>3.089</v>
      </c>
      <c r="AI97">
        <v>3.069</v>
      </c>
      <c r="AJ97">
        <v>3.0630000000000002</v>
      </c>
      <c r="AK97">
        <v>3.0659999999999998</v>
      </c>
      <c r="AL97">
        <v>3.0710000000000002</v>
      </c>
      <c r="AM97">
        <v>3.0739999999999998</v>
      </c>
      <c r="AN97">
        <v>3.0739999999999998</v>
      </c>
      <c r="AO97">
        <v>3.069</v>
      </c>
      <c r="AP97">
        <v>3.0609999999999999</v>
      </c>
      <c r="AQ97">
        <v>3.05</v>
      </c>
      <c r="AR97">
        <v>3.036</v>
      </c>
      <c r="AS97">
        <v>3.0169999999999999</v>
      </c>
      <c r="AT97">
        <v>2.992</v>
      </c>
      <c r="AU97">
        <v>2.9609999999999999</v>
      </c>
      <c r="AV97">
        <v>2.9239999999999999</v>
      </c>
      <c r="AW97">
        <v>2.883</v>
      </c>
      <c r="AX97">
        <v>2.84</v>
      </c>
      <c r="AY97">
        <v>2.7970000000000002</v>
      </c>
      <c r="AZ97">
        <v>2.7549999999999999</v>
      </c>
      <c r="BA97">
        <v>2.718</v>
      </c>
      <c r="BB97">
        <v>2.6840000000000002</v>
      </c>
      <c r="BC97">
        <v>2.6549999999999998</v>
      </c>
      <c r="BD97">
        <v>2.63</v>
      </c>
      <c r="BE97">
        <v>2.6059999999999999</v>
      </c>
      <c r="BF97">
        <v>2.5819999999999999</v>
      </c>
      <c r="BG97">
        <v>2.5579999999999998</v>
      </c>
      <c r="BH97">
        <v>2.5339999999999998</v>
      </c>
      <c r="BI97">
        <v>2.5089999999999999</v>
      </c>
      <c r="BJ97">
        <v>2.4849999999999999</v>
      </c>
      <c r="BK97">
        <v>2.4620000000000002</v>
      </c>
    </row>
    <row r="98" spans="1:63" x14ac:dyDescent="0.85">
      <c r="A98" t="s">
        <v>326</v>
      </c>
      <c r="B98" t="s">
        <v>498</v>
      </c>
      <c r="C98" t="s">
        <v>695</v>
      </c>
      <c r="D98" t="s">
        <v>696</v>
      </c>
      <c r="E98">
        <v>3.0341933785389119</v>
      </c>
      <c r="F98">
        <v>3.0377086994210303</v>
      </c>
      <c r="G98">
        <v>2.9893514100322851</v>
      </c>
      <c r="H98">
        <v>2.9680331563853573</v>
      </c>
      <c r="I98">
        <v>2.9458094211828882</v>
      </c>
      <c r="J98">
        <v>2.8469877634382708</v>
      </c>
      <c r="K98">
        <v>2.6825076283806726</v>
      </c>
      <c r="L98">
        <v>2.6616535241981061</v>
      </c>
      <c r="M98">
        <v>2.6138942411222796</v>
      </c>
      <c r="N98">
        <v>2.5679631322933472</v>
      </c>
      <c r="O98">
        <v>2.5352585133613577</v>
      </c>
      <c r="P98">
        <v>2.4705450135663622</v>
      </c>
      <c r="Q98">
        <v>2.3302618252390319</v>
      </c>
      <c r="R98">
        <v>2.2457665513510197</v>
      </c>
      <c r="S98">
        <v>2.1915508913282258</v>
      </c>
      <c r="T98">
        <v>2.1016053389192892</v>
      </c>
      <c r="U98">
        <v>2.0494521531356136</v>
      </c>
      <c r="V98">
        <v>2.0131823666594135</v>
      </c>
      <c r="W98">
        <v>1.9717043146661519</v>
      </c>
      <c r="X98">
        <v>1.9813281875526949</v>
      </c>
      <c r="Y98">
        <v>1.9707141309343232</v>
      </c>
      <c r="Z98">
        <v>1.9275286697371594</v>
      </c>
      <c r="AA98">
        <v>1.9173396299952168</v>
      </c>
      <c r="AB98">
        <v>1.878477599976528</v>
      </c>
      <c r="AC98">
        <v>1.8499410363633189</v>
      </c>
      <c r="AD98">
        <v>1.8458968546334336</v>
      </c>
      <c r="AE98">
        <v>1.8208846342174665</v>
      </c>
      <c r="AF98">
        <v>1.8156150428745534</v>
      </c>
      <c r="AG98">
        <v>1.8362814296847776</v>
      </c>
      <c r="AH98">
        <v>1.8281798607997435</v>
      </c>
      <c r="AI98">
        <v>1.8518589951353843</v>
      </c>
      <c r="AJ98">
        <v>1.8292330320762409</v>
      </c>
      <c r="AK98">
        <v>1.8070410860372224</v>
      </c>
      <c r="AL98">
        <v>1.7711476282002006</v>
      </c>
      <c r="AM98">
        <v>1.7502885769602794</v>
      </c>
      <c r="AN98">
        <v>1.715458740283812</v>
      </c>
      <c r="AO98">
        <v>1.7081055069187563</v>
      </c>
      <c r="AP98">
        <v>1.6967116210368494</v>
      </c>
      <c r="AQ98">
        <v>1.683740679626804</v>
      </c>
      <c r="AR98">
        <v>1.6790639995531613</v>
      </c>
      <c r="AS98">
        <v>1.7088764049249534</v>
      </c>
      <c r="AT98">
        <v>1.6725358069183043</v>
      </c>
      <c r="AU98">
        <v>1.6574849191354233</v>
      </c>
      <c r="AV98">
        <v>1.6662933288246431</v>
      </c>
      <c r="AW98">
        <v>1.6758636926787724</v>
      </c>
      <c r="AX98">
        <v>1.6735649193520961</v>
      </c>
      <c r="AY98">
        <v>1.7124986473455619</v>
      </c>
      <c r="AZ98">
        <v>1.7377059525137706</v>
      </c>
      <c r="BA98">
        <v>1.7449621297310232</v>
      </c>
      <c r="BB98">
        <v>1.71699901131615</v>
      </c>
      <c r="BC98">
        <v>1.7051730607693223</v>
      </c>
      <c r="BD98">
        <v>1.6880868009834971</v>
      </c>
      <c r="BE98">
        <v>1.6935586310533712</v>
      </c>
      <c r="BF98">
        <v>1.6598566862317519</v>
      </c>
      <c r="BG98">
        <v>1.6699553335187387</v>
      </c>
      <c r="BH98">
        <v>1.6653455856290282</v>
      </c>
      <c r="BI98">
        <v>1.6587191262593963</v>
      </c>
      <c r="BJ98">
        <v>1.6307792850189424</v>
      </c>
    </row>
    <row r="99" spans="1:63" x14ac:dyDescent="0.85">
      <c r="A99" t="s">
        <v>248</v>
      </c>
      <c r="B99" t="s">
        <v>316</v>
      </c>
      <c r="C99" t="s">
        <v>695</v>
      </c>
      <c r="D99" t="s">
        <v>696</v>
      </c>
      <c r="E99">
        <v>5.0140000000000002</v>
      </c>
      <c r="F99">
        <v>5.03</v>
      </c>
      <c r="G99">
        <v>4.9800000000000004</v>
      </c>
      <c r="H99">
        <v>4.8570000000000002</v>
      </c>
      <c r="I99">
        <v>4.665</v>
      </c>
      <c r="J99">
        <v>4.4219999999999997</v>
      </c>
      <c r="K99">
        <v>4.1520000000000001</v>
      </c>
      <c r="L99">
        <v>3.887</v>
      </c>
      <c r="M99">
        <v>3.649</v>
      </c>
      <c r="N99">
        <v>3.448</v>
      </c>
      <c r="O99">
        <v>3.2839999999999998</v>
      </c>
      <c r="P99">
        <v>3.4590000000000001</v>
      </c>
      <c r="Q99">
        <v>3.3149999999999999</v>
      </c>
      <c r="R99">
        <v>3.177</v>
      </c>
      <c r="S99">
        <v>2.9670000000000001</v>
      </c>
      <c r="T99">
        <v>2.6659999999999999</v>
      </c>
      <c r="U99">
        <v>2.48</v>
      </c>
      <c r="V99">
        <v>2.3759999999999999</v>
      </c>
      <c r="W99">
        <v>2.2719999999999998</v>
      </c>
      <c r="X99">
        <v>2.12</v>
      </c>
      <c r="Y99">
        <v>2.0470000000000002</v>
      </c>
      <c r="Z99">
        <v>1.9330000000000001</v>
      </c>
      <c r="AA99">
        <v>1.86</v>
      </c>
      <c r="AB99">
        <v>1.722</v>
      </c>
      <c r="AC99">
        <v>1.5589999999999999</v>
      </c>
      <c r="AD99">
        <v>1.4910000000000001</v>
      </c>
      <c r="AE99">
        <v>1.367</v>
      </c>
      <c r="AF99">
        <v>1.3109999999999999</v>
      </c>
      <c r="AG99">
        <v>1.4</v>
      </c>
      <c r="AH99">
        <v>1.296</v>
      </c>
      <c r="AI99">
        <v>1.272</v>
      </c>
      <c r="AJ99">
        <v>1.2809999999999999</v>
      </c>
      <c r="AK99">
        <v>1.347</v>
      </c>
      <c r="AL99">
        <v>1.3420000000000001</v>
      </c>
      <c r="AM99">
        <v>1.355</v>
      </c>
      <c r="AN99">
        <v>1.2949999999999999</v>
      </c>
      <c r="AO99">
        <v>1.1910000000000001</v>
      </c>
      <c r="AP99">
        <v>1.127</v>
      </c>
      <c r="AQ99">
        <v>1.016</v>
      </c>
      <c r="AR99">
        <v>0.98099999999999998</v>
      </c>
      <c r="AS99">
        <v>1.032</v>
      </c>
      <c r="AT99">
        <v>0.93100000000000005</v>
      </c>
      <c r="AU99">
        <v>0.94099999999999995</v>
      </c>
      <c r="AV99">
        <v>0.90100000000000002</v>
      </c>
      <c r="AW99">
        <v>0.92200000000000004</v>
      </c>
      <c r="AX99">
        <v>0.95899999999999996</v>
      </c>
      <c r="AY99">
        <v>0.98399999999999999</v>
      </c>
      <c r="AZ99">
        <v>1.028</v>
      </c>
      <c r="BA99">
        <v>1.0640000000000001</v>
      </c>
      <c r="BB99">
        <v>1.0549999999999999</v>
      </c>
      <c r="BC99">
        <v>1.127</v>
      </c>
      <c r="BD99">
        <v>1.204</v>
      </c>
      <c r="BE99">
        <v>1.2849999999999999</v>
      </c>
      <c r="BF99">
        <v>1.125</v>
      </c>
      <c r="BG99">
        <v>1.2350000000000001</v>
      </c>
      <c r="BH99">
        <v>1.196</v>
      </c>
      <c r="BI99">
        <v>1.2050000000000001</v>
      </c>
      <c r="BJ99">
        <v>1.125</v>
      </c>
      <c r="BK99">
        <v>1.0720000000000001</v>
      </c>
    </row>
    <row r="100" spans="1:63" x14ac:dyDescent="0.85">
      <c r="A100" t="s">
        <v>515</v>
      </c>
      <c r="B100" t="s">
        <v>58</v>
      </c>
      <c r="C100" t="s">
        <v>695</v>
      </c>
      <c r="D100" t="s">
        <v>696</v>
      </c>
      <c r="E100">
        <v>7.4580000000000002</v>
      </c>
      <c r="F100">
        <v>7.4480000000000004</v>
      </c>
      <c r="G100">
        <v>7.4429999999999996</v>
      </c>
      <c r="H100">
        <v>7.4409999999999998</v>
      </c>
      <c r="I100">
        <v>7.4429999999999996</v>
      </c>
      <c r="J100">
        <v>7.4420000000000002</v>
      </c>
      <c r="K100">
        <v>7.4349999999999996</v>
      </c>
      <c r="L100">
        <v>7.4169999999999998</v>
      </c>
      <c r="M100">
        <v>7.383</v>
      </c>
      <c r="N100">
        <v>7.3339999999999996</v>
      </c>
      <c r="O100">
        <v>7.27</v>
      </c>
      <c r="P100">
        <v>7.1950000000000003</v>
      </c>
      <c r="Q100">
        <v>7.1109999999999998</v>
      </c>
      <c r="R100">
        <v>7.0250000000000004</v>
      </c>
      <c r="S100">
        <v>6.9349999999999996</v>
      </c>
      <c r="T100">
        <v>6.8440000000000003</v>
      </c>
      <c r="U100">
        <v>6.7489999999999997</v>
      </c>
      <c r="V100">
        <v>6.649</v>
      </c>
      <c r="W100">
        <v>6.5430000000000001</v>
      </c>
      <c r="X100">
        <v>6.431</v>
      </c>
      <c r="Y100">
        <v>6.3129999999999997</v>
      </c>
      <c r="Z100">
        <v>6.19</v>
      </c>
      <c r="AA100">
        <v>6.0620000000000003</v>
      </c>
      <c r="AB100">
        <v>5.9320000000000004</v>
      </c>
      <c r="AC100">
        <v>5.8019999999999996</v>
      </c>
      <c r="AD100">
        <v>5.6740000000000004</v>
      </c>
      <c r="AE100">
        <v>5.55</v>
      </c>
      <c r="AF100">
        <v>5.4320000000000004</v>
      </c>
      <c r="AG100">
        <v>5.3209999999999997</v>
      </c>
      <c r="AH100">
        <v>5.218</v>
      </c>
      <c r="AI100">
        <v>5.1230000000000002</v>
      </c>
      <c r="AJ100">
        <v>5.0389999999999997</v>
      </c>
      <c r="AK100">
        <v>4.9630000000000001</v>
      </c>
      <c r="AL100">
        <v>4.8929999999999998</v>
      </c>
      <c r="AM100">
        <v>4.8259999999999996</v>
      </c>
      <c r="AN100">
        <v>4.7560000000000002</v>
      </c>
      <c r="AO100">
        <v>4.6779999999999999</v>
      </c>
      <c r="AP100">
        <v>4.5880000000000001</v>
      </c>
      <c r="AQ100">
        <v>4.484</v>
      </c>
      <c r="AR100">
        <v>4.367</v>
      </c>
      <c r="AS100">
        <v>4.2370000000000001</v>
      </c>
      <c r="AT100">
        <v>4.0979999999999999</v>
      </c>
      <c r="AU100">
        <v>3.956</v>
      </c>
      <c r="AV100">
        <v>3.8149999999999999</v>
      </c>
      <c r="AW100">
        <v>3.677</v>
      </c>
      <c r="AX100">
        <v>3.5449999999999999</v>
      </c>
      <c r="AY100">
        <v>3.419</v>
      </c>
      <c r="AZ100">
        <v>3.2959999999999998</v>
      </c>
      <c r="BA100">
        <v>3.177</v>
      </c>
      <c r="BB100">
        <v>3.0630000000000002</v>
      </c>
      <c r="BC100">
        <v>2.9569999999999999</v>
      </c>
      <c r="BD100">
        <v>2.86</v>
      </c>
      <c r="BE100">
        <v>2.774</v>
      </c>
      <c r="BF100">
        <v>2.6989999999999998</v>
      </c>
      <c r="BG100">
        <v>2.6349999999999998</v>
      </c>
      <c r="BH100">
        <v>2.581</v>
      </c>
      <c r="BI100">
        <v>2.536</v>
      </c>
      <c r="BJ100">
        <v>2.496</v>
      </c>
      <c r="BK100">
        <v>2.46</v>
      </c>
    </row>
    <row r="101" spans="1:63" x14ac:dyDescent="0.85">
      <c r="A101" t="s">
        <v>644</v>
      </c>
      <c r="B101" t="s">
        <v>148</v>
      </c>
      <c r="C101" t="s">
        <v>695</v>
      </c>
      <c r="D101" t="s">
        <v>696</v>
      </c>
      <c r="E101">
        <v>6.7184910776366538</v>
      </c>
      <c r="F101">
        <v>6.734584739886591</v>
      </c>
      <c r="G101">
        <v>6.7508310571625767</v>
      </c>
      <c r="H101">
        <v>6.7668561750845511</v>
      </c>
      <c r="I101">
        <v>6.7817177933738382</v>
      </c>
      <c r="J101">
        <v>6.7955801896472376</v>
      </c>
      <c r="K101">
        <v>6.8084173684901712</v>
      </c>
      <c r="L101">
        <v>6.821093935718058</v>
      </c>
      <c r="M101">
        <v>6.8333184669280103</v>
      </c>
      <c r="N101">
        <v>6.8453166356941955</v>
      </c>
      <c r="O101">
        <v>6.8570810447271242</v>
      </c>
      <c r="P101">
        <v>6.8683271189370325</v>
      </c>
      <c r="Q101">
        <v>6.8790792254286863</v>
      </c>
      <c r="R101">
        <v>6.8889779441706516</v>
      </c>
      <c r="S101">
        <v>6.8972556369657241</v>
      </c>
      <c r="T101">
        <v>6.9040256633595583</v>
      </c>
      <c r="U101">
        <v>6.9091768084842231</v>
      </c>
      <c r="V101">
        <v>6.912310009553055</v>
      </c>
      <c r="W101">
        <v>6.913175047001169</v>
      </c>
      <c r="X101">
        <v>6.9110242781367566</v>
      </c>
      <c r="Y101">
        <v>6.9052348956343614</v>
      </c>
      <c r="Z101">
        <v>6.8946086176748738</v>
      </c>
      <c r="AA101">
        <v>6.8790025048382448</v>
      </c>
      <c r="AB101">
        <v>6.8588076592335847</v>
      </c>
      <c r="AC101">
        <v>6.8337562441461746</v>
      </c>
      <c r="AD101">
        <v>6.803569037597633</v>
      </c>
      <c r="AE101">
        <v>6.7687751769899327</v>
      </c>
      <c r="AF101">
        <v>6.7293761266465122</v>
      </c>
      <c r="AG101">
        <v>6.6857897759261338</v>
      </c>
      <c r="AH101">
        <v>6.6385863517506118</v>
      </c>
      <c r="AI101">
        <v>6.5892627947190396</v>
      </c>
      <c r="AJ101">
        <v>6.5383955505306171</v>
      </c>
      <c r="AK101">
        <v>6.4885764378846149</v>
      </c>
      <c r="AL101">
        <v>6.4402449338666088</v>
      </c>
      <c r="AM101">
        <v>6.3927332702865964</v>
      </c>
      <c r="AN101">
        <v>6.3453199895018262</v>
      </c>
      <c r="AO101">
        <v>6.2955060983891924</v>
      </c>
      <c r="AP101">
        <v>6.2429055975226868</v>
      </c>
      <c r="AQ101">
        <v>6.1872081693979064</v>
      </c>
      <c r="AR101">
        <v>6.1287956710059204</v>
      </c>
      <c r="AS101">
        <v>6.0680863417474233</v>
      </c>
      <c r="AT101">
        <v>6.0052229078557557</v>
      </c>
      <c r="AU101">
        <v>5.9414934452237986</v>
      </c>
      <c r="AV101">
        <v>5.876749868248754</v>
      </c>
      <c r="AW101">
        <v>5.8108679098331217</v>
      </c>
      <c r="AX101">
        <v>5.743404134965691</v>
      </c>
      <c r="AY101">
        <v>5.672532850070148</v>
      </c>
      <c r="AZ101">
        <v>5.5995102420128129</v>
      </c>
      <c r="BA101">
        <v>5.5240357896439169</v>
      </c>
      <c r="BB101">
        <v>5.4466238580024511</v>
      </c>
      <c r="BC101">
        <v>5.3670597838387062</v>
      </c>
      <c r="BD101">
        <v>5.2850501343819509</v>
      </c>
      <c r="BE101">
        <v>5.2014254499378616</v>
      </c>
      <c r="BF101">
        <v>5.1166330344722866</v>
      </c>
      <c r="BG101">
        <v>5.0315458151745656</v>
      </c>
      <c r="BH101">
        <v>4.9466461164973801</v>
      </c>
      <c r="BI101">
        <v>4.8623332415854978</v>
      </c>
      <c r="BJ101">
        <v>4.7795790732547339</v>
      </c>
    </row>
    <row r="102" spans="1:63" x14ac:dyDescent="0.85">
      <c r="A102" t="s">
        <v>485</v>
      </c>
      <c r="B102" t="s">
        <v>589</v>
      </c>
      <c r="C102" t="s">
        <v>695</v>
      </c>
      <c r="D102" t="s">
        <v>696</v>
      </c>
      <c r="E102">
        <v>2.2879999999999998</v>
      </c>
      <c r="F102">
        <v>2.2530000000000001</v>
      </c>
      <c r="G102">
        <v>2.218</v>
      </c>
      <c r="H102">
        <v>2.1800000000000002</v>
      </c>
      <c r="I102">
        <v>2.14</v>
      </c>
      <c r="J102">
        <v>2.1</v>
      </c>
      <c r="K102">
        <v>2.0619999999999998</v>
      </c>
      <c r="L102">
        <v>2.0299999999999998</v>
      </c>
      <c r="M102">
        <v>2.0059999999999998</v>
      </c>
      <c r="N102">
        <v>1.9890000000000001</v>
      </c>
      <c r="O102">
        <v>1.9790000000000001</v>
      </c>
      <c r="P102">
        <v>1.9730000000000001</v>
      </c>
      <c r="Q102">
        <v>1.9670000000000001</v>
      </c>
      <c r="R102">
        <v>1.96</v>
      </c>
      <c r="S102">
        <v>1.95</v>
      </c>
      <c r="T102">
        <v>1.9370000000000001</v>
      </c>
      <c r="U102">
        <v>1.925</v>
      </c>
      <c r="V102">
        <v>1.913</v>
      </c>
      <c r="W102">
        <v>1.903</v>
      </c>
      <c r="X102">
        <v>1.895</v>
      </c>
      <c r="Y102">
        <v>1.8879999999999999</v>
      </c>
      <c r="Z102">
        <v>1.879</v>
      </c>
      <c r="AA102">
        <v>1.9</v>
      </c>
      <c r="AB102">
        <v>1.88</v>
      </c>
      <c r="AC102">
        <v>1.87</v>
      </c>
      <c r="AD102">
        <v>1.82</v>
      </c>
      <c r="AE102">
        <v>1.76</v>
      </c>
      <c r="AF102">
        <v>1.64</v>
      </c>
      <c r="AG102">
        <v>1.79</v>
      </c>
      <c r="AH102">
        <v>1.63</v>
      </c>
      <c r="AI102">
        <v>1.63</v>
      </c>
      <c r="AJ102">
        <v>1.53</v>
      </c>
      <c r="AK102">
        <v>1.48</v>
      </c>
      <c r="AL102">
        <v>1.52</v>
      </c>
      <c r="AM102">
        <v>1.47</v>
      </c>
      <c r="AN102">
        <v>1.58</v>
      </c>
      <c r="AO102">
        <v>1.67</v>
      </c>
      <c r="AP102">
        <v>1.69</v>
      </c>
      <c r="AQ102">
        <v>1.45</v>
      </c>
      <c r="AR102">
        <v>1.38</v>
      </c>
      <c r="AS102">
        <v>1.39</v>
      </c>
      <c r="AT102">
        <v>1.46</v>
      </c>
      <c r="AU102">
        <v>1.42</v>
      </c>
      <c r="AV102">
        <v>1.41</v>
      </c>
      <c r="AW102">
        <v>1.43</v>
      </c>
      <c r="AX102">
        <v>1.5</v>
      </c>
      <c r="AY102">
        <v>1.47</v>
      </c>
      <c r="AZ102">
        <v>1.48</v>
      </c>
      <c r="BA102">
        <v>1.55</v>
      </c>
      <c r="BB102">
        <v>1.58</v>
      </c>
      <c r="BC102">
        <v>1.55</v>
      </c>
      <c r="BD102">
        <v>1.48</v>
      </c>
      <c r="BE102">
        <v>1.51</v>
      </c>
      <c r="BF102">
        <v>1.46</v>
      </c>
      <c r="BG102">
        <v>1.46</v>
      </c>
      <c r="BH102">
        <v>1.4</v>
      </c>
      <c r="BI102">
        <v>1.42</v>
      </c>
      <c r="BJ102">
        <v>1.42</v>
      </c>
      <c r="BK102">
        <v>1.47</v>
      </c>
    </row>
    <row r="103" spans="1:63" x14ac:dyDescent="0.85">
      <c r="A103" t="s">
        <v>5</v>
      </c>
      <c r="B103" t="s">
        <v>86</v>
      </c>
      <c r="C103" t="s">
        <v>695</v>
      </c>
      <c r="D103" t="s">
        <v>696</v>
      </c>
      <c r="E103">
        <v>6.3239999999999998</v>
      </c>
      <c r="F103">
        <v>6.3179999999999996</v>
      </c>
      <c r="G103">
        <v>6.3019999999999996</v>
      </c>
      <c r="H103">
        <v>6.274</v>
      </c>
      <c r="I103">
        <v>6.2329999999999997</v>
      </c>
      <c r="J103">
        <v>6.1790000000000003</v>
      </c>
      <c r="K103">
        <v>6.109</v>
      </c>
      <c r="L103">
        <v>6.0259999999999998</v>
      </c>
      <c r="M103">
        <v>5.9370000000000003</v>
      </c>
      <c r="N103">
        <v>5.8460000000000001</v>
      </c>
      <c r="O103">
        <v>5.7619999999999996</v>
      </c>
      <c r="P103">
        <v>5.6920000000000002</v>
      </c>
      <c r="Q103">
        <v>5.6420000000000003</v>
      </c>
      <c r="R103">
        <v>5.6150000000000002</v>
      </c>
      <c r="S103">
        <v>5.6139999999999999</v>
      </c>
      <c r="T103">
        <v>5.641</v>
      </c>
      <c r="U103">
        <v>5.6980000000000004</v>
      </c>
      <c r="V103">
        <v>5.7779999999999996</v>
      </c>
      <c r="W103">
        <v>5.8719999999999999</v>
      </c>
      <c r="X103">
        <v>5.97</v>
      </c>
      <c r="Y103">
        <v>6.0579999999999998</v>
      </c>
      <c r="Z103">
        <v>6.1219999999999999</v>
      </c>
      <c r="AA103">
        <v>6.1539999999999999</v>
      </c>
      <c r="AB103">
        <v>6.149</v>
      </c>
      <c r="AC103">
        <v>6.1059999999999999</v>
      </c>
      <c r="AD103">
        <v>6.0279999999999996</v>
      </c>
      <c r="AE103">
        <v>5.9210000000000003</v>
      </c>
      <c r="AF103">
        <v>5.7990000000000004</v>
      </c>
      <c r="AG103">
        <v>5.673</v>
      </c>
      <c r="AH103">
        <v>5.5490000000000004</v>
      </c>
      <c r="AI103">
        <v>5.43</v>
      </c>
      <c r="AJ103">
        <v>5.3170000000000002</v>
      </c>
      <c r="AK103">
        <v>5.2080000000000002</v>
      </c>
      <c r="AL103">
        <v>5.0990000000000002</v>
      </c>
      <c r="AM103">
        <v>4.9909999999999997</v>
      </c>
      <c r="AN103">
        <v>4.8840000000000003</v>
      </c>
      <c r="AO103">
        <v>4.7770000000000001</v>
      </c>
      <c r="AP103">
        <v>4.6689999999999996</v>
      </c>
      <c r="AQ103">
        <v>4.5609999999999999</v>
      </c>
      <c r="AR103">
        <v>4.452</v>
      </c>
      <c r="AS103">
        <v>4.3440000000000003</v>
      </c>
      <c r="AT103">
        <v>4.2370000000000001</v>
      </c>
      <c r="AU103">
        <v>4.1319999999999997</v>
      </c>
      <c r="AV103">
        <v>4.0289999999999999</v>
      </c>
      <c r="AW103">
        <v>3.931</v>
      </c>
      <c r="AX103">
        <v>3.8359999999999999</v>
      </c>
      <c r="AY103">
        <v>3.746</v>
      </c>
      <c r="AZ103">
        <v>3.66</v>
      </c>
      <c r="BA103">
        <v>3.5790000000000002</v>
      </c>
      <c r="BB103">
        <v>3.5009999999999999</v>
      </c>
      <c r="BC103">
        <v>3.427</v>
      </c>
      <c r="BD103">
        <v>3.3559999999999999</v>
      </c>
      <c r="BE103">
        <v>3.2879999999999998</v>
      </c>
      <c r="BF103">
        <v>3.2229999999999999</v>
      </c>
      <c r="BG103">
        <v>3.1589999999999998</v>
      </c>
      <c r="BH103">
        <v>3.0979999999999999</v>
      </c>
      <c r="BI103">
        <v>3.0409999999999999</v>
      </c>
      <c r="BJ103">
        <v>2.9860000000000002</v>
      </c>
      <c r="BK103">
        <v>2.9350000000000001</v>
      </c>
    </row>
    <row r="104" spans="1:63" x14ac:dyDescent="0.85">
      <c r="A104" t="s">
        <v>47</v>
      </c>
      <c r="B104" t="s">
        <v>598</v>
      </c>
      <c r="C104" t="s">
        <v>695</v>
      </c>
      <c r="D104" t="s">
        <v>696</v>
      </c>
      <c r="E104">
        <v>2.02</v>
      </c>
      <c r="F104">
        <v>1.94</v>
      </c>
      <c r="G104">
        <v>1.79</v>
      </c>
      <c r="H104">
        <v>1.82</v>
      </c>
      <c r="I104">
        <v>1.82</v>
      </c>
      <c r="J104">
        <v>1.82</v>
      </c>
      <c r="K104">
        <v>1.89</v>
      </c>
      <c r="L104">
        <v>2.0099999999999998</v>
      </c>
      <c r="M104">
        <v>2.06</v>
      </c>
      <c r="N104">
        <v>2.04</v>
      </c>
      <c r="O104">
        <v>1.98</v>
      </c>
      <c r="P104">
        <v>1.93</v>
      </c>
      <c r="Q104">
        <v>1.93</v>
      </c>
      <c r="R104">
        <v>1.93</v>
      </c>
      <c r="S104">
        <v>2.27</v>
      </c>
      <c r="T104">
        <v>2.35</v>
      </c>
      <c r="U104">
        <v>2.23</v>
      </c>
      <c r="V104">
        <v>2.15</v>
      </c>
      <c r="W104">
        <v>2.06</v>
      </c>
      <c r="X104">
        <v>2.0099999999999998</v>
      </c>
      <c r="Y104">
        <v>1.91</v>
      </c>
      <c r="Z104">
        <v>1.88</v>
      </c>
      <c r="AA104">
        <v>1.8</v>
      </c>
      <c r="AB104">
        <v>1.75</v>
      </c>
      <c r="AC104">
        <v>1.75</v>
      </c>
      <c r="AD104">
        <v>1.85</v>
      </c>
      <c r="AE104">
        <v>1.84</v>
      </c>
      <c r="AF104">
        <v>1.82</v>
      </c>
      <c r="AG104">
        <v>1.81</v>
      </c>
      <c r="AH104">
        <v>1.82</v>
      </c>
      <c r="AI104">
        <v>1.87</v>
      </c>
      <c r="AJ104">
        <v>1.87</v>
      </c>
      <c r="AK104">
        <v>1.77</v>
      </c>
      <c r="AL104">
        <v>1.68</v>
      </c>
      <c r="AM104">
        <v>1.64</v>
      </c>
      <c r="AN104">
        <v>1.57</v>
      </c>
      <c r="AO104">
        <v>1.46</v>
      </c>
      <c r="AP104">
        <v>1.37</v>
      </c>
      <c r="AQ104">
        <v>1.32</v>
      </c>
      <c r="AR104">
        <v>1.28</v>
      </c>
      <c r="AS104">
        <v>1.32</v>
      </c>
      <c r="AT104">
        <v>1.31</v>
      </c>
      <c r="AU104">
        <v>1.3</v>
      </c>
      <c r="AV104">
        <v>1.27</v>
      </c>
      <c r="AW104">
        <v>1.28</v>
      </c>
      <c r="AX104">
        <v>1.31</v>
      </c>
      <c r="AY104">
        <v>1.34</v>
      </c>
      <c r="AZ104">
        <v>1.32</v>
      </c>
      <c r="BA104">
        <v>1.35</v>
      </c>
      <c r="BB104">
        <v>1.32</v>
      </c>
      <c r="BC104">
        <v>1.25</v>
      </c>
      <c r="BD104">
        <v>1.23</v>
      </c>
      <c r="BE104">
        <v>1.34</v>
      </c>
      <c r="BF104">
        <v>1.35</v>
      </c>
      <c r="BG104">
        <v>1.44</v>
      </c>
      <c r="BH104">
        <v>1.45</v>
      </c>
      <c r="BI104">
        <v>1.53</v>
      </c>
      <c r="BJ104">
        <v>1.54</v>
      </c>
      <c r="BK104">
        <v>1.54</v>
      </c>
    </row>
    <row r="105" spans="1:63" x14ac:dyDescent="0.85">
      <c r="A105" t="s">
        <v>669</v>
      </c>
      <c r="B105" t="s">
        <v>134</v>
      </c>
      <c r="C105" t="s">
        <v>695</v>
      </c>
      <c r="D105" t="s">
        <v>696</v>
      </c>
      <c r="E105">
        <v>5.4240980284228977</v>
      </c>
      <c r="F105">
        <v>5.4514358538859726</v>
      </c>
      <c r="G105">
        <v>5.500613461676922</v>
      </c>
      <c r="H105">
        <v>5.5329807445065731</v>
      </c>
      <c r="I105">
        <v>5.5486289472333992</v>
      </c>
      <c r="J105">
        <v>5.5518779745801874</v>
      </c>
      <c r="K105">
        <v>5.5276411568981763</v>
      </c>
      <c r="L105">
        <v>5.4944353026822341</v>
      </c>
      <c r="M105">
        <v>5.4190529336255571</v>
      </c>
      <c r="N105">
        <v>5.3179596844606198</v>
      </c>
      <c r="O105">
        <v>5.1967859546487709</v>
      </c>
      <c r="P105">
        <v>5.0427255619708458</v>
      </c>
      <c r="Q105">
        <v>4.8857283408655592</v>
      </c>
      <c r="R105">
        <v>4.7080065079652798</v>
      </c>
      <c r="S105">
        <v>4.5320624288348252</v>
      </c>
      <c r="T105">
        <v>4.3550460029092184</v>
      </c>
      <c r="U105">
        <v>4.1898481710367141</v>
      </c>
      <c r="V105">
        <v>4.0380994296903419</v>
      </c>
      <c r="W105">
        <v>3.9049998133775592</v>
      </c>
      <c r="X105">
        <v>3.7930536715937704</v>
      </c>
      <c r="Y105">
        <v>3.7026883459730011</v>
      </c>
      <c r="Z105">
        <v>3.6300833399774386</v>
      </c>
      <c r="AA105">
        <v>3.5906170160916262</v>
      </c>
      <c r="AB105">
        <v>3.5558948615548847</v>
      </c>
      <c r="AC105">
        <v>3.5202707131671391</v>
      </c>
      <c r="AD105">
        <v>3.4815024065699989</v>
      </c>
      <c r="AE105">
        <v>3.4381812541264818</v>
      </c>
      <c r="AF105">
        <v>3.3778589446816003</v>
      </c>
      <c r="AG105">
        <v>3.2946167889266618</v>
      </c>
      <c r="AH105">
        <v>3.1918102472313157</v>
      </c>
      <c r="AI105">
        <v>3.0768091311899175</v>
      </c>
      <c r="AJ105">
        <v>2.9547703592697792</v>
      </c>
      <c r="AK105">
        <v>2.8389806725358002</v>
      </c>
      <c r="AL105">
        <v>2.7311881788839663</v>
      </c>
      <c r="AM105">
        <v>2.645815772144386</v>
      </c>
      <c r="AN105">
        <v>2.5704369422031412</v>
      </c>
      <c r="AO105">
        <v>2.5124169015875526</v>
      </c>
      <c r="AP105">
        <v>2.463255369484596</v>
      </c>
      <c r="AQ105">
        <v>2.4260198241792654</v>
      </c>
      <c r="AR105">
        <v>2.388611828507945</v>
      </c>
      <c r="AS105">
        <v>2.3580122743748126</v>
      </c>
      <c r="AT105">
        <v>2.3301412721190387</v>
      </c>
      <c r="AU105">
        <v>2.3060812374643769</v>
      </c>
      <c r="AV105">
        <v>2.2831427155064774</v>
      </c>
      <c r="AW105">
        <v>2.2623219987131962</v>
      </c>
      <c r="AX105">
        <v>2.2390575126401551</v>
      </c>
      <c r="AY105">
        <v>2.2201196581705243</v>
      </c>
      <c r="AZ105">
        <v>2.2049380118955937</v>
      </c>
      <c r="BA105">
        <v>2.1914513256657222</v>
      </c>
      <c r="BB105">
        <v>2.1733771192102544</v>
      </c>
      <c r="BC105">
        <v>2.1557738178008905</v>
      </c>
      <c r="BD105">
        <v>2.138843492036036</v>
      </c>
      <c r="BE105">
        <v>2.1293004264078181</v>
      </c>
      <c r="BF105">
        <v>2.116376900326431</v>
      </c>
      <c r="BG105">
        <v>2.1076767324086463</v>
      </c>
      <c r="BH105">
        <v>2.0989153234244973</v>
      </c>
      <c r="BI105">
        <v>2.0904365740598676</v>
      </c>
      <c r="BJ105">
        <v>2.0811744605606051</v>
      </c>
    </row>
    <row r="106" spans="1:63" x14ac:dyDescent="0.85">
      <c r="A106" t="s">
        <v>72</v>
      </c>
      <c r="B106" t="s">
        <v>251</v>
      </c>
      <c r="C106" t="s">
        <v>695</v>
      </c>
      <c r="D106" t="s">
        <v>696</v>
      </c>
      <c r="E106">
        <v>5.6207241828347039</v>
      </c>
      <c r="F106">
        <v>5.6482248216341979</v>
      </c>
      <c r="G106">
        <v>5.6942363983704647</v>
      </c>
      <c r="H106">
        <v>5.7245446829142841</v>
      </c>
      <c r="I106">
        <v>5.7402941826437415</v>
      </c>
      <c r="J106">
        <v>5.7449667268131588</v>
      </c>
      <c r="K106">
        <v>5.7262468625112781</v>
      </c>
      <c r="L106">
        <v>5.6996413870340117</v>
      </c>
      <c r="M106">
        <v>5.6376350355674925</v>
      </c>
      <c r="N106">
        <v>5.5540853200058269</v>
      </c>
      <c r="O106">
        <v>5.4537620868334402</v>
      </c>
      <c r="P106">
        <v>5.324536709601448</v>
      </c>
      <c r="Q106">
        <v>5.1942281739150848</v>
      </c>
      <c r="R106">
        <v>5.0454941475045292</v>
      </c>
      <c r="S106">
        <v>4.8978065548713845</v>
      </c>
      <c r="T106">
        <v>4.7489230748902393</v>
      </c>
      <c r="U106">
        <v>4.6090604515647131</v>
      </c>
      <c r="V106">
        <v>4.4804357453806798</v>
      </c>
      <c r="W106">
        <v>4.3669420754872323</v>
      </c>
      <c r="X106">
        <v>4.2703411895417069</v>
      </c>
      <c r="Y106">
        <v>4.1908663216342861</v>
      </c>
      <c r="Z106">
        <v>4.1226427326440636</v>
      </c>
      <c r="AA106">
        <v>4.0831265502079406</v>
      </c>
      <c r="AB106">
        <v>4.0458712562280406</v>
      </c>
      <c r="AC106">
        <v>4.0075805293913156</v>
      </c>
      <c r="AD106">
        <v>3.9661997981701282</v>
      </c>
      <c r="AE106">
        <v>3.9201226710936701</v>
      </c>
      <c r="AF106">
        <v>3.8599578083643755</v>
      </c>
      <c r="AG106">
        <v>3.77983439784825</v>
      </c>
      <c r="AH106">
        <v>3.683931055036159</v>
      </c>
      <c r="AI106">
        <v>3.5779581831826541</v>
      </c>
      <c r="AJ106">
        <v>3.4667770161410179</v>
      </c>
      <c r="AK106">
        <v>3.3611980295265016</v>
      </c>
      <c r="AL106">
        <v>3.2615862927589001</v>
      </c>
      <c r="AM106">
        <v>3.1810447577109091</v>
      </c>
      <c r="AN106">
        <v>3.1108769593518919</v>
      </c>
      <c r="AO106">
        <v>3.05286350264155</v>
      </c>
      <c r="AP106">
        <v>3.0019492080203327</v>
      </c>
      <c r="AQ106">
        <v>2.9631805523890216</v>
      </c>
      <c r="AR106">
        <v>2.9241846875224993</v>
      </c>
      <c r="AS106">
        <v>2.8895725866375881</v>
      </c>
      <c r="AT106">
        <v>2.858242062266013</v>
      </c>
      <c r="AU106">
        <v>2.8309283564418233</v>
      </c>
      <c r="AV106">
        <v>2.8036611816277643</v>
      </c>
      <c r="AW106">
        <v>2.780028480301278</v>
      </c>
      <c r="AX106">
        <v>2.7539798811436604</v>
      </c>
      <c r="AY106">
        <v>2.731952388404725</v>
      </c>
      <c r="AZ106">
        <v>2.7140411367575874</v>
      </c>
      <c r="BA106">
        <v>2.6976018361982779</v>
      </c>
      <c r="BB106">
        <v>2.6767904723608855</v>
      </c>
      <c r="BC106">
        <v>2.6562998995061666</v>
      </c>
      <c r="BD106">
        <v>2.6363736576201213</v>
      </c>
      <c r="BE106">
        <v>2.6228331587281457</v>
      </c>
      <c r="BF106">
        <v>2.6078194050945656</v>
      </c>
      <c r="BG106">
        <v>2.5962832848364639</v>
      </c>
      <c r="BH106">
        <v>2.5844932842901738</v>
      </c>
      <c r="BI106">
        <v>2.572127857451167</v>
      </c>
      <c r="BJ106">
        <v>2.5596112368804786</v>
      </c>
    </row>
    <row r="107" spans="1:63" x14ac:dyDescent="0.85">
      <c r="A107" t="s">
        <v>688</v>
      </c>
      <c r="B107" t="s">
        <v>512</v>
      </c>
      <c r="C107" t="s">
        <v>695</v>
      </c>
      <c r="D107" t="s">
        <v>696</v>
      </c>
      <c r="E107">
        <v>6.6071539442428504</v>
      </c>
      <c r="F107">
        <v>6.6256958949553848</v>
      </c>
      <c r="G107">
        <v>6.6428186566750655</v>
      </c>
      <c r="H107">
        <v>6.658119609761874</v>
      </c>
      <c r="I107">
        <v>6.6706114397048841</v>
      </c>
      <c r="J107">
        <v>6.6808374053890027</v>
      </c>
      <c r="K107">
        <v>6.6892879208948051</v>
      </c>
      <c r="L107">
        <v>6.6967092220275957</v>
      </c>
      <c r="M107">
        <v>6.7031627024090605</v>
      </c>
      <c r="N107">
        <v>6.7087002788261563</v>
      </c>
      <c r="O107">
        <v>6.7126007427831444</v>
      </c>
      <c r="P107">
        <v>6.7136253680268245</v>
      </c>
      <c r="Q107">
        <v>6.7117853131934826</v>
      </c>
      <c r="R107">
        <v>6.7061572165581653</v>
      </c>
      <c r="S107">
        <v>6.6962142825002857</v>
      </c>
      <c r="T107">
        <v>6.6821853521873091</v>
      </c>
      <c r="U107">
        <v>6.6642382044017445</v>
      </c>
      <c r="V107">
        <v>6.6428618147685023</v>
      </c>
      <c r="W107">
        <v>6.6177093007169416</v>
      </c>
      <c r="X107">
        <v>6.5882569615562936</v>
      </c>
      <c r="Y107">
        <v>6.5538172070362188</v>
      </c>
      <c r="Z107">
        <v>6.5126784447530506</v>
      </c>
      <c r="AA107">
        <v>6.465415633738254</v>
      </c>
      <c r="AB107">
        <v>6.411920264052509</v>
      </c>
      <c r="AC107">
        <v>6.3528114076926121</v>
      </c>
      <c r="AD107">
        <v>6.2875350633534266</v>
      </c>
      <c r="AE107">
        <v>6.21649648292202</v>
      </c>
      <c r="AF107">
        <v>6.1420482668641583</v>
      </c>
      <c r="AG107">
        <v>6.0584635433563676</v>
      </c>
      <c r="AH107">
        <v>5.9746309624528271</v>
      </c>
      <c r="AI107">
        <v>5.8891187561667397</v>
      </c>
      <c r="AJ107">
        <v>5.8113197994798425</v>
      </c>
      <c r="AK107">
        <v>5.7269789134066054</v>
      </c>
      <c r="AL107">
        <v>5.643733016960172</v>
      </c>
      <c r="AM107">
        <v>5.5615274245725086</v>
      </c>
      <c r="AN107">
        <v>5.4916586088368247</v>
      </c>
      <c r="AO107">
        <v>5.4093151454869739</v>
      </c>
      <c r="AP107">
        <v>5.3288563158318576</v>
      </c>
      <c r="AQ107">
        <v>5.2488596547572257</v>
      </c>
      <c r="AR107">
        <v>5.172748762124951</v>
      </c>
      <c r="AS107">
        <v>5.0955341757123849</v>
      </c>
      <c r="AT107">
        <v>5.0204674732204255</v>
      </c>
      <c r="AU107">
        <v>4.951729571002538</v>
      </c>
      <c r="AV107">
        <v>4.8793800231603646</v>
      </c>
      <c r="AW107">
        <v>4.8154061460280397</v>
      </c>
      <c r="AX107">
        <v>4.7470807537837363</v>
      </c>
      <c r="AY107">
        <v>4.6828496115867209</v>
      </c>
      <c r="AZ107">
        <v>4.6221775844305633</v>
      </c>
      <c r="BA107">
        <v>4.5610429357758591</v>
      </c>
      <c r="BB107">
        <v>4.4962801478218442</v>
      </c>
      <c r="BC107">
        <v>4.4308577943130096</v>
      </c>
      <c r="BD107">
        <v>4.3670594444162267</v>
      </c>
      <c r="BE107">
        <v>4.3070343987069908</v>
      </c>
      <c r="BF107">
        <v>4.252165662791235</v>
      </c>
      <c r="BG107">
        <v>4.1979756856798929</v>
      </c>
      <c r="BH107">
        <v>4.142603351493344</v>
      </c>
      <c r="BI107">
        <v>4.0850334260392227</v>
      </c>
      <c r="BJ107">
        <v>4.0293707225683724</v>
      </c>
    </row>
    <row r="108" spans="1:63" x14ac:dyDescent="0.85">
      <c r="A108" t="s">
        <v>468</v>
      </c>
      <c r="B108" t="s">
        <v>1</v>
      </c>
      <c r="C108" t="s">
        <v>695</v>
      </c>
      <c r="D108" t="s">
        <v>696</v>
      </c>
      <c r="E108">
        <v>6.447138499774443</v>
      </c>
      <c r="F108">
        <v>6.4617304044198089</v>
      </c>
      <c r="G108">
        <v>6.4730656251353169</v>
      </c>
      <c r="H108">
        <v>6.4811948909282791</v>
      </c>
      <c r="I108">
        <v>6.4857196771227104</v>
      </c>
      <c r="J108">
        <v>6.4883992528473557</v>
      </c>
      <c r="K108">
        <v>6.4915260811582636</v>
      </c>
      <c r="L108">
        <v>6.4966816128564284</v>
      </c>
      <c r="M108">
        <v>6.5049491502091721</v>
      </c>
      <c r="N108">
        <v>6.5163220334912779</v>
      </c>
      <c r="O108">
        <v>6.5302534897388771</v>
      </c>
      <c r="P108">
        <v>6.5444002968938353</v>
      </c>
      <c r="Q108">
        <v>6.5583713093175833</v>
      </c>
      <c r="R108">
        <v>6.5689394477025083</v>
      </c>
      <c r="S108">
        <v>6.5746151569214044</v>
      </c>
      <c r="T108">
        <v>6.5742966147250712</v>
      </c>
      <c r="U108">
        <v>6.5670082377481656</v>
      </c>
      <c r="V108">
        <v>6.5533319207310026</v>
      </c>
      <c r="W108">
        <v>6.5329461020236952</v>
      </c>
      <c r="X108">
        <v>6.5069917357135099</v>
      </c>
      <c r="Y108">
        <v>6.4761372237161092</v>
      </c>
      <c r="Z108">
        <v>6.4403904204491456</v>
      </c>
      <c r="AA108">
        <v>6.4014082637865544</v>
      </c>
      <c r="AB108">
        <v>6.3597493252844384</v>
      </c>
      <c r="AC108">
        <v>6.3161660604075109</v>
      </c>
      <c r="AD108">
        <v>6.2695672596111907</v>
      </c>
      <c r="AE108">
        <v>6.218537818626376</v>
      </c>
      <c r="AF108">
        <v>6.1668208876843558</v>
      </c>
      <c r="AG108">
        <v>6.0934376761938847</v>
      </c>
      <c r="AH108">
        <v>6.0234108411444165</v>
      </c>
      <c r="AI108">
        <v>5.9472706923328991</v>
      </c>
      <c r="AJ108">
        <v>5.8863128219178984</v>
      </c>
      <c r="AK108">
        <v>5.7979054088635689</v>
      </c>
      <c r="AL108">
        <v>5.707987357956565</v>
      </c>
      <c r="AM108">
        <v>5.6145740072648946</v>
      </c>
      <c r="AN108">
        <v>5.5465758431638594</v>
      </c>
      <c r="AO108">
        <v>5.4528467840355423</v>
      </c>
      <c r="AP108">
        <v>5.3627250233887338</v>
      </c>
      <c r="AQ108">
        <v>5.2704306655335937</v>
      </c>
      <c r="AR108">
        <v>5.1926054967281301</v>
      </c>
      <c r="AS108">
        <v>5.1124649148156465</v>
      </c>
      <c r="AT108">
        <v>5.0348920970593323</v>
      </c>
      <c r="AU108">
        <v>4.9731228284321922</v>
      </c>
      <c r="AV108">
        <v>4.8972911122019784</v>
      </c>
      <c r="AW108">
        <v>4.8437420342110835</v>
      </c>
      <c r="AX108">
        <v>4.7785135416506463</v>
      </c>
      <c r="AY108">
        <v>4.7240179726495404</v>
      </c>
      <c r="AZ108">
        <v>4.6812942283992953</v>
      </c>
      <c r="BA108">
        <v>4.634035407415305</v>
      </c>
      <c r="BB108">
        <v>4.5735929240443172</v>
      </c>
      <c r="BC108">
        <v>4.5064118972658012</v>
      </c>
      <c r="BD108">
        <v>4.4462072364783518</v>
      </c>
      <c r="BE108">
        <v>4.3918580643956746</v>
      </c>
      <c r="BF108">
        <v>4.3520365168598856</v>
      </c>
      <c r="BG108">
        <v>4.3082078055397908</v>
      </c>
      <c r="BH108">
        <v>4.2588542710560642</v>
      </c>
      <c r="BI108">
        <v>4.2032481397227457</v>
      </c>
      <c r="BJ108">
        <v>4.1497278757905862</v>
      </c>
    </row>
    <row r="109" spans="1:63" x14ac:dyDescent="0.85">
      <c r="A109" t="s">
        <v>440</v>
      </c>
      <c r="B109" t="s">
        <v>445</v>
      </c>
      <c r="C109" t="s">
        <v>695</v>
      </c>
      <c r="D109" t="s">
        <v>696</v>
      </c>
      <c r="E109">
        <v>5.6660000000000004</v>
      </c>
      <c r="F109">
        <v>5.6559999999999997</v>
      </c>
      <c r="G109">
        <v>5.6449999999999996</v>
      </c>
      <c r="H109">
        <v>5.6340000000000003</v>
      </c>
      <c r="I109">
        <v>5.6230000000000002</v>
      </c>
      <c r="J109">
        <v>5.6120000000000001</v>
      </c>
      <c r="K109">
        <v>5.5990000000000002</v>
      </c>
      <c r="L109">
        <v>5.5819999999999999</v>
      </c>
      <c r="M109">
        <v>5.556</v>
      </c>
      <c r="N109">
        <v>5.5209999999999999</v>
      </c>
      <c r="O109">
        <v>5.4740000000000002</v>
      </c>
      <c r="P109">
        <v>5.4130000000000003</v>
      </c>
      <c r="Q109">
        <v>5.3380000000000001</v>
      </c>
      <c r="R109">
        <v>5.2510000000000003</v>
      </c>
      <c r="S109">
        <v>5.1520000000000001</v>
      </c>
      <c r="T109">
        <v>5.0430000000000001</v>
      </c>
      <c r="U109">
        <v>4.9269999999999996</v>
      </c>
      <c r="V109">
        <v>4.806</v>
      </c>
      <c r="W109">
        <v>4.6820000000000004</v>
      </c>
      <c r="X109">
        <v>4.5570000000000004</v>
      </c>
      <c r="Y109">
        <v>4.43</v>
      </c>
      <c r="Z109">
        <v>4.3010000000000002</v>
      </c>
      <c r="AA109">
        <v>4.1669999999999998</v>
      </c>
      <c r="AB109">
        <v>4.0279999999999996</v>
      </c>
      <c r="AC109">
        <v>3.887</v>
      </c>
      <c r="AD109">
        <v>3.7450000000000001</v>
      </c>
      <c r="AE109">
        <v>3.6059999999999999</v>
      </c>
      <c r="AF109">
        <v>3.472</v>
      </c>
      <c r="AG109">
        <v>3.3460000000000001</v>
      </c>
      <c r="AH109">
        <v>3.2290000000000001</v>
      </c>
      <c r="AI109">
        <v>3.1219999999999999</v>
      </c>
      <c r="AJ109">
        <v>3.0219999999999998</v>
      </c>
      <c r="AK109">
        <v>2.9289999999999998</v>
      </c>
      <c r="AL109">
        <v>2.8420000000000001</v>
      </c>
      <c r="AM109">
        <v>2.7610000000000001</v>
      </c>
      <c r="AN109">
        <v>2.6880000000000002</v>
      </c>
      <c r="AO109">
        <v>2.6269999999999998</v>
      </c>
      <c r="AP109">
        <v>2.5790000000000002</v>
      </c>
      <c r="AQ109">
        <v>2.544</v>
      </c>
      <c r="AR109">
        <v>2.5230000000000001</v>
      </c>
      <c r="AS109">
        <v>2.512</v>
      </c>
      <c r="AT109">
        <v>2.5089999999999999</v>
      </c>
      <c r="AU109">
        <v>2.5110000000000001</v>
      </c>
      <c r="AV109">
        <v>2.5129999999999999</v>
      </c>
      <c r="AW109">
        <v>2.5150000000000001</v>
      </c>
      <c r="AX109">
        <v>2.5139999999999998</v>
      </c>
      <c r="AY109">
        <v>2.5099999999999998</v>
      </c>
      <c r="AZ109">
        <v>2.5049999999999999</v>
      </c>
      <c r="BA109">
        <v>2.4990000000000001</v>
      </c>
      <c r="BB109">
        <v>2.492</v>
      </c>
      <c r="BC109">
        <v>2.4830000000000001</v>
      </c>
      <c r="BD109">
        <v>2.4710000000000001</v>
      </c>
      <c r="BE109">
        <v>2.4550000000000001</v>
      </c>
      <c r="BF109">
        <v>2.4359999999999999</v>
      </c>
      <c r="BG109">
        <v>2.4129999999999998</v>
      </c>
      <c r="BH109">
        <v>2.3889999999999998</v>
      </c>
      <c r="BI109">
        <v>2.3620000000000001</v>
      </c>
      <c r="BJ109">
        <v>2.3359999999999999</v>
      </c>
      <c r="BK109">
        <v>2.3109999999999999</v>
      </c>
    </row>
    <row r="110" spans="1:63" x14ac:dyDescent="0.85">
      <c r="A110" t="s">
        <v>683</v>
      </c>
      <c r="B110" t="s">
        <v>635</v>
      </c>
      <c r="C110" t="s">
        <v>695</v>
      </c>
      <c r="D110" t="s">
        <v>696</v>
      </c>
      <c r="E110">
        <v>6.6825391039177298</v>
      </c>
      <c r="F110">
        <v>6.7029868966499677</v>
      </c>
      <c r="G110">
        <v>6.7228773563210806</v>
      </c>
      <c r="H110">
        <v>6.7415767916267155</v>
      </c>
      <c r="I110">
        <v>6.7578020827341172</v>
      </c>
      <c r="J110">
        <v>6.7715185197152072</v>
      </c>
      <c r="K110">
        <v>6.7824482819031813</v>
      </c>
      <c r="L110">
        <v>6.7908729608093763</v>
      </c>
      <c r="M110">
        <v>6.7964068766286694</v>
      </c>
      <c r="N110">
        <v>6.799167033778037</v>
      </c>
      <c r="O110">
        <v>6.7983642162886531</v>
      </c>
      <c r="P110">
        <v>6.7934394536439564</v>
      </c>
      <c r="Q110">
        <v>6.7843675794401106</v>
      </c>
      <c r="R110">
        <v>6.7713067898549282</v>
      </c>
      <c r="S110">
        <v>6.7541841702354857</v>
      </c>
      <c r="T110">
        <v>6.7338545846239866</v>
      </c>
      <c r="U110">
        <v>6.7110651562281696</v>
      </c>
      <c r="V110">
        <v>6.6862299959053679</v>
      </c>
      <c r="W110">
        <v>6.6590039731614201</v>
      </c>
      <c r="X110">
        <v>6.6280590529505465</v>
      </c>
      <c r="Y110">
        <v>6.592046355397871</v>
      </c>
      <c r="Z110">
        <v>6.5484402619532567</v>
      </c>
      <c r="AA110">
        <v>6.4972246784690597</v>
      </c>
      <c r="AB110">
        <v>6.4379455481553167</v>
      </c>
      <c r="AC110">
        <v>6.3711477136644454</v>
      </c>
      <c r="AD110">
        <v>6.2965466071054523</v>
      </c>
      <c r="AE110">
        <v>6.2154704164285945</v>
      </c>
      <c r="AF110">
        <v>6.1295812704962502</v>
      </c>
      <c r="AG110">
        <v>6.0408534226671255</v>
      </c>
      <c r="AH110">
        <v>5.9500674133909275</v>
      </c>
      <c r="AI110">
        <v>5.8598276823790227</v>
      </c>
      <c r="AJ110">
        <v>5.7735992375695355</v>
      </c>
      <c r="AK110">
        <v>5.6913432359569756</v>
      </c>
      <c r="AL110">
        <v>5.6114769464066914</v>
      </c>
      <c r="AM110">
        <v>5.5349190483142987</v>
      </c>
      <c r="AN110">
        <v>5.4641302098850639</v>
      </c>
      <c r="AO110">
        <v>5.3874646743408841</v>
      </c>
      <c r="AP110">
        <v>5.3118317386881291</v>
      </c>
      <c r="AQ110">
        <v>5.2380022226273626</v>
      </c>
      <c r="AR110">
        <v>5.1627445630563962</v>
      </c>
      <c r="AS110">
        <v>5.0869940531328268</v>
      </c>
      <c r="AT110">
        <v>5.0131861288400881</v>
      </c>
      <c r="AU110">
        <v>4.9409224258064564</v>
      </c>
      <c r="AV110">
        <v>4.8703253312287984</v>
      </c>
      <c r="AW110">
        <v>4.801072642364403</v>
      </c>
      <c r="AX110">
        <v>4.7311747483239683</v>
      </c>
      <c r="AY110">
        <v>4.6620102717639922</v>
      </c>
      <c r="AZ110">
        <v>4.5922450199851941</v>
      </c>
      <c r="BA110">
        <v>4.5240741454499478</v>
      </c>
      <c r="BB110">
        <v>4.4571092379233574</v>
      </c>
      <c r="BC110">
        <v>4.3925315975514643</v>
      </c>
      <c r="BD110">
        <v>4.3269047731574011</v>
      </c>
      <c r="BE110">
        <v>4.2640288810371478</v>
      </c>
      <c r="BF110">
        <v>4.2015649768092631</v>
      </c>
      <c r="BG110">
        <v>4.1421678730183293</v>
      </c>
      <c r="BH110">
        <v>4.0838042903617406</v>
      </c>
      <c r="BI110">
        <v>4.0253360066673416</v>
      </c>
      <c r="BJ110">
        <v>3.9686921362776726</v>
      </c>
    </row>
    <row r="111" spans="1:63" x14ac:dyDescent="0.85">
      <c r="A111" t="s">
        <v>277</v>
      </c>
      <c r="B111" t="s">
        <v>107</v>
      </c>
      <c r="C111" t="s">
        <v>695</v>
      </c>
      <c r="D111" t="s">
        <v>696</v>
      </c>
      <c r="F111">
        <v>2.7069999999999999</v>
      </c>
      <c r="AM111">
        <v>1.8</v>
      </c>
      <c r="AU111">
        <v>1.65</v>
      </c>
    </row>
    <row r="112" spans="1:63" x14ac:dyDescent="0.85">
      <c r="A112" t="s">
        <v>190</v>
      </c>
      <c r="B112" t="s">
        <v>561</v>
      </c>
      <c r="C112" t="s">
        <v>695</v>
      </c>
      <c r="D112" t="s">
        <v>696</v>
      </c>
      <c r="E112">
        <v>5.9059999999999997</v>
      </c>
      <c r="F112">
        <v>5.9020000000000001</v>
      </c>
      <c r="G112">
        <v>5.8940000000000001</v>
      </c>
      <c r="H112">
        <v>5.88</v>
      </c>
      <c r="I112">
        <v>5.859</v>
      </c>
      <c r="J112">
        <v>5.83</v>
      </c>
      <c r="K112">
        <v>5.7939999999999996</v>
      </c>
      <c r="L112">
        <v>5.7510000000000003</v>
      </c>
      <c r="M112">
        <v>5.702</v>
      </c>
      <c r="N112">
        <v>5.6479999999999997</v>
      </c>
      <c r="O112">
        <v>5.5869999999999997</v>
      </c>
      <c r="P112">
        <v>5.5190000000000001</v>
      </c>
      <c r="Q112">
        <v>5.444</v>
      </c>
      <c r="R112">
        <v>5.3630000000000004</v>
      </c>
      <c r="S112">
        <v>5.2779999999999996</v>
      </c>
      <c r="T112">
        <v>5.1920000000000002</v>
      </c>
      <c r="U112">
        <v>5.1079999999999997</v>
      </c>
      <c r="V112">
        <v>5.0289999999999999</v>
      </c>
      <c r="W112">
        <v>4.9560000000000004</v>
      </c>
      <c r="X112">
        <v>4.8890000000000002</v>
      </c>
      <c r="Y112">
        <v>4.827</v>
      </c>
      <c r="Z112">
        <v>4.766</v>
      </c>
      <c r="AA112">
        <v>4.7030000000000003</v>
      </c>
      <c r="AB112">
        <v>4.6360000000000001</v>
      </c>
      <c r="AC112">
        <v>4.5629999999999997</v>
      </c>
      <c r="AD112">
        <v>4.484</v>
      </c>
      <c r="AE112">
        <v>4.399</v>
      </c>
      <c r="AF112">
        <v>4.3109999999999999</v>
      </c>
      <c r="AG112">
        <v>4.2220000000000004</v>
      </c>
      <c r="AH112">
        <v>4.1319999999999997</v>
      </c>
      <c r="AI112">
        <v>4.0449999999999999</v>
      </c>
      <c r="AJ112">
        <v>3.9590000000000001</v>
      </c>
      <c r="AK112">
        <v>3.8769999999999998</v>
      </c>
      <c r="AL112">
        <v>3.7989999999999999</v>
      </c>
      <c r="AM112">
        <v>3.7229999999999999</v>
      </c>
      <c r="AN112">
        <v>3.6509999999999998</v>
      </c>
      <c r="AO112">
        <v>3.5819999999999999</v>
      </c>
      <c r="AP112">
        <v>3.5139999999999998</v>
      </c>
      <c r="AQ112">
        <v>3.4460000000000002</v>
      </c>
      <c r="AR112">
        <v>3.379</v>
      </c>
      <c r="AS112">
        <v>3.3109999999999999</v>
      </c>
      <c r="AT112">
        <v>3.2440000000000002</v>
      </c>
      <c r="AU112">
        <v>3.1760000000000002</v>
      </c>
      <c r="AV112">
        <v>3.109</v>
      </c>
      <c r="AW112">
        <v>3.0409999999999999</v>
      </c>
      <c r="AX112">
        <v>2.972</v>
      </c>
      <c r="AY112">
        <v>2.899</v>
      </c>
      <c r="AZ112">
        <v>2.823</v>
      </c>
      <c r="BA112">
        <v>2.7429999999999999</v>
      </c>
      <c r="BB112">
        <v>2.661</v>
      </c>
      <c r="BC112">
        <v>2.581</v>
      </c>
      <c r="BD112">
        <v>2.5059999999999998</v>
      </c>
      <c r="BE112">
        <v>2.4390000000000001</v>
      </c>
      <c r="BF112">
        <v>2.3809999999999998</v>
      </c>
      <c r="BG112">
        <v>2.3330000000000002</v>
      </c>
      <c r="BH112">
        <v>2.2949999999999999</v>
      </c>
      <c r="BI112">
        <v>2.266</v>
      </c>
      <c r="BJ112">
        <v>2.2429999999999999</v>
      </c>
      <c r="BK112">
        <v>2.222</v>
      </c>
    </row>
    <row r="113" spans="1:63" x14ac:dyDescent="0.85">
      <c r="A113" t="s">
        <v>484</v>
      </c>
      <c r="B113" t="s">
        <v>349</v>
      </c>
      <c r="C113" t="s">
        <v>695</v>
      </c>
      <c r="D113" t="s">
        <v>696</v>
      </c>
    </row>
    <row r="114" spans="1:63" x14ac:dyDescent="0.85">
      <c r="A114" t="s">
        <v>98</v>
      </c>
      <c r="B114" t="s">
        <v>51</v>
      </c>
      <c r="C114" t="s">
        <v>695</v>
      </c>
      <c r="D114" t="s">
        <v>696</v>
      </c>
      <c r="E114">
        <v>3.78</v>
      </c>
      <c r="F114">
        <v>3.78</v>
      </c>
      <c r="G114">
        <v>3.92</v>
      </c>
      <c r="H114">
        <v>4.01</v>
      </c>
      <c r="I114">
        <v>4.07</v>
      </c>
      <c r="J114">
        <v>4.04</v>
      </c>
      <c r="K114">
        <v>3.94</v>
      </c>
      <c r="L114">
        <v>3.84</v>
      </c>
      <c r="M114">
        <v>3.77</v>
      </c>
      <c r="N114">
        <v>3.83</v>
      </c>
      <c r="O114">
        <v>3.85</v>
      </c>
      <c r="P114">
        <v>3.93</v>
      </c>
      <c r="Q114">
        <v>3.84</v>
      </c>
      <c r="R114">
        <v>3.71</v>
      </c>
      <c r="S114">
        <v>3.59</v>
      </c>
      <c r="T114">
        <v>3.37</v>
      </c>
      <c r="U114">
        <v>3.29</v>
      </c>
      <c r="V114">
        <v>3.24</v>
      </c>
      <c r="W114">
        <v>3.21</v>
      </c>
      <c r="X114">
        <v>3.21</v>
      </c>
      <c r="Y114">
        <v>3.21</v>
      </c>
      <c r="Z114">
        <v>3.05</v>
      </c>
      <c r="AA114">
        <v>2.94</v>
      </c>
      <c r="AB114">
        <v>2.74</v>
      </c>
      <c r="AC114">
        <v>2.58</v>
      </c>
      <c r="AD114">
        <v>2.48</v>
      </c>
      <c r="AE114">
        <v>2.44</v>
      </c>
      <c r="AF114">
        <v>2.3199999999999998</v>
      </c>
      <c r="AG114">
        <v>2.17</v>
      </c>
      <c r="AH114">
        <v>2.08</v>
      </c>
      <c r="AI114">
        <v>2.11</v>
      </c>
      <c r="AJ114">
        <v>2.08</v>
      </c>
      <c r="AK114">
        <v>1.99</v>
      </c>
      <c r="AL114">
        <v>1.9</v>
      </c>
      <c r="AM114">
        <v>1.85</v>
      </c>
      <c r="AN114">
        <v>1.84</v>
      </c>
      <c r="AO114">
        <v>1.88</v>
      </c>
      <c r="AP114">
        <v>1.93</v>
      </c>
      <c r="AQ114">
        <v>1.94</v>
      </c>
      <c r="AR114">
        <v>1.9</v>
      </c>
      <c r="AS114">
        <v>1.89</v>
      </c>
      <c r="AT114">
        <v>1.94</v>
      </c>
      <c r="AU114">
        <v>1.97</v>
      </c>
      <c r="AV114">
        <v>1.96</v>
      </c>
      <c r="AW114">
        <v>1.93</v>
      </c>
      <c r="AX114">
        <v>1.86</v>
      </c>
      <c r="AY114">
        <v>1.91</v>
      </c>
      <c r="AZ114">
        <v>2.0099999999999998</v>
      </c>
      <c r="BA114">
        <v>2.06</v>
      </c>
      <c r="BB114">
        <v>2.06</v>
      </c>
      <c r="BC114">
        <v>2.0499999999999998</v>
      </c>
      <c r="BD114">
        <v>2.0299999999999998</v>
      </c>
      <c r="BE114">
        <v>1.98</v>
      </c>
      <c r="BF114">
        <v>1.93</v>
      </c>
      <c r="BG114">
        <v>1.89</v>
      </c>
      <c r="BH114">
        <v>1.85</v>
      </c>
      <c r="BI114">
        <v>1.81</v>
      </c>
      <c r="BJ114">
        <v>1.77</v>
      </c>
      <c r="BK114">
        <v>1.77</v>
      </c>
    </row>
    <row r="115" spans="1:63" x14ac:dyDescent="0.85">
      <c r="A115" t="s">
        <v>390</v>
      </c>
      <c r="B115" t="s">
        <v>166</v>
      </c>
      <c r="C115" t="s">
        <v>695</v>
      </c>
      <c r="D115" t="s">
        <v>696</v>
      </c>
      <c r="E115">
        <v>6.9269999999999996</v>
      </c>
      <c r="F115">
        <v>6.9240000000000004</v>
      </c>
      <c r="G115">
        <v>6.9139999999999997</v>
      </c>
      <c r="H115">
        <v>6.8959999999999999</v>
      </c>
      <c r="I115">
        <v>6.8680000000000003</v>
      </c>
      <c r="J115">
        <v>6.827</v>
      </c>
      <c r="K115">
        <v>6.77</v>
      </c>
      <c r="L115">
        <v>6.6989999999999998</v>
      </c>
      <c r="M115">
        <v>6.617</v>
      </c>
      <c r="N115">
        <v>6.5279999999999996</v>
      </c>
      <c r="O115">
        <v>6.44</v>
      </c>
      <c r="P115">
        <v>6.359</v>
      </c>
      <c r="Q115">
        <v>6.2919999999999998</v>
      </c>
      <c r="R115">
        <v>6.2430000000000003</v>
      </c>
      <c r="S115">
        <v>6.2140000000000004</v>
      </c>
      <c r="T115">
        <v>6.2119999999999997</v>
      </c>
      <c r="U115">
        <v>6.2380000000000004</v>
      </c>
      <c r="V115">
        <v>6.2889999999999997</v>
      </c>
      <c r="W115">
        <v>6.3540000000000001</v>
      </c>
      <c r="X115">
        <v>6.4219999999999997</v>
      </c>
      <c r="Y115">
        <v>6.4820000000000002</v>
      </c>
      <c r="Z115">
        <v>6.5190000000000001</v>
      </c>
      <c r="AA115">
        <v>6.5229999999999997</v>
      </c>
      <c r="AB115">
        <v>6.4829999999999997</v>
      </c>
      <c r="AC115">
        <v>6.3920000000000003</v>
      </c>
      <c r="AD115">
        <v>6.2409999999999997</v>
      </c>
      <c r="AE115">
        <v>6.024</v>
      </c>
      <c r="AF115">
        <v>5.7480000000000002</v>
      </c>
      <c r="AG115">
        <v>5.4269999999999996</v>
      </c>
      <c r="AH115">
        <v>5.07</v>
      </c>
      <c r="AI115">
        <v>4.6909999999999998</v>
      </c>
      <c r="AJ115">
        <v>4.3040000000000003</v>
      </c>
      <c r="AK115">
        <v>3.923</v>
      </c>
      <c r="AL115">
        <v>3.5619999999999998</v>
      </c>
      <c r="AM115">
        <v>3.2309999999999999</v>
      </c>
      <c r="AN115">
        <v>2.9409999999999998</v>
      </c>
      <c r="AO115">
        <v>2.6960000000000002</v>
      </c>
      <c r="AP115">
        <v>2.4889999999999999</v>
      </c>
      <c r="AQ115">
        <v>2.3170000000000002</v>
      </c>
      <c r="AR115">
        <v>2.177</v>
      </c>
      <c r="AS115">
        <v>2.0670000000000002</v>
      </c>
      <c r="AT115">
        <v>1.9830000000000001</v>
      </c>
      <c r="AU115">
        <v>1.9219999999999999</v>
      </c>
      <c r="AV115">
        <v>1.8779999999999999</v>
      </c>
      <c r="AW115">
        <v>1.8460000000000001</v>
      </c>
      <c r="AX115">
        <v>1.825</v>
      </c>
      <c r="AY115">
        <v>1.8120000000000001</v>
      </c>
      <c r="AZ115">
        <v>1.8069999999999999</v>
      </c>
      <c r="BA115">
        <v>1.8109999999999999</v>
      </c>
      <c r="BB115">
        <v>1.821</v>
      </c>
      <c r="BC115">
        <v>1.839</v>
      </c>
      <c r="BD115">
        <v>1.8660000000000001</v>
      </c>
      <c r="BE115">
        <v>1.901</v>
      </c>
      <c r="BF115">
        <v>1.9450000000000001</v>
      </c>
      <c r="BG115">
        <v>1.9930000000000001</v>
      </c>
      <c r="BH115">
        <v>2.0409999999999999</v>
      </c>
      <c r="BI115">
        <v>2.0830000000000002</v>
      </c>
      <c r="BJ115">
        <v>2.1160000000000001</v>
      </c>
      <c r="BK115">
        <v>2.137</v>
      </c>
    </row>
    <row r="116" spans="1:63" x14ac:dyDescent="0.85">
      <c r="A116" t="s">
        <v>0</v>
      </c>
      <c r="B116" t="s">
        <v>504</v>
      </c>
      <c r="C116" t="s">
        <v>695</v>
      </c>
      <c r="D116" t="s">
        <v>696</v>
      </c>
      <c r="E116">
        <v>6.2519999999999998</v>
      </c>
      <c r="F116">
        <v>6.3639999999999999</v>
      </c>
      <c r="G116">
        <v>6.5140000000000002</v>
      </c>
      <c r="H116">
        <v>6.6890000000000001</v>
      </c>
      <c r="I116">
        <v>6.8719999999999999</v>
      </c>
      <c r="J116">
        <v>7.0439999999999996</v>
      </c>
      <c r="K116">
        <v>7.1879999999999997</v>
      </c>
      <c r="L116">
        <v>7.2949999999999999</v>
      </c>
      <c r="M116">
        <v>7.3620000000000001</v>
      </c>
      <c r="N116">
        <v>7.383</v>
      </c>
      <c r="O116">
        <v>7.3620000000000001</v>
      </c>
      <c r="P116">
        <v>7.3079999999999998</v>
      </c>
      <c r="Q116">
        <v>7.234</v>
      </c>
      <c r="R116">
        <v>7.1529999999999996</v>
      </c>
      <c r="S116">
        <v>7.0720000000000001</v>
      </c>
      <c r="T116">
        <v>6.9930000000000003</v>
      </c>
      <c r="U116">
        <v>6.915</v>
      </c>
      <c r="V116">
        <v>6.8339999999999996</v>
      </c>
      <c r="W116">
        <v>6.7480000000000002</v>
      </c>
      <c r="X116">
        <v>6.6580000000000004</v>
      </c>
      <c r="Y116">
        <v>6.569</v>
      </c>
      <c r="Z116">
        <v>6.4850000000000003</v>
      </c>
      <c r="AA116">
        <v>6.407</v>
      </c>
      <c r="AB116">
        <v>6.3380000000000001</v>
      </c>
      <c r="AC116">
        <v>6.2759999999999998</v>
      </c>
      <c r="AD116">
        <v>6.22</v>
      </c>
      <c r="AE116">
        <v>6.1639999999999997</v>
      </c>
      <c r="AF116">
        <v>6.1050000000000004</v>
      </c>
      <c r="AG116">
        <v>6.0389999999999997</v>
      </c>
      <c r="AH116">
        <v>5.9649999999999999</v>
      </c>
      <c r="AI116">
        <v>5.8819999999999997</v>
      </c>
      <c r="AJ116">
        <v>5.7930000000000001</v>
      </c>
      <c r="AK116">
        <v>5.7</v>
      </c>
      <c r="AL116">
        <v>5.6070000000000002</v>
      </c>
      <c r="AM116">
        <v>5.5129999999999999</v>
      </c>
      <c r="AN116">
        <v>5.4189999999999996</v>
      </c>
      <c r="AO116">
        <v>5.3250000000000002</v>
      </c>
      <c r="AP116">
        <v>5.23</v>
      </c>
      <c r="AQ116">
        <v>5.133</v>
      </c>
      <c r="AR116">
        <v>5.0359999999999996</v>
      </c>
      <c r="AS116">
        <v>4.9400000000000004</v>
      </c>
      <c r="AT116">
        <v>4.8470000000000004</v>
      </c>
      <c r="AU116">
        <v>4.758</v>
      </c>
      <c r="AV116">
        <v>4.6760000000000002</v>
      </c>
      <c r="AW116">
        <v>4.5999999999999996</v>
      </c>
      <c r="AX116">
        <v>4.5339999999999998</v>
      </c>
      <c r="AY116">
        <v>4.4800000000000004</v>
      </c>
      <c r="AZ116">
        <v>4.4370000000000003</v>
      </c>
      <c r="BA116">
        <v>4.4029999999999996</v>
      </c>
      <c r="BB116">
        <v>4.3739999999999997</v>
      </c>
      <c r="BC116">
        <v>4.343</v>
      </c>
      <c r="BD116">
        <v>4.3010000000000002</v>
      </c>
      <c r="BE116">
        <v>4.2430000000000003</v>
      </c>
      <c r="BF116">
        <v>4.1680000000000001</v>
      </c>
      <c r="BG116">
        <v>4.0759999999999996</v>
      </c>
      <c r="BH116">
        <v>3.972</v>
      </c>
      <c r="BI116">
        <v>3.8639999999999999</v>
      </c>
      <c r="BJ116">
        <v>3.762</v>
      </c>
      <c r="BK116">
        <v>3.6720000000000002</v>
      </c>
    </row>
    <row r="117" spans="1:63" x14ac:dyDescent="0.85">
      <c r="A117" t="s">
        <v>27</v>
      </c>
      <c r="B117" t="s">
        <v>135</v>
      </c>
      <c r="C117" t="s">
        <v>695</v>
      </c>
      <c r="D117" t="s">
        <v>696</v>
      </c>
      <c r="E117">
        <v>4.29</v>
      </c>
      <c r="F117">
        <v>3.88</v>
      </c>
      <c r="G117">
        <v>3.98</v>
      </c>
      <c r="H117">
        <v>3.99</v>
      </c>
      <c r="I117">
        <v>3.88</v>
      </c>
      <c r="J117">
        <v>3.73</v>
      </c>
      <c r="K117">
        <v>3.59</v>
      </c>
      <c r="L117">
        <v>3.28</v>
      </c>
      <c r="M117">
        <v>3.06</v>
      </c>
      <c r="N117">
        <v>2.99</v>
      </c>
      <c r="O117">
        <v>2.81</v>
      </c>
      <c r="P117">
        <v>2.92</v>
      </c>
      <c r="Q117">
        <v>3.09</v>
      </c>
      <c r="R117">
        <v>2.94</v>
      </c>
      <c r="S117">
        <v>2.66</v>
      </c>
      <c r="T117">
        <v>2.65</v>
      </c>
      <c r="U117">
        <v>2.52</v>
      </c>
      <c r="V117">
        <v>2.31</v>
      </c>
      <c r="W117">
        <v>2.35</v>
      </c>
      <c r="X117">
        <v>2.4900000000000002</v>
      </c>
      <c r="Y117">
        <v>2.48</v>
      </c>
      <c r="Z117">
        <v>2.33</v>
      </c>
      <c r="AA117">
        <v>2.27</v>
      </c>
      <c r="AB117">
        <v>2.2400000000000002</v>
      </c>
      <c r="AC117">
        <v>2.08</v>
      </c>
      <c r="AD117">
        <v>1.93</v>
      </c>
      <c r="AE117">
        <v>1.92</v>
      </c>
      <c r="AF117">
        <v>2.06</v>
      </c>
      <c r="AG117">
        <v>2.2599999999999998</v>
      </c>
      <c r="AH117">
        <v>2.19</v>
      </c>
      <c r="AI117">
        <v>2.2999999999999998</v>
      </c>
      <c r="AJ117">
        <v>2.1800000000000002</v>
      </c>
      <c r="AK117">
        <v>2.21</v>
      </c>
      <c r="AL117">
        <v>2.2200000000000002</v>
      </c>
      <c r="AM117">
        <v>2.14</v>
      </c>
      <c r="AN117">
        <v>2.08</v>
      </c>
      <c r="AO117">
        <v>2.12</v>
      </c>
      <c r="AP117">
        <v>2.04</v>
      </c>
      <c r="AQ117">
        <v>2.0499999999999998</v>
      </c>
      <c r="AR117">
        <v>1.99</v>
      </c>
      <c r="AS117">
        <v>2.08</v>
      </c>
      <c r="AT117">
        <v>1.95</v>
      </c>
      <c r="AU117">
        <v>1.93</v>
      </c>
      <c r="AV117">
        <v>1.99</v>
      </c>
      <c r="AW117">
        <v>2.04</v>
      </c>
      <c r="AX117">
        <v>2.0499999999999998</v>
      </c>
      <c r="AY117">
        <v>2.08</v>
      </c>
      <c r="AZ117">
        <v>2.09</v>
      </c>
      <c r="BA117">
        <v>2.15</v>
      </c>
      <c r="BB117">
        <v>2.23</v>
      </c>
      <c r="BC117">
        <v>2.2000000000000002</v>
      </c>
      <c r="BD117">
        <v>2.02</v>
      </c>
      <c r="BE117">
        <v>2.04</v>
      </c>
      <c r="BF117">
        <v>1.93</v>
      </c>
      <c r="BG117">
        <v>1.93</v>
      </c>
      <c r="BH117">
        <v>1.8</v>
      </c>
      <c r="BI117">
        <v>1.74</v>
      </c>
      <c r="BJ117">
        <v>1.71</v>
      </c>
      <c r="BK117">
        <v>1.71</v>
      </c>
    </row>
    <row r="118" spans="1:63" x14ac:dyDescent="0.85">
      <c r="A118" t="s">
        <v>451</v>
      </c>
      <c r="B118" t="s">
        <v>631</v>
      </c>
      <c r="C118" t="s">
        <v>695</v>
      </c>
      <c r="D118" t="s">
        <v>696</v>
      </c>
      <c r="E118">
        <v>3.8660000000000001</v>
      </c>
      <c r="F118">
        <v>3.8580000000000001</v>
      </c>
      <c r="G118">
        <v>3.85</v>
      </c>
      <c r="H118">
        <v>3.8380000000000001</v>
      </c>
      <c r="I118">
        <v>3.8260000000000001</v>
      </c>
      <c r="J118">
        <v>3.8140000000000001</v>
      </c>
      <c r="K118">
        <v>3.802</v>
      </c>
      <c r="L118">
        <v>3.79</v>
      </c>
      <c r="M118">
        <v>3.786</v>
      </c>
      <c r="N118">
        <v>3.782</v>
      </c>
      <c r="O118">
        <v>3.778</v>
      </c>
      <c r="P118">
        <v>3.774</v>
      </c>
      <c r="Q118">
        <v>3.77</v>
      </c>
      <c r="R118">
        <v>3.698</v>
      </c>
      <c r="S118">
        <v>3.6259999999999999</v>
      </c>
      <c r="T118">
        <v>3.5539999999999998</v>
      </c>
      <c r="U118">
        <v>3.4820000000000002</v>
      </c>
      <c r="V118">
        <v>3.41</v>
      </c>
      <c r="W118">
        <v>3.3540000000000001</v>
      </c>
      <c r="X118">
        <v>3.298</v>
      </c>
      <c r="Y118">
        <v>3.242</v>
      </c>
      <c r="Z118">
        <v>3.1859999999999999</v>
      </c>
      <c r="AA118">
        <v>3.13</v>
      </c>
      <c r="AB118">
        <v>3.1059999999999999</v>
      </c>
      <c r="AC118">
        <v>3.0819999999999999</v>
      </c>
      <c r="AD118">
        <v>3.0579999999999998</v>
      </c>
      <c r="AE118">
        <v>3.0339999999999998</v>
      </c>
      <c r="AF118">
        <v>3.01</v>
      </c>
      <c r="AG118">
        <v>2.948</v>
      </c>
      <c r="AH118">
        <v>2.8860000000000001</v>
      </c>
      <c r="AI118">
        <v>2.8239999999999998</v>
      </c>
      <c r="AJ118">
        <v>2.762</v>
      </c>
      <c r="AK118">
        <v>2.7</v>
      </c>
      <c r="AL118">
        <v>2.8</v>
      </c>
      <c r="AM118">
        <v>2.9</v>
      </c>
      <c r="AN118">
        <v>2.9</v>
      </c>
      <c r="AO118">
        <v>2.9</v>
      </c>
      <c r="AP118">
        <v>2.94</v>
      </c>
      <c r="AQ118">
        <v>2.98</v>
      </c>
      <c r="AR118">
        <v>2.9649999999999999</v>
      </c>
      <c r="AS118">
        <v>2.95</v>
      </c>
      <c r="AT118">
        <v>2.92</v>
      </c>
      <c r="AU118">
        <v>2.89</v>
      </c>
      <c r="AV118">
        <v>2.95</v>
      </c>
      <c r="AW118">
        <v>2.9</v>
      </c>
      <c r="AX118">
        <v>2.84</v>
      </c>
      <c r="AY118">
        <v>2.88</v>
      </c>
      <c r="AZ118">
        <v>2.9</v>
      </c>
      <c r="BA118">
        <v>2.96</v>
      </c>
      <c r="BB118">
        <v>2.96</v>
      </c>
      <c r="BC118">
        <v>3.03</v>
      </c>
      <c r="BD118">
        <v>2.98</v>
      </c>
      <c r="BE118">
        <v>3.05</v>
      </c>
      <c r="BF118">
        <v>3.03</v>
      </c>
      <c r="BG118">
        <v>3.08</v>
      </c>
      <c r="BH118">
        <v>3.09</v>
      </c>
      <c r="BI118">
        <v>3.11</v>
      </c>
      <c r="BJ118">
        <v>3.11</v>
      </c>
      <c r="BK118">
        <v>3.09</v>
      </c>
    </row>
    <row r="119" spans="1:63" x14ac:dyDescent="0.85">
      <c r="A119" t="s">
        <v>159</v>
      </c>
      <c r="B119" t="s">
        <v>528</v>
      </c>
      <c r="C119" t="s">
        <v>695</v>
      </c>
      <c r="D119" t="s">
        <v>696</v>
      </c>
      <c r="E119">
        <v>2.37</v>
      </c>
      <c r="F119">
        <v>2.42</v>
      </c>
      <c r="G119">
        <v>2.44</v>
      </c>
      <c r="H119">
        <v>2.5</v>
      </c>
      <c r="I119">
        <v>2.65</v>
      </c>
      <c r="J119">
        <v>2.59</v>
      </c>
      <c r="K119">
        <v>2.57</v>
      </c>
      <c r="L119">
        <v>2.5</v>
      </c>
      <c r="M119">
        <v>2.4900000000000002</v>
      </c>
      <c r="N119">
        <v>2.46</v>
      </c>
      <c r="O119">
        <v>2.38</v>
      </c>
      <c r="P119">
        <v>2.4</v>
      </c>
      <c r="Q119">
        <v>2.35</v>
      </c>
      <c r="R119">
        <v>2.2999999999999998</v>
      </c>
      <c r="S119">
        <v>2.2799999999999998</v>
      </c>
      <c r="T119">
        <v>2.17</v>
      </c>
      <c r="U119">
        <v>2.04</v>
      </c>
      <c r="V119">
        <v>1.93</v>
      </c>
      <c r="W119">
        <v>1.84</v>
      </c>
      <c r="X119">
        <v>1.73</v>
      </c>
      <c r="Y119">
        <v>1.64</v>
      </c>
      <c r="Z119">
        <v>1.58</v>
      </c>
      <c r="AA119">
        <v>1.56</v>
      </c>
      <c r="AB119">
        <v>1.51</v>
      </c>
      <c r="AC119">
        <v>1.46</v>
      </c>
      <c r="AD119">
        <v>1.42</v>
      </c>
      <c r="AE119">
        <v>1.35</v>
      </c>
      <c r="AF119">
        <v>1.33</v>
      </c>
      <c r="AG119">
        <v>1.36</v>
      </c>
      <c r="AH119">
        <v>1.33</v>
      </c>
      <c r="AI119">
        <v>1.33</v>
      </c>
      <c r="AJ119">
        <v>1.3</v>
      </c>
      <c r="AK119">
        <v>1.3</v>
      </c>
      <c r="AL119">
        <v>1.25</v>
      </c>
      <c r="AM119">
        <v>1.21</v>
      </c>
      <c r="AN119">
        <v>1.19</v>
      </c>
      <c r="AO119">
        <v>1.2</v>
      </c>
      <c r="AP119">
        <v>1.21</v>
      </c>
      <c r="AQ119">
        <v>1.21</v>
      </c>
      <c r="AR119">
        <v>1.23</v>
      </c>
      <c r="AS119">
        <v>1.26</v>
      </c>
      <c r="AT119">
        <v>1.25</v>
      </c>
      <c r="AU119">
        <v>1.27</v>
      </c>
      <c r="AV119">
        <v>1.29</v>
      </c>
      <c r="AW119">
        <v>1.34</v>
      </c>
      <c r="AX119">
        <v>1.34</v>
      </c>
      <c r="AY119">
        <v>1.37</v>
      </c>
      <c r="AZ119">
        <v>1.4</v>
      </c>
      <c r="BA119">
        <v>1.45</v>
      </c>
      <c r="BB119">
        <v>1.45</v>
      </c>
      <c r="BC119">
        <v>1.46</v>
      </c>
      <c r="BD119">
        <v>1.44</v>
      </c>
      <c r="BE119">
        <v>1.43</v>
      </c>
      <c r="BF119">
        <v>1.39</v>
      </c>
      <c r="BG119">
        <v>1.37</v>
      </c>
      <c r="BH119">
        <v>1.35</v>
      </c>
      <c r="BI119">
        <v>1.34</v>
      </c>
      <c r="BJ119">
        <v>1.32</v>
      </c>
      <c r="BK119">
        <v>1.32</v>
      </c>
    </row>
    <row r="120" spans="1:63" x14ac:dyDescent="0.85">
      <c r="A120" t="s">
        <v>116</v>
      </c>
      <c r="B120" t="s">
        <v>660</v>
      </c>
      <c r="C120" t="s">
        <v>695</v>
      </c>
      <c r="D120" t="s">
        <v>696</v>
      </c>
      <c r="E120">
        <v>5.4189999999999996</v>
      </c>
      <c r="F120">
        <v>5.5289999999999999</v>
      </c>
      <c r="G120">
        <v>5.6269999999999998</v>
      </c>
      <c r="H120">
        <v>5.7110000000000003</v>
      </c>
      <c r="I120">
        <v>5.7750000000000004</v>
      </c>
      <c r="J120">
        <v>5.8150000000000004</v>
      </c>
      <c r="K120">
        <v>5.8209999999999997</v>
      </c>
      <c r="L120">
        <v>5.79</v>
      </c>
      <c r="M120">
        <v>5.7220000000000004</v>
      </c>
      <c r="N120">
        <v>5.617</v>
      </c>
      <c r="O120">
        <v>5.4770000000000003</v>
      </c>
      <c r="P120">
        <v>5.3049999999999997</v>
      </c>
      <c r="Q120">
        <v>5.1079999999999997</v>
      </c>
      <c r="R120">
        <v>4.899</v>
      </c>
      <c r="S120">
        <v>4.6849999999999996</v>
      </c>
      <c r="T120">
        <v>4.4779999999999998</v>
      </c>
      <c r="U120">
        <v>4.2859999999999996</v>
      </c>
      <c r="V120">
        <v>4.1150000000000002</v>
      </c>
      <c r="W120">
        <v>3.9649999999999999</v>
      </c>
      <c r="X120">
        <v>3.839</v>
      </c>
      <c r="Y120">
        <v>3.7330000000000001</v>
      </c>
      <c r="Z120">
        <v>3.6429999999999998</v>
      </c>
      <c r="AA120">
        <v>3.5590000000000002</v>
      </c>
      <c r="AB120">
        <v>3.4769999999999999</v>
      </c>
      <c r="AC120">
        <v>3.3940000000000001</v>
      </c>
      <c r="AD120">
        <v>3.3079999999999998</v>
      </c>
      <c r="AE120">
        <v>3.2229999999999999</v>
      </c>
      <c r="AF120">
        <v>3.1419999999999999</v>
      </c>
      <c r="AG120">
        <v>3.069</v>
      </c>
      <c r="AH120">
        <v>3.0030000000000001</v>
      </c>
      <c r="AI120">
        <v>2.9470000000000001</v>
      </c>
      <c r="AJ120">
        <v>2.899</v>
      </c>
      <c r="AK120">
        <v>2.86</v>
      </c>
      <c r="AL120">
        <v>2.8260000000000001</v>
      </c>
      <c r="AM120">
        <v>2.7970000000000002</v>
      </c>
      <c r="AN120">
        <v>2.7679999999999998</v>
      </c>
      <c r="AO120">
        <v>2.738</v>
      </c>
      <c r="AP120">
        <v>2.7040000000000002</v>
      </c>
      <c r="AQ120">
        <v>2.6659999999999999</v>
      </c>
      <c r="AR120">
        <v>2.6230000000000002</v>
      </c>
      <c r="AS120">
        <v>2.577</v>
      </c>
      <c r="AT120">
        <v>2.5289999999999999</v>
      </c>
      <c r="AU120">
        <v>2.4820000000000002</v>
      </c>
      <c r="AV120">
        <v>2.4390000000000001</v>
      </c>
      <c r="AW120">
        <v>2.3980000000000001</v>
      </c>
      <c r="AX120">
        <v>2.3610000000000002</v>
      </c>
      <c r="AY120">
        <v>2.3250000000000002</v>
      </c>
      <c r="AZ120">
        <v>2.2890000000000001</v>
      </c>
      <c r="BA120">
        <v>2.2509999999999999</v>
      </c>
      <c r="BB120">
        <v>2.2120000000000002</v>
      </c>
      <c r="BC120">
        <v>2.173</v>
      </c>
      <c r="BD120">
        <v>2.1360000000000001</v>
      </c>
      <c r="BE120">
        <v>2.1019999999999999</v>
      </c>
      <c r="BF120">
        <v>2.0720000000000001</v>
      </c>
      <c r="BG120">
        <v>2.0470000000000002</v>
      </c>
      <c r="BH120">
        <v>2.0259999999999998</v>
      </c>
      <c r="BI120">
        <v>2.0089999999999999</v>
      </c>
      <c r="BJ120">
        <v>1.9930000000000001</v>
      </c>
      <c r="BK120">
        <v>1.9790000000000001</v>
      </c>
    </row>
    <row r="121" spans="1:63" x14ac:dyDescent="0.85">
      <c r="A121" t="s">
        <v>538</v>
      </c>
      <c r="B121" t="s">
        <v>285</v>
      </c>
      <c r="C121" t="s">
        <v>695</v>
      </c>
      <c r="D121" t="s">
        <v>696</v>
      </c>
      <c r="E121">
        <v>7.6870000000000003</v>
      </c>
      <c r="F121">
        <v>7.8019999999999996</v>
      </c>
      <c r="G121">
        <v>7.9039999999999999</v>
      </c>
      <c r="H121">
        <v>7.9829999999999997</v>
      </c>
      <c r="I121">
        <v>8.0340000000000007</v>
      </c>
      <c r="J121">
        <v>8.0570000000000004</v>
      </c>
      <c r="K121">
        <v>8.0530000000000008</v>
      </c>
      <c r="L121">
        <v>8.0329999999999995</v>
      </c>
      <c r="M121">
        <v>8.0039999999999996</v>
      </c>
      <c r="N121">
        <v>7.968</v>
      </c>
      <c r="O121">
        <v>7.9260000000000002</v>
      </c>
      <c r="P121">
        <v>7.8760000000000003</v>
      </c>
      <c r="Q121">
        <v>7.8179999999999996</v>
      </c>
      <c r="R121">
        <v>7.75</v>
      </c>
      <c r="S121">
        <v>7.6749999999999998</v>
      </c>
      <c r="T121">
        <v>7.5979999999999999</v>
      </c>
      <c r="U121">
        <v>7.5229999999999997</v>
      </c>
      <c r="V121">
        <v>7.4550000000000001</v>
      </c>
      <c r="W121">
        <v>7.391</v>
      </c>
      <c r="X121">
        <v>7.3289999999999997</v>
      </c>
      <c r="Y121">
        <v>7.2619999999999996</v>
      </c>
      <c r="Z121">
        <v>7.1790000000000003</v>
      </c>
      <c r="AA121">
        <v>7.0720000000000001</v>
      </c>
      <c r="AB121">
        <v>6.9359999999999999</v>
      </c>
      <c r="AC121">
        <v>6.7729999999999997</v>
      </c>
      <c r="AD121">
        <v>6.5839999999999996</v>
      </c>
      <c r="AE121">
        <v>6.375</v>
      </c>
      <c r="AF121">
        <v>6.1559999999999997</v>
      </c>
      <c r="AG121">
        <v>5.9379999999999997</v>
      </c>
      <c r="AH121">
        <v>5.7249999999999996</v>
      </c>
      <c r="AI121">
        <v>5.5209999999999999</v>
      </c>
      <c r="AJ121">
        <v>5.3259999999999996</v>
      </c>
      <c r="AK121">
        <v>5.1379999999999999</v>
      </c>
      <c r="AL121">
        <v>4.9580000000000002</v>
      </c>
      <c r="AM121">
        <v>4.7869999999999999</v>
      </c>
      <c r="AN121">
        <v>4.63</v>
      </c>
      <c r="AO121">
        <v>4.4889999999999999</v>
      </c>
      <c r="AP121">
        <v>4.367</v>
      </c>
      <c r="AQ121">
        <v>4.2640000000000002</v>
      </c>
      <c r="AR121">
        <v>4.1779999999999999</v>
      </c>
      <c r="AS121">
        <v>4.109</v>
      </c>
      <c r="AT121">
        <v>4.056</v>
      </c>
      <c r="AU121">
        <v>4.0129999999999999</v>
      </c>
      <c r="AV121">
        <v>3.9769999999999999</v>
      </c>
      <c r="AW121">
        <v>3.9430000000000001</v>
      </c>
      <c r="AX121">
        <v>3.907</v>
      </c>
      <c r="AY121">
        <v>3.8660000000000001</v>
      </c>
      <c r="AZ121">
        <v>3.8210000000000002</v>
      </c>
      <c r="BA121">
        <v>3.7679999999999998</v>
      </c>
      <c r="BB121">
        <v>3.706</v>
      </c>
      <c r="BC121">
        <v>3.6309999999999998</v>
      </c>
      <c r="BD121">
        <v>3.5409999999999999</v>
      </c>
      <c r="BE121">
        <v>3.4359999999999999</v>
      </c>
      <c r="BF121">
        <v>3.319</v>
      </c>
      <c r="BG121">
        <v>3.1960000000000002</v>
      </c>
      <c r="BH121">
        <v>3.0710000000000002</v>
      </c>
      <c r="BI121">
        <v>2.9540000000000002</v>
      </c>
      <c r="BJ121">
        <v>2.8490000000000002</v>
      </c>
      <c r="BK121">
        <v>2.7610000000000001</v>
      </c>
    </row>
    <row r="122" spans="1:63" x14ac:dyDescent="0.85">
      <c r="A122" t="s">
        <v>686</v>
      </c>
      <c r="B122" t="s">
        <v>529</v>
      </c>
      <c r="C122" t="s">
        <v>695</v>
      </c>
      <c r="D122" t="s">
        <v>696</v>
      </c>
      <c r="E122">
        <v>2.0009999999999999</v>
      </c>
      <c r="F122">
        <v>2.0499999999999998</v>
      </c>
      <c r="G122">
        <v>2.0099999999999998</v>
      </c>
      <c r="H122">
        <v>2.02</v>
      </c>
      <c r="I122">
        <v>2.0499999999999998</v>
      </c>
      <c r="J122">
        <v>2.1389999999999998</v>
      </c>
      <c r="K122">
        <v>1.58</v>
      </c>
      <c r="L122">
        <v>2.02</v>
      </c>
      <c r="M122">
        <v>2.13</v>
      </c>
      <c r="N122">
        <v>2.13</v>
      </c>
      <c r="O122">
        <v>2.1349999999999998</v>
      </c>
      <c r="P122">
        <v>2.16</v>
      </c>
      <c r="Q122">
        <v>2.14</v>
      </c>
      <c r="R122">
        <v>2.14</v>
      </c>
      <c r="S122">
        <v>2.0499999999999998</v>
      </c>
      <c r="T122">
        <v>1.909</v>
      </c>
      <c r="U122">
        <v>1.85</v>
      </c>
      <c r="V122">
        <v>1.8</v>
      </c>
      <c r="W122">
        <v>1.79</v>
      </c>
      <c r="X122">
        <v>1.77</v>
      </c>
      <c r="Y122">
        <v>1.75</v>
      </c>
      <c r="Z122">
        <v>1.74</v>
      </c>
      <c r="AA122">
        <v>1.77</v>
      </c>
      <c r="AB122">
        <v>1.8</v>
      </c>
      <c r="AC122">
        <v>1.81</v>
      </c>
      <c r="AD122">
        <v>1.76</v>
      </c>
      <c r="AE122">
        <v>1.72</v>
      </c>
      <c r="AF122">
        <v>1.69</v>
      </c>
      <c r="AG122">
        <v>1.66</v>
      </c>
      <c r="AH122">
        <v>1.57</v>
      </c>
      <c r="AI122">
        <v>1.54</v>
      </c>
      <c r="AJ122">
        <v>1.53</v>
      </c>
      <c r="AK122">
        <v>1.502</v>
      </c>
      <c r="AL122">
        <v>1.458</v>
      </c>
      <c r="AM122">
        <v>1.5</v>
      </c>
      <c r="AN122">
        <v>1.4219999999999999</v>
      </c>
      <c r="AO122">
        <v>1.425</v>
      </c>
      <c r="AP122">
        <v>1.3879999999999999</v>
      </c>
      <c r="AQ122">
        <v>1.3839999999999999</v>
      </c>
      <c r="AR122">
        <v>1.3420000000000001</v>
      </c>
      <c r="AS122">
        <v>1.359</v>
      </c>
      <c r="AT122">
        <v>1.33</v>
      </c>
      <c r="AU122">
        <v>1.32</v>
      </c>
      <c r="AV122">
        <v>1.29</v>
      </c>
      <c r="AW122">
        <v>1.29</v>
      </c>
      <c r="AX122">
        <v>1.26</v>
      </c>
      <c r="AY122">
        <v>1.32</v>
      </c>
      <c r="AZ122">
        <v>1.34</v>
      </c>
      <c r="BA122">
        <v>1.37</v>
      </c>
      <c r="BB122">
        <v>1.37</v>
      </c>
      <c r="BC122">
        <v>1.39</v>
      </c>
      <c r="BD122">
        <v>1.39</v>
      </c>
      <c r="BE122">
        <v>1.41</v>
      </c>
      <c r="BF122">
        <v>1.43</v>
      </c>
      <c r="BG122">
        <v>1.42</v>
      </c>
      <c r="BH122">
        <v>1.45</v>
      </c>
      <c r="BI122">
        <v>1.44</v>
      </c>
      <c r="BJ122">
        <v>1.43</v>
      </c>
      <c r="BK122">
        <v>1.42</v>
      </c>
    </row>
    <row r="123" spans="1:63" x14ac:dyDescent="0.85">
      <c r="A123" t="s">
        <v>76</v>
      </c>
      <c r="B123" t="s">
        <v>265</v>
      </c>
      <c r="C123" t="s">
        <v>695</v>
      </c>
      <c r="D123" t="s">
        <v>696</v>
      </c>
      <c r="E123">
        <v>4.5620000000000003</v>
      </c>
      <c r="F123">
        <v>4.5119999999999996</v>
      </c>
      <c r="G123">
        <v>4.4320000000000004</v>
      </c>
      <c r="H123">
        <v>4.3230000000000004</v>
      </c>
      <c r="I123">
        <v>4.1909999999999998</v>
      </c>
      <c r="J123">
        <v>4.048</v>
      </c>
      <c r="K123">
        <v>3.9119999999999999</v>
      </c>
      <c r="L123">
        <v>3.7949999999999999</v>
      </c>
      <c r="M123">
        <v>3.7050000000000001</v>
      </c>
      <c r="N123">
        <v>3.6459999999999999</v>
      </c>
      <c r="O123">
        <v>3.6110000000000002</v>
      </c>
      <c r="P123">
        <v>3.59</v>
      </c>
      <c r="Q123">
        <v>3.569</v>
      </c>
      <c r="R123">
        <v>3.536</v>
      </c>
      <c r="S123">
        <v>3.488</v>
      </c>
      <c r="T123">
        <v>3.427</v>
      </c>
      <c r="U123">
        <v>3.355</v>
      </c>
      <c r="V123">
        <v>3.2829999999999999</v>
      </c>
      <c r="W123">
        <v>3.2160000000000002</v>
      </c>
      <c r="X123">
        <v>3.0190000000000001</v>
      </c>
      <c r="Y123">
        <v>2.9</v>
      </c>
      <c r="Z123">
        <v>2.95</v>
      </c>
      <c r="AA123">
        <v>3</v>
      </c>
      <c r="AB123">
        <v>3.04</v>
      </c>
      <c r="AC123">
        <v>3.08</v>
      </c>
      <c r="AD123">
        <v>3.08</v>
      </c>
      <c r="AE123">
        <v>3.1349999999999998</v>
      </c>
      <c r="AF123">
        <v>3.19</v>
      </c>
      <c r="AG123">
        <v>3.13</v>
      </c>
      <c r="AH123">
        <v>2.82</v>
      </c>
      <c r="AI123">
        <v>2.72</v>
      </c>
      <c r="AJ123">
        <v>2.61</v>
      </c>
      <c r="AK123">
        <v>2.5</v>
      </c>
      <c r="AL123">
        <v>2.2999999999999998</v>
      </c>
      <c r="AM123">
        <v>2.2799999999999998</v>
      </c>
      <c r="AN123">
        <v>2.2599999999999998</v>
      </c>
      <c r="AO123">
        <v>2.13</v>
      </c>
      <c r="AP123">
        <v>2</v>
      </c>
      <c r="AQ123">
        <v>1.8</v>
      </c>
      <c r="AR123">
        <v>1.7</v>
      </c>
      <c r="AS123">
        <v>1.8</v>
      </c>
      <c r="AT123">
        <v>1.9</v>
      </c>
      <c r="AU123">
        <v>2</v>
      </c>
      <c r="AV123">
        <v>2.0299999999999998</v>
      </c>
      <c r="AW123">
        <v>2.21</v>
      </c>
      <c r="AX123">
        <v>2.2200000000000002</v>
      </c>
      <c r="AY123">
        <v>2.36</v>
      </c>
      <c r="AZ123">
        <v>2.5</v>
      </c>
      <c r="BA123">
        <v>2.7</v>
      </c>
      <c r="BB123">
        <v>2.5499999999999998</v>
      </c>
      <c r="BC123">
        <v>2.6</v>
      </c>
      <c r="BD123">
        <v>2.59</v>
      </c>
      <c r="BE123">
        <v>2.62</v>
      </c>
      <c r="BF123">
        <v>2.64</v>
      </c>
      <c r="BG123">
        <v>2.74</v>
      </c>
      <c r="BH123">
        <v>2.73</v>
      </c>
      <c r="BI123">
        <v>2.73</v>
      </c>
      <c r="BJ123">
        <v>2.73</v>
      </c>
      <c r="BK123">
        <v>2.84</v>
      </c>
    </row>
    <row r="124" spans="1:63" x14ac:dyDescent="0.85">
      <c r="A124" t="s">
        <v>690</v>
      </c>
      <c r="B124" t="s">
        <v>655</v>
      </c>
      <c r="C124" t="s">
        <v>695</v>
      </c>
      <c r="D124" t="s">
        <v>696</v>
      </c>
      <c r="E124">
        <v>7.9459999999999997</v>
      </c>
      <c r="F124">
        <v>7.9980000000000002</v>
      </c>
      <c r="G124">
        <v>8.0419999999999998</v>
      </c>
      <c r="H124">
        <v>8.0779999999999994</v>
      </c>
      <c r="I124">
        <v>8.1029999999999998</v>
      </c>
      <c r="J124">
        <v>8.1189999999999998</v>
      </c>
      <c r="K124">
        <v>8.1259999999999994</v>
      </c>
      <c r="L124">
        <v>8.125</v>
      </c>
      <c r="M124">
        <v>8.1170000000000009</v>
      </c>
      <c r="N124">
        <v>8.1029999999999998</v>
      </c>
      <c r="O124">
        <v>8.0809999999999995</v>
      </c>
      <c r="P124">
        <v>8.0510000000000002</v>
      </c>
      <c r="Q124">
        <v>8.0120000000000005</v>
      </c>
      <c r="R124">
        <v>7.9630000000000001</v>
      </c>
      <c r="S124">
        <v>7.9050000000000002</v>
      </c>
      <c r="T124">
        <v>7.84</v>
      </c>
      <c r="U124">
        <v>7.7690000000000001</v>
      </c>
      <c r="V124">
        <v>7.6950000000000003</v>
      </c>
      <c r="W124">
        <v>7.6180000000000003</v>
      </c>
      <c r="X124">
        <v>7.5380000000000003</v>
      </c>
      <c r="Y124">
        <v>7.4550000000000001</v>
      </c>
      <c r="Z124">
        <v>7.3650000000000002</v>
      </c>
      <c r="AA124">
        <v>7.2679999999999998</v>
      </c>
      <c r="AB124">
        <v>7.16</v>
      </c>
      <c r="AC124">
        <v>7.0419999999999998</v>
      </c>
      <c r="AD124">
        <v>6.9109999999999996</v>
      </c>
      <c r="AE124">
        <v>6.7629999999999999</v>
      </c>
      <c r="AF124">
        <v>6.5990000000000002</v>
      </c>
      <c r="AG124">
        <v>6.4249999999999998</v>
      </c>
      <c r="AH124">
        <v>6.2439999999999998</v>
      </c>
      <c r="AI124">
        <v>6.0659999999999998</v>
      </c>
      <c r="AJ124">
        <v>5.9009999999999998</v>
      </c>
      <c r="AK124">
        <v>5.7549999999999999</v>
      </c>
      <c r="AL124">
        <v>5.633</v>
      </c>
      <c r="AM124">
        <v>5.5350000000000001</v>
      </c>
      <c r="AN124">
        <v>5.4589999999999996</v>
      </c>
      <c r="AO124">
        <v>5.4</v>
      </c>
      <c r="AP124">
        <v>5.3479999999999999</v>
      </c>
      <c r="AQ124">
        <v>5.2960000000000003</v>
      </c>
      <c r="AR124">
        <v>5.2389999999999999</v>
      </c>
      <c r="AS124">
        <v>5.1779999999999999</v>
      </c>
      <c r="AT124">
        <v>5.1120000000000001</v>
      </c>
      <c r="AU124">
        <v>5.0449999999999999</v>
      </c>
      <c r="AV124">
        <v>4.9790000000000001</v>
      </c>
      <c r="AW124">
        <v>4.9130000000000003</v>
      </c>
      <c r="AX124">
        <v>4.843</v>
      </c>
      <c r="AY124">
        <v>4.7670000000000003</v>
      </c>
      <c r="AZ124">
        <v>4.6820000000000004</v>
      </c>
      <c r="BA124">
        <v>4.5869999999999997</v>
      </c>
      <c r="BB124">
        <v>4.4820000000000002</v>
      </c>
      <c r="BC124">
        <v>4.3689999999999998</v>
      </c>
      <c r="BD124">
        <v>4.2480000000000002</v>
      </c>
      <c r="BE124">
        <v>4.1230000000000002</v>
      </c>
      <c r="BF124">
        <v>3.9990000000000001</v>
      </c>
      <c r="BG124">
        <v>3.879</v>
      </c>
      <c r="BH124">
        <v>3.7650000000000001</v>
      </c>
      <c r="BI124">
        <v>3.6629999999999998</v>
      </c>
      <c r="BJ124">
        <v>3.5720000000000001</v>
      </c>
      <c r="BK124">
        <v>3.492</v>
      </c>
    </row>
    <row r="125" spans="1:63" x14ac:dyDescent="0.85">
      <c r="A125" t="s">
        <v>438</v>
      </c>
      <c r="B125" t="s">
        <v>393</v>
      </c>
      <c r="C125" t="s">
        <v>695</v>
      </c>
      <c r="D125" t="s">
        <v>696</v>
      </c>
      <c r="E125">
        <v>5.4690000000000003</v>
      </c>
      <c r="F125">
        <v>5.516</v>
      </c>
      <c r="G125">
        <v>5.532</v>
      </c>
      <c r="H125">
        <v>5.5170000000000003</v>
      </c>
      <c r="I125">
        <v>5.4749999999999996</v>
      </c>
      <c r="J125">
        <v>5.4169999999999998</v>
      </c>
      <c r="K125">
        <v>5.3540000000000001</v>
      </c>
      <c r="L125">
        <v>5.2949999999999999</v>
      </c>
      <c r="M125">
        <v>5.2450000000000001</v>
      </c>
      <c r="N125">
        <v>5.2069999999999999</v>
      </c>
      <c r="O125">
        <v>5.1769999999999996</v>
      </c>
      <c r="P125">
        <v>5.1470000000000002</v>
      </c>
      <c r="Q125">
        <v>5.1050000000000004</v>
      </c>
      <c r="R125">
        <v>5.0469999999999997</v>
      </c>
      <c r="S125">
        <v>4.97</v>
      </c>
      <c r="T125">
        <v>4.8760000000000003</v>
      </c>
      <c r="U125">
        <v>4.7699999999999996</v>
      </c>
      <c r="V125">
        <v>4.66</v>
      </c>
      <c r="W125">
        <v>4.5529999999999999</v>
      </c>
      <c r="X125">
        <v>4.4539999999999997</v>
      </c>
      <c r="Y125">
        <v>4.367</v>
      </c>
      <c r="Z125">
        <v>4.2960000000000003</v>
      </c>
      <c r="AA125">
        <v>4.24</v>
      </c>
      <c r="AB125">
        <v>4.1950000000000003</v>
      </c>
      <c r="AC125">
        <v>4.16</v>
      </c>
      <c r="AD125">
        <v>4.13</v>
      </c>
      <c r="AE125">
        <v>4.0999999999999996</v>
      </c>
      <c r="AF125">
        <v>4.0650000000000004</v>
      </c>
      <c r="AG125">
        <v>4.0199999999999996</v>
      </c>
      <c r="AH125">
        <v>3.875</v>
      </c>
      <c r="AI125">
        <v>3.63</v>
      </c>
      <c r="AJ125">
        <v>3.58</v>
      </c>
      <c r="AK125">
        <v>3.52</v>
      </c>
      <c r="AL125">
        <v>3.2</v>
      </c>
      <c r="AM125">
        <v>2.9</v>
      </c>
      <c r="AN125">
        <v>3.1</v>
      </c>
      <c r="AO125">
        <v>2.8</v>
      </c>
      <c r="AP125">
        <v>2.6</v>
      </c>
      <c r="AQ125">
        <v>2.7</v>
      </c>
      <c r="AR125">
        <v>2.6</v>
      </c>
      <c r="AS125">
        <v>2.4</v>
      </c>
      <c r="AT125">
        <v>2.4</v>
      </c>
      <c r="AU125">
        <v>2.4</v>
      </c>
      <c r="AV125">
        <v>2.5</v>
      </c>
      <c r="AW125">
        <v>2.6</v>
      </c>
      <c r="AX125">
        <v>2.5</v>
      </c>
      <c r="AY125">
        <v>2.7</v>
      </c>
      <c r="AZ125">
        <v>2.7</v>
      </c>
      <c r="BA125">
        <v>2.8</v>
      </c>
      <c r="BB125">
        <v>2.9</v>
      </c>
      <c r="BC125">
        <v>3.1</v>
      </c>
      <c r="BD125">
        <v>3.1</v>
      </c>
      <c r="BE125">
        <v>3.2</v>
      </c>
      <c r="BF125">
        <v>3.1</v>
      </c>
      <c r="BG125">
        <v>3.2</v>
      </c>
      <c r="BH125">
        <v>3.2</v>
      </c>
      <c r="BI125">
        <v>3.1</v>
      </c>
      <c r="BJ125">
        <v>3</v>
      </c>
      <c r="BK125">
        <v>3.3</v>
      </c>
    </row>
    <row r="126" spans="1:63" x14ac:dyDescent="0.85">
      <c r="A126" t="s">
        <v>634</v>
      </c>
      <c r="B126" t="s">
        <v>665</v>
      </c>
      <c r="C126" t="s">
        <v>695</v>
      </c>
      <c r="D126" t="s">
        <v>696</v>
      </c>
      <c r="E126">
        <v>6.9669999999999996</v>
      </c>
      <c r="F126">
        <v>6.9640000000000004</v>
      </c>
      <c r="G126">
        <v>6.9550000000000001</v>
      </c>
      <c r="H126">
        <v>6.9370000000000003</v>
      </c>
      <c r="I126">
        <v>6.9089999999999998</v>
      </c>
      <c r="J126">
        <v>6.8680000000000003</v>
      </c>
      <c r="K126">
        <v>6.8129999999999997</v>
      </c>
      <c r="L126">
        <v>6.7450000000000001</v>
      </c>
      <c r="M126">
        <v>6.6660000000000004</v>
      </c>
      <c r="N126">
        <v>6.5739999999999998</v>
      </c>
      <c r="O126">
        <v>6.4649999999999999</v>
      </c>
      <c r="P126">
        <v>6.3319999999999999</v>
      </c>
      <c r="Q126">
        <v>6.1749999999999998</v>
      </c>
      <c r="R126">
        <v>6.0039999999999996</v>
      </c>
      <c r="S126">
        <v>5.8310000000000004</v>
      </c>
      <c r="T126">
        <v>5.681</v>
      </c>
      <c r="U126">
        <v>5.585</v>
      </c>
      <c r="V126">
        <v>5.5570000000000004</v>
      </c>
      <c r="W126">
        <v>5.6029999999999998</v>
      </c>
      <c r="X126">
        <v>5.7140000000000004</v>
      </c>
      <c r="Y126">
        <v>5.87</v>
      </c>
      <c r="Z126">
        <v>6.0419999999999998</v>
      </c>
      <c r="AA126">
        <v>6.1929999999999996</v>
      </c>
      <c r="AB126">
        <v>6.2960000000000003</v>
      </c>
      <c r="AC126">
        <v>6.3380000000000001</v>
      </c>
      <c r="AD126">
        <v>6.3129999999999997</v>
      </c>
      <c r="AE126">
        <v>6.226</v>
      </c>
      <c r="AF126">
        <v>6.0970000000000004</v>
      </c>
      <c r="AG126">
        <v>5.944</v>
      </c>
      <c r="AH126">
        <v>5.7770000000000001</v>
      </c>
      <c r="AI126">
        <v>5.601</v>
      </c>
      <c r="AJ126">
        <v>5.4210000000000003</v>
      </c>
      <c r="AK126">
        <v>5.2370000000000001</v>
      </c>
      <c r="AL126">
        <v>5.0519999999999996</v>
      </c>
      <c r="AM126">
        <v>4.867</v>
      </c>
      <c r="AN126">
        <v>4.6849999999999996</v>
      </c>
      <c r="AO126">
        <v>4.5039999999999996</v>
      </c>
      <c r="AP126">
        <v>4.3250000000000002</v>
      </c>
      <c r="AQ126">
        <v>4.1459999999999999</v>
      </c>
      <c r="AR126">
        <v>3.9710000000000001</v>
      </c>
      <c r="AS126">
        <v>3.8050000000000002</v>
      </c>
      <c r="AT126">
        <v>3.6539999999999999</v>
      </c>
      <c r="AU126">
        <v>3.5209999999999999</v>
      </c>
      <c r="AV126">
        <v>3.4060000000000001</v>
      </c>
      <c r="AW126">
        <v>3.3090000000000002</v>
      </c>
      <c r="AX126">
        <v>3.2269999999999999</v>
      </c>
      <c r="AY126">
        <v>3.1549999999999998</v>
      </c>
      <c r="AZ126">
        <v>3.0859999999999999</v>
      </c>
      <c r="BA126">
        <v>3.0179999999999998</v>
      </c>
      <c r="BB126">
        <v>2.9470000000000001</v>
      </c>
      <c r="BC126">
        <v>2.875</v>
      </c>
      <c r="BD126">
        <v>2.8039999999999998</v>
      </c>
      <c r="BE126">
        <v>2.7389999999999999</v>
      </c>
      <c r="BF126">
        <v>2.6819999999999999</v>
      </c>
      <c r="BG126">
        <v>2.633</v>
      </c>
      <c r="BH126">
        <v>2.593</v>
      </c>
      <c r="BI126">
        <v>2.5590000000000002</v>
      </c>
      <c r="BJ126">
        <v>2.5299999999999998</v>
      </c>
      <c r="BK126">
        <v>2.5030000000000001</v>
      </c>
    </row>
    <row r="127" spans="1:63" x14ac:dyDescent="0.85">
      <c r="A127" t="s">
        <v>596</v>
      </c>
      <c r="B127" t="s">
        <v>491</v>
      </c>
      <c r="C127" t="s">
        <v>695</v>
      </c>
      <c r="D127" t="s">
        <v>696</v>
      </c>
      <c r="E127">
        <v>6.7880000000000003</v>
      </c>
      <c r="F127">
        <v>6.8029999999999999</v>
      </c>
      <c r="G127">
        <v>6.7839999999999998</v>
      </c>
      <c r="H127">
        <v>6.7279999999999998</v>
      </c>
      <c r="I127">
        <v>6.6340000000000003</v>
      </c>
      <c r="J127">
        <v>6.5010000000000003</v>
      </c>
      <c r="K127">
        <v>6.3289999999999997</v>
      </c>
      <c r="L127">
        <v>6.125</v>
      </c>
      <c r="M127">
        <v>5.9020000000000001</v>
      </c>
      <c r="N127">
        <v>5.673</v>
      </c>
      <c r="O127">
        <v>5.4569999999999999</v>
      </c>
      <c r="P127">
        <v>5.2729999999999997</v>
      </c>
      <c r="Q127">
        <v>5.13</v>
      </c>
      <c r="R127">
        <v>5.0339999999999998</v>
      </c>
      <c r="S127">
        <v>4.9850000000000003</v>
      </c>
      <c r="T127">
        <v>4.9779999999999998</v>
      </c>
      <c r="U127">
        <v>4.9989999999999997</v>
      </c>
      <c r="V127">
        <v>5.0309999999999997</v>
      </c>
      <c r="W127">
        <v>5.0579999999999998</v>
      </c>
      <c r="X127">
        <v>5.0720000000000001</v>
      </c>
      <c r="Y127">
        <v>5.07</v>
      </c>
      <c r="Z127">
        <v>5.0510000000000002</v>
      </c>
      <c r="AA127">
        <v>5.0220000000000002</v>
      </c>
      <c r="AB127">
        <v>4.9880000000000004</v>
      </c>
      <c r="AC127">
        <v>4.952</v>
      </c>
      <c r="AD127">
        <v>4.9119999999999999</v>
      </c>
      <c r="AE127">
        <v>4.8710000000000004</v>
      </c>
      <c r="AF127">
        <v>4.8289999999999997</v>
      </c>
      <c r="AG127">
        <v>4.7839999999999998</v>
      </c>
      <c r="AH127">
        <v>4.7380000000000004</v>
      </c>
      <c r="AI127">
        <v>4.6879999999999997</v>
      </c>
      <c r="AJ127">
        <v>4.6349999999999998</v>
      </c>
      <c r="AK127">
        <v>4.5759999999999996</v>
      </c>
      <c r="AL127">
        <v>4.5119999999999996</v>
      </c>
      <c r="AM127">
        <v>4.4450000000000003</v>
      </c>
      <c r="AN127">
        <v>4.3739999999999997</v>
      </c>
      <c r="AO127">
        <v>4.3040000000000003</v>
      </c>
      <c r="AP127">
        <v>4.2350000000000003</v>
      </c>
      <c r="AQ127">
        <v>4.17</v>
      </c>
      <c r="AR127">
        <v>4.1100000000000003</v>
      </c>
      <c r="AS127">
        <v>4.0579999999999998</v>
      </c>
      <c r="AT127">
        <v>4.0149999999999997</v>
      </c>
      <c r="AU127">
        <v>3.9790000000000001</v>
      </c>
      <c r="AV127">
        <v>3.95</v>
      </c>
      <c r="AW127">
        <v>3.927</v>
      </c>
      <c r="AX127">
        <v>3.9089999999999998</v>
      </c>
      <c r="AY127">
        <v>3.895</v>
      </c>
      <c r="AZ127">
        <v>3.883</v>
      </c>
      <c r="BA127">
        <v>3.8719999999999999</v>
      </c>
      <c r="BB127">
        <v>3.859</v>
      </c>
      <c r="BC127">
        <v>3.843</v>
      </c>
      <c r="BD127">
        <v>3.8220000000000001</v>
      </c>
      <c r="BE127">
        <v>3.7959999999999998</v>
      </c>
      <c r="BF127">
        <v>3.7650000000000001</v>
      </c>
      <c r="BG127">
        <v>3.73</v>
      </c>
      <c r="BH127">
        <v>3.6920000000000002</v>
      </c>
      <c r="BI127">
        <v>3.6509999999999998</v>
      </c>
      <c r="BJ127">
        <v>3.61</v>
      </c>
      <c r="BK127">
        <v>3.569</v>
      </c>
    </row>
    <row r="128" spans="1:63" x14ac:dyDescent="0.85">
      <c r="A128" t="s">
        <v>154</v>
      </c>
      <c r="B128" t="s">
        <v>364</v>
      </c>
      <c r="C128" t="s">
        <v>695</v>
      </c>
      <c r="D128" t="s">
        <v>696</v>
      </c>
      <c r="Q128">
        <v>3.5</v>
      </c>
      <c r="AA128">
        <v>3.3</v>
      </c>
      <c r="AF128">
        <v>2.8</v>
      </c>
      <c r="AK128">
        <v>2.6</v>
      </c>
      <c r="AP128">
        <v>2.4</v>
      </c>
      <c r="AU128">
        <v>2.1070000000000002</v>
      </c>
    </row>
    <row r="129" spans="1:63" x14ac:dyDescent="0.85">
      <c r="A129" t="s">
        <v>182</v>
      </c>
      <c r="B129" t="s">
        <v>627</v>
      </c>
      <c r="C129" t="s">
        <v>695</v>
      </c>
      <c r="D129" t="s">
        <v>696</v>
      </c>
      <c r="E129">
        <v>6.0949999999999998</v>
      </c>
      <c r="F129">
        <v>5.9290000000000003</v>
      </c>
      <c r="G129">
        <v>5.7380000000000004</v>
      </c>
      <c r="H129">
        <v>5.5330000000000004</v>
      </c>
      <c r="I129">
        <v>5.3250000000000002</v>
      </c>
      <c r="J129">
        <v>5.125</v>
      </c>
      <c r="K129">
        <v>4.9409999999999998</v>
      </c>
      <c r="L129">
        <v>4.7720000000000002</v>
      </c>
      <c r="M129">
        <v>4.617</v>
      </c>
      <c r="N129">
        <v>4.4740000000000002</v>
      </c>
      <c r="O129">
        <v>4.53</v>
      </c>
      <c r="P129">
        <v>4.54</v>
      </c>
      <c r="Q129">
        <v>4.12</v>
      </c>
      <c r="R129">
        <v>4.07</v>
      </c>
      <c r="S129">
        <v>3.77</v>
      </c>
      <c r="T129">
        <v>3.43</v>
      </c>
      <c r="U129">
        <v>3</v>
      </c>
      <c r="V129">
        <v>2.99</v>
      </c>
      <c r="W129">
        <v>2.64</v>
      </c>
      <c r="X129">
        <v>2.9</v>
      </c>
      <c r="Y129">
        <v>2.82</v>
      </c>
      <c r="Z129">
        <v>2.57</v>
      </c>
      <c r="AA129">
        <v>2.39</v>
      </c>
      <c r="AB129">
        <v>2.06</v>
      </c>
      <c r="AC129">
        <v>1.74</v>
      </c>
      <c r="AD129">
        <v>1.66</v>
      </c>
      <c r="AE129">
        <v>1.58</v>
      </c>
      <c r="AF129">
        <v>1.53</v>
      </c>
      <c r="AG129">
        <v>1.55</v>
      </c>
      <c r="AH129">
        <v>1.56</v>
      </c>
      <c r="AI129">
        <v>1.57</v>
      </c>
      <c r="AJ129">
        <v>1.71</v>
      </c>
      <c r="AK129">
        <v>1.76</v>
      </c>
      <c r="AL129">
        <v>1.6539999999999999</v>
      </c>
      <c r="AM129">
        <v>1.6559999999999999</v>
      </c>
      <c r="AN129">
        <v>1.6339999999999999</v>
      </c>
      <c r="AO129">
        <v>1.5740000000000001</v>
      </c>
      <c r="AP129">
        <v>1.52</v>
      </c>
      <c r="AQ129">
        <v>1.448</v>
      </c>
      <c r="AR129">
        <v>1.41</v>
      </c>
      <c r="AS129">
        <v>1.4670000000000001</v>
      </c>
      <c r="AT129">
        <v>1.2969999999999999</v>
      </c>
      <c r="AU129">
        <v>1.1659999999999999</v>
      </c>
      <c r="AV129">
        <v>1.18</v>
      </c>
      <c r="AW129">
        <v>1.1539999999999999</v>
      </c>
      <c r="AX129">
        <v>1.0760000000000001</v>
      </c>
      <c r="AY129">
        <v>1.123</v>
      </c>
      <c r="AZ129">
        <v>1.25</v>
      </c>
      <c r="BA129">
        <v>1.1919999999999999</v>
      </c>
      <c r="BB129">
        <v>1.149</v>
      </c>
      <c r="BC129">
        <v>1.226</v>
      </c>
      <c r="BD129">
        <v>1.244</v>
      </c>
      <c r="BE129">
        <v>1.2969999999999999</v>
      </c>
      <c r="BF129">
        <v>1.1870000000000001</v>
      </c>
      <c r="BG129">
        <v>1.2050000000000001</v>
      </c>
      <c r="BH129">
        <v>1.2390000000000001</v>
      </c>
      <c r="BI129">
        <v>1.1719999999999999</v>
      </c>
      <c r="BJ129">
        <v>1.052</v>
      </c>
      <c r="BK129">
        <v>0.97699999999999998</v>
      </c>
    </row>
    <row r="130" spans="1:63" x14ac:dyDescent="0.85">
      <c r="A130" t="s">
        <v>675</v>
      </c>
      <c r="B130" t="s">
        <v>474</v>
      </c>
      <c r="C130" t="s">
        <v>695</v>
      </c>
      <c r="D130" t="s">
        <v>696</v>
      </c>
      <c r="E130">
        <v>7.2439999999999998</v>
      </c>
      <c r="F130">
        <v>7.2729999999999997</v>
      </c>
      <c r="G130">
        <v>7.3090000000000002</v>
      </c>
      <c r="H130">
        <v>7.3470000000000004</v>
      </c>
      <c r="I130">
        <v>7.383</v>
      </c>
      <c r="J130">
        <v>7.4089999999999998</v>
      </c>
      <c r="K130">
        <v>7.4169999999999998</v>
      </c>
      <c r="L130">
        <v>7.4020000000000001</v>
      </c>
      <c r="M130">
        <v>7.3579999999999997</v>
      </c>
      <c r="N130">
        <v>7.2809999999999997</v>
      </c>
      <c r="O130">
        <v>7.1689999999999996</v>
      </c>
      <c r="P130">
        <v>7.0179999999999998</v>
      </c>
      <c r="Q130">
        <v>6.835</v>
      </c>
      <c r="R130">
        <v>6.6269999999999998</v>
      </c>
      <c r="S130">
        <v>6.4029999999999996</v>
      </c>
      <c r="T130">
        <v>6.1760000000000002</v>
      </c>
      <c r="U130">
        <v>5.9619999999999997</v>
      </c>
      <c r="V130">
        <v>5.7690000000000001</v>
      </c>
      <c r="W130">
        <v>5.5990000000000002</v>
      </c>
      <c r="X130">
        <v>5.452</v>
      </c>
      <c r="Y130">
        <v>5.3159999999999998</v>
      </c>
      <c r="Z130">
        <v>5.1769999999999996</v>
      </c>
      <c r="AA130">
        <v>5.0179999999999998</v>
      </c>
      <c r="AB130">
        <v>4.83</v>
      </c>
      <c r="AC130">
        <v>4.6100000000000003</v>
      </c>
      <c r="AD130">
        <v>4.3570000000000002</v>
      </c>
      <c r="AE130">
        <v>4.0739999999999998</v>
      </c>
      <c r="AF130">
        <v>3.7770000000000001</v>
      </c>
      <c r="AG130">
        <v>3.4820000000000002</v>
      </c>
      <c r="AH130">
        <v>3.2050000000000001</v>
      </c>
      <c r="AI130">
        <v>2.9670000000000001</v>
      </c>
      <c r="AJ130">
        <v>2.7909999999999999</v>
      </c>
      <c r="AK130">
        <v>2.6819999999999999</v>
      </c>
      <c r="AL130">
        <v>2.641</v>
      </c>
      <c r="AM130">
        <v>2.66</v>
      </c>
      <c r="AN130">
        <v>2.72</v>
      </c>
      <c r="AO130">
        <v>2.7959999999999998</v>
      </c>
      <c r="AP130">
        <v>2.8610000000000002</v>
      </c>
      <c r="AQ130">
        <v>2.895</v>
      </c>
      <c r="AR130">
        <v>2.89</v>
      </c>
      <c r="AS130">
        <v>2.8450000000000002</v>
      </c>
      <c r="AT130">
        <v>2.7719999999999998</v>
      </c>
      <c r="AU130">
        <v>2.69</v>
      </c>
      <c r="AV130">
        <v>2.6139999999999999</v>
      </c>
      <c r="AW130">
        <v>2.548</v>
      </c>
      <c r="AX130">
        <v>2.4940000000000002</v>
      </c>
      <c r="AY130">
        <v>2.4470000000000001</v>
      </c>
      <c r="AZ130">
        <v>2.399</v>
      </c>
      <c r="BA130">
        <v>2.347</v>
      </c>
      <c r="BB130">
        <v>2.2909999999999999</v>
      </c>
      <c r="BC130">
        <v>2.234</v>
      </c>
      <c r="BD130">
        <v>2.1819999999999999</v>
      </c>
      <c r="BE130">
        <v>2.1389999999999998</v>
      </c>
      <c r="BF130">
        <v>2.109</v>
      </c>
      <c r="BG130">
        <v>2.09</v>
      </c>
      <c r="BH130">
        <v>2.0830000000000002</v>
      </c>
      <c r="BI130">
        <v>2.0819999999999999</v>
      </c>
      <c r="BJ130">
        <v>2.0830000000000002</v>
      </c>
      <c r="BK130">
        <v>2.0819999999999999</v>
      </c>
    </row>
    <row r="131" spans="1:63" x14ac:dyDescent="0.85">
      <c r="A131" t="s">
        <v>260</v>
      </c>
      <c r="B131" t="s">
        <v>486</v>
      </c>
      <c r="C131" t="s">
        <v>695</v>
      </c>
      <c r="D131" t="s">
        <v>696</v>
      </c>
      <c r="E131">
        <v>5.9943311529137615</v>
      </c>
      <c r="F131">
        <v>5.9851469766697232</v>
      </c>
      <c r="G131">
        <v>5.9637974410883237</v>
      </c>
      <c r="H131">
        <v>5.9287445549372197</v>
      </c>
      <c r="I131">
        <v>5.8793698341268881</v>
      </c>
      <c r="J131">
        <v>5.814578994674366</v>
      </c>
      <c r="K131">
        <v>5.7355388990185583</v>
      </c>
      <c r="L131">
        <v>5.6443208669166625</v>
      </c>
      <c r="M131">
        <v>5.5448701671233911</v>
      </c>
      <c r="N131">
        <v>5.4392853355696724</v>
      </c>
      <c r="O131">
        <v>5.3301146387676388</v>
      </c>
      <c r="P131">
        <v>5.2196001756925483</v>
      </c>
      <c r="Q131">
        <v>5.1098516515391852</v>
      </c>
      <c r="R131">
        <v>5.0018010394343237</v>
      </c>
      <c r="S131">
        <v>4.8968156802465321</v>
      </c>
      <c r="T131">
        <v>4.7940026311232593</v>
      </c>
      <c r="U131">
        <v>4.6932918951526537</v>
      </c>
      <c r="V131">
        <v>4.5924019742027573</v>
      </c>
      <c r="W131">
        <v>4.4906281946024986</v>
      </c>
      <c r="X131">
        <v>4.3879527712815758</v>
      </c>
      <c r="Y131">
        <v>4.2838165293011716</v>
      </c>
      <c r="Z131">
        <v>4.178308341448008</v>
      </c>
      <c r="AA131">
        <v>4.0721634637789199</v>
      </c>
      <c r="AB131">
        <v>3.9660892865213624</v>
      </c>
      <c r="AC131">
        <v>3.8608074741763061</v>
      </c>
      <c r="AD131">
        <v>3.7571473177491961</v>
      </c>
      <c r="AE131">
        <v>3.6566334803105263</v>
      </c>
      <c r="AF131">
        <v>3.5602646569232879</v>
      </c>
      <c r="AG131">
        <v>3.4687344258989663</v>
      </c>
      <c r="AH131">
        <v>3.3820530596980785</v>
      </c>
      <c r="AI131">
        <v>3.300770709954</v>
      </c>
      <c r="AJ131">
        <v>3.2244442224241183</v>
      </c>
      <c r="AK131">
        <v>3.1529362209576135</v>
      </c>
      <c r="AL131">
        <v>3.084708483903555</v>
      </c>
      <c r="AM131">
        <v>3.0195680045070463</v>
      </c>
      <c r="AN131">
        <v>2.9564901367981036</v>
      </c>
      <c r="AO131">
        <v>2.8942724672476197</v>
      </c>
      <c r="AP131">
        <v>2.8335733419939833</v>
      </c>
      <c r="AQ131">
        <v>2.7733602316914356</v>
      </c>
      <c r="AR131">
        <v>2.7136844855912332</v>
      </c>
      <c r="AS131">
        <v>2.6545365561969922</v>
      </c>
      <c r="AT131">
        <v>2.5960329711861121</v>
      </c>
      <c r="AU131">
        <v>2.5383835282141596</v>
      </c>
      <c r="AV131">
        <v>2.4829963927263017</v>
      </c>
      <c r="AW131">
        <v>2.4295860982335546</v>
      </c>
      <c r="AX131">
        <v>2.3802113526696917</v>
      </c>
      <c r="AY131">
        <v>2.334616996196476</v>
      </c>
      <c r="AZ131">
        <v>2.2938087553978947</v>
      </c>
      <c r="BA131">
        <v>2.2580098046845443</v>
      </c>
      <c r="BB131">
        <v>2.2262574570032996</v>
      </c>
      <c r="BC131">
        <v>2.1986286571651865</v>
      </c>
      <c r="BD131">
        <v>2.1749333825954036</v>
      </c>
      <c r="BE131">
        <v>2.1540723759035085</v>
      </c>
      <c r="BF131">
        <v>2.1347921028671681</v>
      </c>
      <c r="BG131">
        <v>2.1160423436013822</v>
      </c>
      <c r="BH131">
        <v>2.0979319598461941</v>
      </c>
      <c r="BI131">
        <v>2.0796390668678293</v>
      </c>
      <c r="BJ131">
        <v>2.0610972413763351</v>
      </c>
    </row>
    <row r="132" spans="1:63" x14ac:dyDescent="0.85">
      <c r="A132" t="s">
        <v>537</v>
      </c>
      <c r="B132" t="s">
        <v>220</v>
      </c>
      <c r="C132" t="s">
        <v>695</v>
      </c>
      <c r="D132" t="s">
        <v>696</v>
      </c>
      <c r="E132">
        <v>5.9610000000000003</v>
      </c>
      <c r="F132">
        <v>5.9640000000000004</v>
      </c>
      <c r="G132">
        <v>5.9660000000000002</v>
      </c>
      <c r="H132">
        <v>5.9690000000000003</v>
      </c>
      <c r="I132">
        <v>5.9710000000000001</v>
      </c>
      <c r="J132">
        <v>5.9729999999999999</v>
      </c>
      <c r="K132">
        <v>5.9740000000000002</v>
      </c>
      <c r="L132">
        <v>5.9729999999999999</v>
      </c>
      <c r="M132">
        <v>5.9729999999999999</v>
      </c>
      <c r="N132">
        <v>5.9720000000000004</v>
      </c>
      <c r="O132">
        <v>5.9740000000000002</v>
      </c>
      <c r="P132">
        <v>5.9790000000000001</v>
      </c>
      <c r="Q132">
        <v>5.99</v>
      </c>
      <c r="R132">
        <v>6.0060000000000002</v>
      </c>
      <c r="S132">
        <v>6.0289999999999999</v>
      </c>
      <c r="T132">
        <v>6.0590000000000002</v>
      </c>
      <c r="U132">
        <v>6.0960000000000001</v>
      </c>
      <c r="V132">
        <v>6.1390000000000002</v>
      </c>
      <c r="W132">
        <v>6.1859999999999999</v>
      </c>
      <c r="X132">
        <v>6.2329999999999997</v>
      </c>
      <c r="Y132">
        <v>6.2770000000000001</v>
      </c>
      <c r="Z132">
        <v>6.3150000000000004</v>
      </c>
      <c r="AA132">
        <v>6.3449999999999998</v>
      </c>
      <c r="AB132">
        <v>6.3630000000000004</v>
      </c>
      <c r="AC132">
        <v>6.3689999999999998</v>
      </c>
      <c r="AD132">
        <v>6.3609999999999998</v>
      </c>
      <c r="AE132">
        <v>6.3419999999999996</v>
      </c>
      <c r="AF132">
        <v>6.3129999999999997</v>
      </c>
      <c r="AG132">
        <v>6.274</v>
      </c>
      <c r="AH132">
        <v>6.2220000000000004</v>
      </c>
      <c r="AI132">
        <v>6.1509999999999998</v>
      </c>
      <c r="AJ132">
        <v>6.0540000000000003</v>
      </c>
      <c r="AK132">
        <v>5.9279999999999999</v>
      </c>
      <c r="AL132">
        <v>5.7720000000000002</v>
      </c>
      <c r="AM132">
        <v>5.5890000000000004</v>
      </c>
      <c r="AN132">
        <v>5.3849999999999998</v>
      </c>
      <c r="AO132">
        <v>5.165</v>
      </c>
      <c r="AP132">
        <v>4.9390000000000001</v>
      </c>
      <c r="AQ132">
        <v>4.7169999999999996</v>
      </c>
      <c r="AR132">
        <v>4.5060000000000002</v>
      </c>
      <c r="AS132">
        <v>4.3109999999999999</v>
      </c>
      <c r="AT132">
        <v>4.1369999999999996</v>
      </c>
      <c r="AU132">
        <v>3.9830000000000001</v>
      </c>
      <c r="AV132">
        <v>3.8450000000000002</v>
      </c>
      <c r="AW132">
        <v>3.7240000000000002</v>
      </c>
      <c r="AX132">
        <v>3.6150000000000002</v>
      </c>
      <c r="AY132">
        <v>3.516</v>
      </c>
      <c r="AZ132">
        <v>3.4209999999999998</v>
      </c>
      <c r="BA132">
        <v>3.327</v>
      </c>
      <c r="BB132">
        <v>3.234</v>
      </c>
      <c r="BC132">
        <v>3.1429999999999998</v>
      </c>
      <c r="BD132">
        <v>3.056</v>
      </c>
      <c r="BE132">
        <v>2.9769999999999999</v>
      </c>
      <c r="BF132">
        <v>2.907</v>
      </c>
      <c r="BG132">
        <v>2.847</v>
      </c>
      <c r="BH132">
        <v>2.7959999999999998</v>
      </c>
      <c r="BI132">
        <v>2.7509999999999999</v>
      </c>
      <c r="BJ132">
        <v>2.7090000000000001</v>
      </c>
      <c r="BK132">
        <v>2.6669999999999998</v>
      </c>
    </row>
    <row r="133" spans="1:63" x14ac:dyDescent="0.85">
      <c r="A133" t="s">
        <v>414</v>
      </c>
      <c r="B133" t="s">
        <v>241</v>
      </c>
      <c r="C133" t="s">
        <v>695</v>
      </c>
      <c r="D133" t="s">
        <v>696</v>
      </c>
      <c r="E133">
        <v>5.7389999999999999</v>
      </c>
      <c r="F133">
        <v>5.7240000000000002</v>
      </c>
      <c r="G133">
        <v>5.694</v>
      </c>
      <c r="H133">
        <v>5.6470000000000002</v>
      </c>
      <c r="I133">
        <v>5.5830000000000002</v>
      </c>
      <c r="J133">
        <v>5.5010000000000003</v>
      </c>
      <c r="K133">
        <v>5.4029999999999996</v>
      </c>
      <c r="L133">
        <v>5.2949999999999999</v>
      </c>
      <c r="M133">
        <v>5.181</v>
      </c>
      <c r="N133">
        <v>5.0640000000000001</v>
      </c>
      <c r="O133">
        <v>4.9480000000000004</v>
      </c>
      <c r="P133">
        <v>4.8360000000000003</v>
      </c>
      <c r="Q133">
        <v>4.7300000000000004</v>
      </c>
      <c r="R133">
        <v>4.6289999999999996</v>
      </c>
      <c r="S133">
        <v>4.5339999999999998</v>
      </c>
      <c r="T133">
        <v>4.4429999999999996</v>
      </c>
      <c r="U133">
        <v>4.3529999999999998</v>
      </c>
      <c r="V133">
        <v>4.2619999999999996</v>
      </c>
      <c r="W133">
        <v>4.1680000000000001</v>
      </c>
      <c r="X133">
        <v>4.0720000000000001</v>
      </c>
      <c r="Y133">
        <v>3.976</v>
      </c>
      <c r="Z133">
        <v>3.8849999999999998</v>
      </c>
      <c r="AA133">
        <v>3.802</v>
      </c>
      <c r="AB133">
        <v>3.7290000000000001</v>
      </c>
      <c r="AC133">
        <v>3.665</v>
      </c>
      <c r="AD133">
        <v>3.6110000000000002</v>
      </c>
      <c r="AE133">
        <v>3.5630000000000002</v>
      </c>
      <c r="AF133">
        <v>3.52</v>
      </c>
      <c r="AG133">
        <v>3.4750000000000001</v>
      </c>
      <c r="AH133">
        <v>3.4279999999999999</v>
      </c>
      <c r="AI133">
        <v>3.3719999999999999</v>
      </c>
      <c r="AJ133">
        <v>3.306</v>
      </c>
      <c r="AK133">
        <v>3.2280000000000002</v>
      </c>
      <c r="AL133">
        <v>3.14</v>
      </c>
      <c r="AM133">
        <v>3.0419999999999998</v>
      </c>
      <c r="AN133">
        <v>2.9359999999999999</v>
      </c>
      <c r="AO133">
        <v>2.8260000000000001</v>
      </c>
      <c r="AP133">
        <v>2.714</v>
      </c>
      <c r="AQ133">
        <v>2.6059999999999999</v>
      </c>
      <c r="AR133">
        <v>2.5019999999999998</v>
      </c>
      <c r="AS133">
        <v>2.4049999999999998</v>
      </c>
      <c r="AT133">
        <v>2.3130000000000002</v>
      </c>
      <c r="AU133">
        <v>2.2250000000000001</v>
      </c>
      <c r="AV133">
        <v>2.1419999999999999</v>
      </c>
      <c r="AW133">
        <v>2.0659999999999998</v>
      </c>
      <c r="AX133">
        <v>2.0019999999999998</v>
      </c>
      <c r="AY133">
        <v>1.956</v>
      </c>
      <c r="AZ133">
        <v>1.93</v>
      </c>
      <c r="BA133">
        <v>1.925</v>
      </c>
      <c r="BB133">
        <v>1.9379999999999999</v>
      </c>
      <c r="BC133">
        <v>1.966</v>
      </c>
      <c r="BD133">
        <v>2.0019999999999998</v>
      </c>
      <c r="BE133">
        <v>2.0379999999999998</v>
      </c>
      <c r="BF133">
        <v>2.069</v>
      </c>
      <c r="BG133">
        <v>2.0910000000000002</v>
      </c>
      <c r="BH133">
        <v>2.1030000000000002</v>
      </c>
      <c r="BI133">
        <v>2.1040000000000001</v>
      </c>
      <c r="BJ133">
        <v>2.097</v>
      </c>
      <c r="BK133">
        <v>2.0870000000000002</v>
      </c>
    </row>
    <row r="134" spans="1:63" x14ac:dyDescent="0.85">
      <c r="A134" t="s">
        <v>223</v>
      </c>
      <c r="B134" t="s">
        <v>622</v>
      </c>
      <c r="C134" t="s">
        <v>695</v>
      </c>
      <c r="D134" t="s">
        <v>696</v>
      </c>
      <c r="E134">
        <v>6.4059999999999997</v>
      </c>
      <c r="F134">
        <v>6.4290000000000003</v>
      </c>
      <c r="G134">
        <v>6.4530000000000003</v>
      </c>
      <c r="H134">
        <v>6.476</v>
      </c>
      <c r="I134">
        <v>6.5</v>
      </c>
      <c r="J134">
        <v>6.524</v>
      </c>
      <c r="K134">
        <v>6.5519999999999996</v>
      </c>
      <c r="L134">
        <v>6.5830000000000002</v>
      </c>
      <c r="M134">
        <v>6.617</v>
      </c>
      <c r="N134">
        <v>6.6550000000000002</v>
      </c>
      <c r="O134">
        <v>6.6950000000000003</v>
      </c>
      <c r="P134">
        <v>6.7359999999999998</v>
      </c>
      <c r="Q134">
        <v>6.7770000000000001</v>
      </c>
      <c r="R134">
        <v>6.8150000000000004</v>
      </c>
      <c r="S134">
        <v>6.8490000000000002</v>
      </c>
      <c r="T134">
        <v>6.88</v>
      </c>
      <c r="U134">
        <v>6.907</v>
      </c>
      <c r="V134">
        <v>6.93</v>
      </c>
      <c r="W134">
        <v>6.95</v>
      </c>
      <c r="X134">
        <v>6.9640000000000004</v>
      </c>
      <c r="Y134">
        <v>6.9729999999999999</v>
      </c>
      <c r="Z134">
        <v>6.9729999999999999</v>
      </c>
      <c r="AA134">
        <v>6.9640000000000004</v>
      </c>
      <c r="AB134">
        <v>6.9459999999999997</v>
      </c>
      <c r="AC134">
        <v>6.9169999999999998</v>
      </c>
      <c r="AD134">
        <v>6.875</v>
      </c>
      <c r="AE134">
        <v>6.82</v>
      </c>
      <c r="AF134">
        <v>6.7519999999999998</v>
      </c>
      <c r="AG134">
        <v>6.673</v>
      </c>
      <c r="AH134">
        <v>6.5869999999999997</v>
      </c>
      <c r="AI134">
        <v>6.4989999999999997</v>
      </c>
      <c r="AJ134">
        <v>6.415</v>
      </c>
      <c r="AK134">
        <v>6.3369999999999997</v>
      </c>
      <c r="AL134">
        <v>6.2690000000000001</v>
      </c>
      <c r="AM134">
        <v>6.21</v>
      </c>
      <c r="AN134">
        <v>6.1580000000000004</v>
      </c>
      <c r="AO134">
        <v>6.11</v>
      </c>
      <c r="AP134">
        <v>6.0590000000000002</v>
      </c>
      <c r="AQ134">
        <v>6.0030000000000001</v>
      </c>
      <c r="AR134">
        <v>5.9390000000000001</v>
      </c>
      <c r="AS134">
        <v>5.8659999999999997</v>
      </c>
      <c r="AT134">
        <v>5.7850000000000001</v>
      </c>
      <c r="AU134">
        <v>5.6989999999999998</v>
      </c>
      <c r="AV134">
        <v>5.61</v>
      </c>
      <c r="AW134">
        <v>5.52</v>
      </c>
      <c r="AX134">
        <v>5.4290000000000003</v>
      </c>
      <c r="AY134">
        <v>5.3380000000000001</v>
      </c>
      <c r="AZ134">
        <v>5.2460000000000004</v>
      </c>
      <c r="BA134">
        <v>5.1539999999999999</v>
      </c>
      <c r="BB134">
        <v>5.0620000000000003</v>
      </c>
      <c r="BC134">
        <v>4.9710000000000001</v>
      </c>
      <c r="BD134">
        <v>4.8810000000000002</v>
      </c>
      <c r="BE134">
        <v>4.7930000000000001</v>
      </c>
      <c r="BF134">
        <v>4.7060000000000004</v>
      </c>
      <c r="BG134">
        <v>4.6210000000000004</v>
      </c>
      <c r="BH134">
        <v>4.54</v>
      </c>
      <c r="BI134">
        <v>4.4610000000000003</v>
      </c>
      <c r="BJ134">
        <v>4.3869999999999996</v>
      </c>
      <c r="BK134">
        <v>4.3150000000000004</v>
      </c>
    </row>
    <row r="135" spans="1:63" x14ac:dyDescent="0.85">
      <c r="A135" t="s">
        <v>518</v>
      </c>
      <c r="B135" t="s">
        <v>626</v>
      </c>
      <c r="C135" t="s">
        <v>695</v>
      </c>
      <c r="D135" t="s">
        <v>696</v>
      </c>
      <c r="E135">
        <v>7.202</v>
      </c>
      <c r="F135">
        <v>7.2430000000000003</v>
      </c>
      <c r="G135">
        <v>7.31</v>
      </c>
      <c r="H135">
        <v>7.4020000000000001</v>
      </c>
      <c r="I135">
        <v>7.5170000000000003</v>
      </c>
      <c r="J135">
        <v>7.6470000000000002</v>
      </c>
      <c r="K135">
        <v>7.7809999999999997</v>
      </c>
      <c r="L135">
        <v>7.9050000000000002</v>
      </c>
      <c r="M135">
        <v>8.01</v>
      </c>
      <c r="N135">
        <v>8.0869999999999997</v>
      </c>
      <c r="O135">
        <v>8.1319999999999997</v>
      </c>
      <c r="P135">
        <v>8.1470000000000002</v>
      </c>
      <c r="Q135">
        <v>8.1349999999999998</v>
      </c>
      <c r="R135">
        <v>8.1020000000000003</v>
      </c>
      <c r="S135">
        <v>8.048</v>
      </c>
      <c r="T135">
        <v>7.97</v>
      </c>
      <c r="U135">
        <v>7.8659999999999997</v>
      </c>
      <c r="V135">
        <v>7.7359999999999998</v>
      </c>
      <c r="W135">
        <v>7.5819999999999999</v>
      </c>
      <c r="X135">
        <v>7.4080000000000004</v>
      </c>
      <c r="Y135">
        <v>7.2190000000000003</v>
      </c>
      <c r="Z135">
        <v>7.0229999999999997</v>
      </c>
      <c r="AA135">
        <v>6.8259999999999996</v>
      </c>
      <c r="AB135">
        <v>6.63</v>
      </c>
      <c r="AC135">
        <v>6.4349999999999996</v>
      </c>
      <c r="AD135">
        <v>6.2359999999999998</v>
      </c>
      <c r="AE135">
        <v>6.0229999999999997</v>
      </c>
      <c r="AF135">
        <v>5.79</v>
      </c>
      <c r="AG135">
        <v>5.5330000000000004</v>
      </c>
      <c r="AH135">
        <v>5.2560000000000002</v>
      </c>
      <c r="AI135">
        <v>4.9660000000000002</v>
      </c>
      <c r="AJ135">
        <v>4.67</v>
      </c>
      <c r="AK135">
        <v>4.3810000000000002</v>
      </c>
      <c r="AL135">
        <v>4.109</v>
      </c>
      <c r="AM135">
        <v>3.859</v>
      </c>
      <c r="AN135">
        <v>3.6360000000000001</v>
      </c>
      <c r="AO135">
        <v>3.4390000000000001</v>
      </c>
      <c r="AP135">
        <v>3.2650000000000001</v>
      </c>
      <c r="AQ135">
        <v>3.109</v>
      </c>
      <c r="AR135">
        <v>2.97</v>
      </c>
      <c r="AS135">
        <v>2.851</v>
      </c>
      <c r="AT135">
        <v>2.7509999999999999</v>
      </c>
      <c r="AU135">
        <v>2.6709999999999998</v>
      </c>
      <c r="AV135">
        <v>2.609</v>
      </c>
      <c r="AW135">
        <v>2.5630000000000002</v>
      </c>
      <c r="AX135">
        <v>2.5299999999999998</v>
      </c>
      <c r="AY135">
        <v>2.5089999999999999</v>
      </c>
      <c r="AZ135">
        <v>2.4969999999999999</v>
      </c>
      <c r="BA135">
        <v>2.4900000000000002</v>
      </c>
      <c r="BB135">
        <v>2.4849999999999999</v>
      </c>
      <c r="BC135">
        <v>2.4780000000000002</v>
      </c>
      <c r="BD135">
        <v>2.4660000000000002</v>
      </c>
      <c r="BE135">
        <v>2.4470000000000001</v>
      </c>
      <c r="BF135">
        <v>2.423</v>
      </c>
      <c r="BG135">
        <v>2.3919999999999999</v>
      </c>
      <c r="BH135">
        <v>2.3559999999999999</v>
      </c>
      <c r="BI135">
        <v>2.3170000000000002</v>
      </c>
      <c r="BJ135">
        <v>2.2770000000000001</v>
      </c>
      <c r="BK135">
        <v>2.2400000000000002</v>
      </c>
    </row>
    <row r="136" spans="1:63" x14ac:dyDescent="0.85">
      <c r="A136" t="s">
        <v>479</v>
      </c>
      <c r="B136" t="s">
        <v>356</v>
      </c>
      <c r="C136" t="s">
        <v>695</v>
      </c>
      <c r="D136" t="s">
        <v>696</v>
      </c>
      <c r="E136">
        <v>6.9669999999999996</v>
      </c>
      <c r="F136">
        <v>6.931</v>
      </c>
      <c r="G136">
        <v>6.88</v>
      </c>
      <c r="H136">
        <v>6.8209999999999997</v>
      </c>
      <c r="I136">
        <v>6.758</v>
      </c>
      <c r="J136">
        <v>6.6879999999999997</v>
      </c>
      <c r="K136">
        <v>6.6070000000000002</v>
      </c>
      <c r="L136">
        <v>6.508</v>
      </c>
      <c r="M136">
        <v>6.3869999999999996</v>
      </c>
      <c r="N136">
        <v>6.2489999999999997</v>
      </c>
      <c r="O136">
        <v>6.101</v>
      </c>
      <c r="P136">
        <v>5.9530000000000003</v>
      </c>
      <c r="Q136">
        <v>5.8129999999999997</v>
      </c>
      <c r="R136">
        <v>5.6859999999999999</v>
      </c>
      <c r="S136">
        <v>5.5709999999999997</v>
      </c>
      <c r="T136">
        <v>5.4619999999999997</v>
      </c>
      <c r="U136">
        <v>5.3470000000000004</v>
      </c>
      <c r="V136">
        <v>5.2160000000000002</v>
      </c>
      <c r="W136">
        <v>5.0640000000000001</v>
      </c>
      <c r="X136">
        <v>4.891</v>
      </c>
      <c r="Y136">
        <v>4.7030000000000003</v>
      </c>
      <c r="Z136">
        <v>4.5119999999999996</v>
      </c>
      <c r="AA136">
        <v>4.3280000000000003</v>
      </c>
      <c r="AB136">
        <v>4.1609999999999996</v>
      </c>
      <c r="AC136">
        <v>4.0140000000000002</v>
      </c>
      <c r="AD136">
        <v>3.8879999999999999</v>
      </c>
      <c r="AE136">
        <v>3.7810000000000001</v>
      </c>
      <c r="AF136">
        <v>3.6829999999999998</v>
      </c>
      <c r="AG136">
        <v>3.589</v>
      </c>
      <c r="AH136">
        <v>3.4950000000000001</v>
      </c>
      <c r="AI136">
        <v>3.399</v>
      </c>
      <c r="AJ136">
        <v>3.302</v>
      </c>
      <c r="AK136">
        <v>3.2029999999999998</v>
      </c>
      <c r="AL136">
        <v>3.1040000000000001</v>
      </c>
      <c r="AM136">
        <v>3.0009999999999999</v>
      </c>
      <c r="AN136">
        <v>2.8919999999999999</v>
      </c>
      <c r="AO136">
        <v>2.7719999999999998</v>
      </c>
      <c r="AP136">
        <v>2.641</v>
      </c>
      <c r="AQ136">
        <v>2.4990000000000001</v>
      </c>
      <c r="AR136">
        <v>2.35</v>
      </c>
      <c r="AS136">
        <v>2.202</v>
      </c>
      <c r="AT136">
        <v>2.06</v>
      </c>
      <c r="AU136">
        <v>1.9330000000000001</v>
      </c>
      <c r="AV136">
        <v>1.8260000000000001</v>
      </c>
      <c r="AW136">
        <v>1.74</v>
      </c>
      <c r="AX136">
        <v>1.675</v>
      </c>
      <c r="AY136">
        <v>1.63</v>
      </c>
      <c r="AZ136">
        <v>1.5980000000000001</v>
      </c>
      <c r="BA136">
        <v>1.5740000000000001</v>
      </c>
      <c r="BB136">
        <v>1.5549999999999999</v>
      </c>
      <c r="BC136">
        <v>1.538</v>
      </c>
      <c r="BD136">
        <v>1.522</v>
      </c>
      <c r="BE136">
        <v>1.508</v>
      </c>
      <c r="BF136">
        <v>1.496</v>
      </c>
      <c r="BG136">
        <v>1.4850000000000001</v>
      </c>
      <c r="BH136">
        <v>1.4730000000000001</v>
      </c>
      <c r="BI136">
        <v>1.4610000000000001</v>
      </c>
      <c r="BJ136">
        <v>1.448</v>
      </c>
      <c r="BK136">
        <v>1.4359999999999999</v>
      </c>
    </row>
    <row r="137" spans="1:63" x14ac:dyDescent="0.85">
      <c r="A137" t="s">
        <v>570</v>
      </c>
      <c r="B137" t="s">
        <v>161</v>
      </c>
      <c r="C137" t="s">
        <v>695</v>
      </c>
      <c r="D137" t="s">
        <v>696</v>
      </c>
      <c r="E137">
        <v>5.8828388755062155</v>
      </c>
      <c r="F137">
        <v>5.8716765049856701</v>
      </c>
      <c r="G137">
        <v>5.848202737214506</v>
      </c>
      <c r="H137">
        <v>5.8109799710415269</v>
      </c>
      <c r="I137">
        <v>5.7596440413036012</v>
      </c>
      <c r="J137">
        <v>5.6933734588881286</v>
      </c>
      <c r="K137">
        <v>5.6137517944614235</v>
      </c>
      <c r="L137">
        <v>5.5228471503208683</v>
      </c>
      <c r="M137">
        <v>5.4246213902595528</v>
      </c>
      <c r="N137">
        <v>5.3209955792223687</v>
      </c>
      <c r="O137">
        <v>5.2143483980021754</v>
      </c>
      <c r="P137">
        <v>5.1062701103565828</v>
      </c>
      <c r="Q137">
        <v>4.9989763801507134</v>
      </c>
      <c r="R137">
        <v>4.8932995800196544</v>
      </c>
      <c r="S137">
        <v>4.7905061924175998</v>
      </c>
      <c r="T137">
        <v>4.6897683168904454</v>
      </c>
      <c r="U137">
        <v>4.591236450894927</v>
      </c>
      <c r="V137">
        <v>4.4926342811151558</v>
      </c>
      <c r="W137">
        <v>4.3934414067445005</v>
      </c>
      <c r="X137">
        <v>4.2937272155193433</v>
      </c>
      <c r="Y137">
        <v>4.1931018210153628</v>
      </c>
      <c r="Z137">
        <v>4.0916330968492245</v>
      </c>
      <c r="AA137">
        <v>3.9901113086472204</v>
      </c>
      <c r="AB137">
        <v>3.8890407314721327</v>
      </c>
      <c r="AC137">
        <v>3.7890309001474831</v>
      </c>
      <c r="AD137">
        <v>3.6907706954650661</v>
      </c>
      <c r="AE137">
        <v>3.5955319355038595</v>
      </c>
      <c r="AF137">
        <v>3.5043220978069201</v>
      </c>
      <c r="AG137">
        <v>3.4176371823238747</v>
      </c>
      <c r="AH137">
        <v>3.3353890037631602</v>
      </c>
      <c r="AI137">
        <v>3.2579506520904369</v>
      </c>
      <c r="AJ137">
        <v>3.184807831247761</v>
      </c>
      <c r="AK137">
        <v>3.1157969185084902</v>
      </c>
      <c r="AL137">
        <v>3.049502279982506</v>
      </c>
      <c r="AM137">
        <v>2.9857807276598458</v>
      </c>
      <c r="AN137">
        <v>2.9237351012621042</v>
      </c>
      <c r="AO137">
        <v>2.8614908449969141</v>
      </c>
      <c r="AP137">
        <v>2.8014784063701779</v>
      </c>
      <c r="AQ137">
        <v>2.7423265417725222</v>
      </c>
      <c r="AR137">
        <v>2.6843624180666561</v>
      </c>
      <c r="AS137">
        <v>2.6270972138327817</v>
      </c>
      <c r="AT137">
        <v>2.5693251855092392</v>
      </c>
      <c r="AU137">
        <v>2.5128387866740294</v>
      </c>
      <c r="AV137">
        <v>2.4589003145745605</v>
      </c>
      <c r="AW137">
        <v>2.4077373905662003</v>
      </c>
      <c r="AX137">
        <v>2.3603693915136916</v>
      </c>
      <c r="AY137">
        <v>2.3163862497206154</v>
      </c>
      <c r="AZ137">
        <v>2.2772461565870508</v>
      </c>
      <c r="BA137">
        <v>2.2432355810090456</v>
      </c>
      <c r="BB137">
        <v>2.2130040083927129</v>
      </c>
      <c r="BC137">
        <v>2.1864022478658502</v>
      </c>
      <c r="BD137">
        <v>2.1633745144967254</v>
      </c>
      <c r="BE137">
        <v>2.14272541934452</v>
      </c>
      <c r="BF137">
        <v>2.1232262201709733</v>
      </c>
      <c r="BG137">
        <v>2.104252717949822</v>
      </c>
      <c r="BH137">
        <v>2.0854701716481476</v>
      </c>
      <c r="BI137">
        <v>2.066494283687669</v>
      </c>
      <c r="BJ137">
        <v>2.0471512580471942</v>
      </c>
    </row>
    <row r="138" spans="1:63" x14ac:dyDescent="0.85">
      <c r="A138" t="s">
        <v>257</v>
      </c>
      <c r="B138" t="s">
        <v>554</v>
      </c>
      <c r="C138" t="s">
        <v>695</v>
      </c>
      <c r="D138" t="s">
        <v>696</v>
      </c>
      <c r="E138">
        <v>6.6545439325487763</v>
      </c>
      <c r="F138">
        <v>6.6749952006734565</v>
      </c>
      <c r="G138">
        <v>6.6953809902025245</v>
      </c>
      <c r="H138">
        <v>6.7150509661341262</v>
      </c>
      <c r="I138">
        <v>6.7325337095277504</v>
      </c>
      <c r="J138">
        <v>6.7476891296685544</v>
      </c>
      <c r="K138">
        <v>6.7604157117851376</v>
      </c>
      <c r="L138">
        <v>6.7706574273621092</v>
      </c>
      <c r="M138">
        <v>6.7780246311147883</v>
      </c>
      <c r="N138">
        <v>6.7826191026182689</v>
      </c>
      <c r="O138">
        <v>6.7837628324619352</v>
      </c>
      <c r="P138">
        <v>6.781009919996138</v>
      </c>
      <c r="Q138">
        <v>6.7745526749542737</v>
      </c>
      <c r="R138">
        <v>6.7645624261110537</v>
      </c>
      <c r="S138">
        <v>6.7511348147459085</v>
      </c>
      <c r="T138">
        <v>6.7350913486004389</v>
      </c>
      <c r="U138">
        <v>6.7173315450389675</v>
      </c>
      <c r="V138">
        <v>6.698180794239831</v>
      </c>
      <c r="W138">
        <v>6.6770258616056237</v>
      </c>
      <c r="X138">
        <v>6.6523094388116535</v>
      </c>
      <c r="Y138">
        <v>6.6224809472390307</v>
      </c>
      <c r="Z138">
        <v>6.5849245921592061</v>
      </c>
      <c r="AA138">
        <v>6.5394232504013985</v>
      </c>
      <c r="AB138">
        <v>6.4855144052260503</v>
      </c>
      <c r="AC138">
        <v>6.4236960342434886</v>
      </c>
      <c r="AD138">
        <v>6.3537495933788852</v>
      </c>
      <c r="AE138">
        <v>6.2773051301728069</v>
      </c>
      <c r="AF138">
        <v>6.1961165157592841</v>
      </c>
      <c r="AG138">
        <v>6.1122290210985053</v>
      </c>
      <c r="AH138">
        <v>6.0272434389205394</v>
      </c>
      <c r="AI138">
        <v>5.9434850516573006</v>
      </c>
      <c r="AJ138">
        <v>5.8618395820408917</v>
      </c>
      <c r="AK138">
        <v>5.7838507354938127</v>
      </c>
      <c r="AL138">
        <v>5.7095795382769818</v>
      </c>
      <c r="AM138">
        <v>5.637701585838208</v>
      </c>
      <c r="AN138">
        <v>5.5672762627087744</v>
      </c>
      <c r="AO138">
        <v>5.4945820009158259</v>
      </c>
      <c r="AP138">
        <v>5.4219409716725897</v>
      </c>
      <c r="AQ138">
        <v>5.3487375433028816</v>
      </c>
      <c r="AR138">
        <v>5.2758418994492526</v>
      </c>
      <c r="AS138">
        <v>5.203247016973477</v>
      </c>
      <c r="AT138">
        <v>5.1309364461829805</v>
      </c>
      <c r="AU138">
        <v>5.0599135775604331</v>
      </c>
      <c r="AV138">
        <v>4.9893858922769079</v>
      </c>
      <c r="AW138">
        <v>4.9198201297091062</v>
      </c>
      <c r="AX138">
        <v>4.8505946143398404</v>
      </c>
      <c r="AY138">
        <v>4.779738785469454</v>
      </c>
      <c r="AZ138">
        <v>4.7095810435215775</v>
      </c>
      <c r="BA138">
        <v>4.640168219398249</v>
      </c>
      <c r="BB138">
        <v>4.5716883837874285</v>
      </c>
      <c r="BC138">
        <v>4.5045384734559484</v>
      </c>
      <c r="BD138">
        <v>4.4365703053484564</v>
      </c>
      <c r="BE138">
        <v>4.3700244564868926</v>
      </c>
      <c r="BF138">
        <v>4.3046220595213072</v>
      </c>
      <c r="BG138">
        <v>4.240696309041498</v>
      </c>
      <c r="BH138">
        <v>4.1784740602474075</v>
      </c>
      <c r="BI138">
        <v>4.1169569426090158</v>
      </c>
      <c r="BJ138">
        <v>4.0575515777509397</v>
      </c>
    </row>
    <row r="139" spans="1:63" x14ac:dyDescent="0.85">
      <c r="A139" t="s">
        <v>610</v>
      </c>
      <c r="B139" t="s">
        <v>63</v>
      </c>
      <c r="C139" t="s">
        <v>695</v>
      </c>
      <c r="D139" t="s">
        <v>696</v>
      </c>
      <c r="E139">
        <v>6.5447712014353545</v>
      </c>
      <c r="F139">
        <v>6.5405885068634868</v>
      </c>
      <c r="G139">
        <v>6.5375877634235122</v>
      </c>
      <c r="H139">
        <v>6.5392266454943027</v>
      </c>
      <c r="I139">
        <v>6.5485211740798661</v>
      </c>
      <c r="J139">
        <v>6.5667134357917023</v>
      </c>
      <c r="K139">
        <v>6.5858619094181332</v>
      </c>
      <c r="L139">
        <v>6.6098755204647865</v>
      </c>
      <c r="M139">
        <v>6.6328703560927078</v>
      </c>
      <c r="N139">
        <v>6.6507515830405062</v>
      </c>
      <c r="O139">
        <v>6.6613552343507019</v>
      </c>
      <c r="P139">
        <v>6.6658880698289984</v>
      </c>
      <c r="Q139">
        <v>6.6628330795757638</v>
      </c>
      <c r="R139">
        <v>6.6540549132507385</v>
      </c>
      <c r="S139">
        <v>6.6427108651590032</v>
      </c>
      <c r="T139">
        <v>6.6320085279152883</v>
      </c>
      <c r="U139">
        <v>6.6221049964688845</v>
      </c>
      <c r="V139">
        <v>6.6162581975554087</v>
      </c>
      <c r="W139">
        <v>6.6145139676697866</v>
      </c>
      <c r="X139">
        <v>6.6145841630926663</v>
      </c>
      <c r="Y139">
        <v>6.6149260190891965</v>
      </c>
      <c r="Z139">
        <v>6.6105077802979002</v>
      </c>
      <c r="AA139">
        <v>6.603395286560052</v>
      </c>
      <c r="AB139">
        <v>6.5918410096556119</v>
      </c>
      <c r="AC139">
        <v>6.574655692449543</v>
      </c>
      <c r="AD139">
        <v>6.5509308810026994</v>
      </c>
      <c r="AE139">
        <v>6.5231440645546357</v>
      </c>
      <c r="AF139">
        <v>6.4892784312206482</v>
      </c>
      <c r="AG139">
        <v>6.4512634598850758</v>
      </c>
      <c r="AH139">
        <v>6.4106662730802979</v>
      </c>
      <c r="AI139">
        <v>6.3690157277803987</v>
      </c>
      <c r="AJ139">
        <v>6.3247273743803776</v>
      </c>
      <c r="AK139">
        <v>6.2818063275501697</v>
      </c>
      <c r="AL139">
        <v>6.2394525952953916</v>
      </c>
      <c r="AM139">
        <v>6.1960172056992366</v>
      </c>
      <c r="AN139">
        <v>6.1501988201282964</v>
      </c>
      <c r="AO139">
        <v>6.0988211795981213</v>
      </c>
      <c r="AP139">
        <v>6.0435746591028661</v>
      </c>
      <c r="AQ139">
        <v>5.9844807923173455</v>
      </c>
      <c r="AR139">
        <v>5.922564368375336</v>
      </c>
      <c r="AS139">
        <v>5.8589100649962997</v>
      </c>
      <c r="AT139">
        <v>5.7939261623076579</v>
      </c>
      <c r="AU139">
        <v>5.7288214222721878</v>
      </c>
      <c r="AV139">
        <v>5.663130793580442</v>
      </c>
      <c r="AW139">
        <v>5.5968134841706441</v>
      </c>
      <c r="AX139">
        <v>5.529104860505698</v>
      </c>
      <c r="AY139">
        <v>5.4563462794086428</v>
      </c>
      <c r="AZ139">
        <v>5.3813884393647413</v>
      </c>
      <c r="BA139">
        <v>5.3040059138926274</v>
      </c>
      <c r="BB139">
        <v>5.2248267385482663</v>
      </c>
      <c r="BC139">
        <v>5.1440048183132365</v>
      </c>
      <c r="BD139">
        <v>5.0617736433540337</v>
      </c>
      <c r="BE139">
        <v>4.9795051846877252</v>
      </c>
      <c r="BF139">
        <v>4.8977386557667151</v>
      </c>
      <c r="BG139">
        <v>4.8170566333386926</v>
      </c>
      <c r="BH139">
        <v>4.737567673047165</v>
      </c>
      <c r="BI139">
        <v>4.6585096603483356</v>
      </c>
      <c r="BJ139">
        <v>4.5813875905025734</v>
      </c>
    </row>
    <row r="140" spans="1:63" x14ac:dyDescent="0.85">
      <c r="A140" t="s">
        <v>580</v>
      </c>
      <c r="B140" t="s">
        <v>328</v>
      </c>
      <c r="C140" t="s">
        <v>695</v>
      </c>
      <c r="D140" t="s">
        <v>696</v>
      </c>
      <c r="AS140">
        <v>1.57</v>
      </c>
      <c r="AT140">
        <v>1.52</v>
      </c>
      <c r="AU140">
        <v>1.47</v>
      </c>
      <c r="AV140">
        <v>1.36</v>
      </c>
      <c r="AW140">
        <v>1.44</v>
      </c>
      <c r="AX140">
        <v>1.49</v>
      </c>
      <c r="AY140">
        <v>1.43</v>
      </c>
      <c r="AZ140">
        <v>1.42</v>
      </c>
      <c r="BA140">
        <v>1.43</v>
      </c>
      <c r="BB140">
        <v>1.71</v>
      </c>
      <c r="BC140">
        <v>1.4</v>
      </c>
      <c r="BD140">
        <v>1.69</v>
      </c>
      <c r="BE140">
        <v>1.51</v>
      </c>
      <c r="BF140">
        <v>1.45</v>
      </c>
      <c r="BG140">
        <v>1.59</v>
      </c>
      <c r="BH140">
        <v>1.4</v>
      </c>
      <c r="BI140">
        <v>1.61</v>
      </c>
      <c r="BJ140">
        <v>1.44</v>
      </c>
      <c r="BK140">
        <v>1.44</v>
      </c>
    </row>
    <row r="141" spans="1:63" x14ac:dyDescent="0.85">
      <c r="A141" t="s">
        <v>3</v>
      </c>
      <c r="B141" t="s">
        <v>647</v>
      </c>
      <c r="C141" t="s">
        <v>695</v>
      </c>
      <c r="D141" t="s">
        <v>696</v>
      </c>
      <c r="E141">
        <v>5.5410000000000004</v>
      </c>
      <c r="F141">
        <v>5.4210000000000003</v>
      </c>
      <c r="G141">
        <v>5.2990000000000004</v>
      </c>
      <c r="H141">
        <v>5.18</v>
      </c>
      <c r="I141">
        <v>5.0670000000000002</v>
      </c>
      <c r="J141">
        <v>4.9589999999999996</v>
      </c>
      <c r="K141">
        <v>4.8490000000000002</v>
      </c>
      <c r="L141">
        <v>4.734</v>
      </c>
      <c r="M141">
        <v>4.609</v>
      </c>
      <c r="N141">
        <v>4.4770000000000003</v>
      </c>
      <c r="O141">
        <v>4.3419999999999996</v>
      </c>
      <c r="P141">
        <v>4.2080000000000002</v>
      </c>
      <c r="Q141">
        <v>4.0830000000000002</v>
      </c>
      <c r="R141">
        <v>3.97</v>
      </c>
      <c r="S141">
        <v>3.87</v>
      </c>
      <c r="T141">
        <v>3.7829999999999999</v>
      </c>
      <c r="U141">
        <v>3.7050000000000001</v>
      </c>
      <c r="V141">
        <v>3.633</v>
      </c>
      <c r="W141">
        <v>3.5619999999999998</v>
      </c>
      <c r="X141">
        <v>3.488</v>
      </c>
      <c r="Y141">
        <v>3.4079999999999999</v>
      </c>
      <c r="Z141">
        <v>3.319</v>
      </c>
      <c r="AA141">
        <v>3.2229999999999999</v>
      </c>
      <c r="AB141">
        <v>3.12</v>
      </c>
      <c r="AC141">
        <v>3.012</v>
      </c>
      <c r="AD141">
        <v>2.9039999999999999</v>
      </c>
      <c r="AE141">
        <v>2.8</v>
      </c>
      <c r="AF141">
        <v>2.7029999999999998</v>
      </c>
      <c r="AG141">
        <v>2.617</v>
      </c>
      <c r="AH141">
        <v>2.544</v>
      </c>
      <c r="AI141">
        <v>2.4830000000000001</v>
      </c>
      <c r="AJ141">
        <v>2.4329999999999998</v>
      </c>
      <c r="AK141">
        <v>2.39</v>
      </c>
      <c r="AL141">
        <v>2.3530000000000002</v>
      </c>
      <c r="AM141">
        <v>2.3199999999999998</v>
      </c>
      <c r="AN141">
        <v>2.2909999999999999</v>
      </c>
      <c r="AO141">
        <v>2.2679999999999998</v>
      </c>
      <c r="AP141">
        <v>2.2519999999999998</v>
      </c>
      <c r="AQ141">
        <v>2.242</v>
      </c>
      <c r="AR141">
        <v>2.2389999999999999</v>
      </c>
      <c r="AS141">
        <v>2.2400000000000002</v>
      </c>
      <c r="AT141">
        <v>2.246</v>
      </c>
      <c r="AU141">
        <v>2.254</v>
      </c>
      <c r="AV141">
        <v>2.2629999999999999</v>
      </c>
      <c r="AW141">
        <v>2.2709999999999999</v>
      </c>
      <c r="AX141">
        <v>2.2759999999999998</v>
      </c>
      <c r="AY141">
        <v>2.278</v>
      </c>
      <c r="AZ141">
        <v>2.2749999999999999</v>
      </c>
      <c r="BA141">
        <v>2.2690000000000001</v>
      </c>
      <c r="BB141">
        <v>2.2589999999999999</v>
      </c>
      <c r="BC141">
        <v>2.2480000000000002</v>
      </c>
      <c r="BD141">
        <v>2.2370000000000001</v>
      </c>
      <c r="BE141">
        <v>2.2269999999999999</v>
      </c>
      <c r="BF141">
        <v>2.2200000000000002</v>
      </c>
      <c r="BG141">
        <v>2.2160000000000002</v>
      </c>
      <c r="BH141">
        <v>2.2130000000000001</v>
      </c>
      <c r="BI141">
        <v>2.2109999999999999</v>
      </c>
      <c r="BJ141">
        <v>2.206</v>
      </c>
      <c r="BK141">
        <v>2.1989999999999998</v>
      </c>
    </row>
    <row r="142" spans="1:63" x14ac:dyDescent="0.85">
      <c r="A142" t="s">
        <v>347</v>
      </c>
      <c r="B142" t="s">
        <v>203</v>
      </c>
      <c r="C142" t="s">
        <v>695</v>
      </c>
      <c r="D142" t="s">
        <v>696</v>
      </c>
      <c r="E142">
        <v>5.9271988373834663</v>
      </c>
      <c r="F142">
        <v>5.9308057453869996</v>
      </c>
      <c r="G142">
        <v>5.9337399661597559</v>
      </c>
      <c r="H142">
        <v>5.9296621484031888</v>
      </c>
      <c r="I142">
        <v>5.918989788812155</v>
      </c>
      <c r="J142">
        <v>5.9087364272689822</v>
      </c>
      <c r="K142">
        <v>5.8921300820146794</v>
      </c>
      <c r="L142">
        <v>5.8675490079136265</v>
      </c>
      <c r="M142">
        <v>5.8373810299486815</v>
      </c>
      <c r="N142">
        <v>5.8055901936706826</v>
      </c>
      <c r="O142">
        <v>5.7686538932121598</v>
      </c>
      <c r="P142">
        <v>5.7234357017226971</v>
      </c>
      <c r="Q142">
        <v>5.6686475302544013</v>
      </c>
      <c r="R142">
        <v>5.6080489116402861</v>
      </c>
      <c r="S142">
        <v>5.544069497560729</v>
      </c>
      <c r="T142">
        <v>5.4755645557298331</v>
      </c>
      <c r="U142">
        <v>5.4050229357574251</v>
      </c>
      <c r="V142">
        <v>5.3342990710672993</v>
      </c>
      <c r="W142">
        <v>5.2676475184320939</v>
      </c>
      <c r="X142">
        <v>5.2012355344319774</v>
      </c>
      <c r="Y142">
        <v>5.1347913879857989</v>
      </c>
      <c r="Z142">
        <v>5.0653447255283526</v>
      </c>
      <c r="AA142">
        <v>4.9950164475832182</v>
      </c>
      <c r="AB142">
        <v>4.9216924171293917</v>
      </c>
      <c r="AC142">
        <v>4.8405341383204918</v>
      </c>
      <c r="AD142">
        <v>4.7534638426995928</v>
      </c>
      <c r="AE142">
        <v>4.6635154023579819</v>
      </c>
      <c r="AF142">
        <v>4.5705063186507751</v>
      </c>
      <c r="AG142">
        <v>4.4744782423828164</v>
      </c>
      <c r="AH142">
        <v>4.3769967290217489</v>
      </c>
      <c r="AI142">
        <v>4.2843980702078479</v>
      </c>
      <c r="AJ142">
        <v>4.1929204413898713</v>
      </c>
      <c r="AK142">
        <v>4.0998726806300834</v>
      </c>
      <c r="AL142">
        <v>4.0092051209075787</v>
      </c>
      <c r="AM142">
        <v>3.9215745919140397</v>
      </c>
      <c r="AN142">
        <v>3.8435869010376207</v>
      </c>
      <c r="AO142">
        <v>3.7653264056164653</v>
      </c>
      <c r="AP142">
        <v>3.6915929323720311</v>
      </c>
      <c r="AQ142">
        <v>3.6214344780343013</v>
      </c>
      <c r="AR142">
        <v>3.5564949560704466</v>
      </c>
      <c r="AS142">
        <v>3.4954985651960446</v>
      </c>
      <c r="AT142">
        <v>3.4375047872464557</v>
      </c>
      <c r="AU142">
        <v>3.3849731517252195</v>
      </c>
      <c r="AV142">
        <v>3.3321333396952668</v>
      </c>
      <c r="AW142">
        <v>3.2831682334728844</v>
      </c>
      <c r="AX142">
        <v>3.2313017156690873</v>
      </c>
      <c r="AY142">
        <v>3.1826072278379014</v>
      </c>
      <c r="AZ142">
        <v>3.1346870779457516</v>
      </c>
      <c r="BA142">
        <v>3.087729477076083</v>
      </c>
      <c r="BB142">
        <v>3.0375605792143348</v>
      </c>
      <c r="BC142">
        <v>2.9878745636451827</v>
      </c>
      <c r="BD142">
        <v>2.9416387778754598</v>
      </c>
      <c r="BE142">
        <v>2.9003140668932375</v>
      </c>
      <c r="BF142">
        <v>2.8624206946027662</v>
      </c>
      <c r="BG142">
        <v>2.8279393988047983</v>
      </c>
      <c r="BH142">
        <v>2.7962054944590795</v>
      </c>
      <c r="BI142">
        <v>2.7652095861509327</v>
      </c>
      <c r="BJ142">
        <v>2.7367881342783265</v>
      </c>
    </row>
    <row r="143" spans="1:63" x14ac:dyDescent="0.85">
      <c r="A143" t="s">
        <v>304</v>
      </c>
      <c r="B143" t="s">
        <v>280</v>
      </c>
      <c r="C143" t="s">
        <v>695</v>
      </c>
      <c r="D143" t="s">
        <v>696</v>
      </c>
      <c r="E143">
        <v>5.6590107215999286</v>
      </c>
      <c r="F143">
        <v>5.6879600715167973</v>
      </c>
      <c r="G143">
        <v>5.7354938742791912</v>
      </c>
      <c r="H143">
        <v>5.7661325688930143</v>
      </c>
      <c r="I143">
        <v>5.7840515543839048</v>
      </c>
      <c r="J143">
        <v>5.7899791426378782</v>
      </c>
      <c r="K143">
        <v>5.7743107775970097</v>
      </c>
      <c r="L143">
        <v>5.7485349878906185</v>
      </c>
      <c r="M143">
        <v>5.6877116634209957</v>
      </c>
      <c r="N143">
        <v>5.6038561653811643</v>
      </c>
      <c r="O143">
        <v>5.5017085494256373</v>
      </c>
      <c r="P143">
        <v>5.3690030339761154</v>
      </c>
      <c r="Q143">
        <v>5.2359267367852089</v>
      </c>
      <c r="R143">
        <v>5.0833342769462471</v>
      </c>
      <c r="S143">
        <v>4.9318392884002114</v>
      </c>
      <c r="T143">
        <v>4.7789869021608231</v>
      </c>
      <c r="U143">
        <v>4.6351648409218011</v>
      </c>
      <c r="V143">
        <v>4.5042057024968196</v>
      </c>
      <c r="W143">
        <v>4.3882285582073619</v>
      </c>
      <c r="X143">
        <v>4.2886643122962358</v>
      </c>
      <c r="Y143">
        <v>4.2076018790425636</v>
      </c>
      <c r="Z143">
        <v>4.1385083304896373</v>
      </c>
      <c r="AA143">
        <v>4.0970491810902514</v>
      </c>
      <c r="AB143">
        <v>4.0581310785763112</v>
      </c>
      <c r="AC143">
        <v>4.0194381986985945</v>
      </c>
      <c r="AD143">
        <v>3.9774576853912831</v>
      </c>
      <c r="AE143">
        <v>3.9314434588372413</v>
      </c>
      <c r="AF143">
        <v>3.8708789868655935</v>
      </c>
      <c r="AG143">
        <v>3.7894835345930526</v>
      </c>
      <c r="AH143">
        <v>3.6930088581175857</v>
      </c>
      <c r="AI143">
        <v>3.5874133971649051</v>
      </c>
      <c r="AJ143">
        <v>3.4753223332280703</v>
      </c>
      <c r="AK143">
        <v>3.3700951209898853</v>
      </c>
      <c r="AL143">
        <v>3.2704937799687359</v>
      </c>
      <c r="AM143">
        <v>3.1900299476369227</v>
      </c>
      <c r="AN143">
        <v>3.1208918860746948</v>
      </c>
      <c r="AO143">
        <v>3.0626258220118454</v>
      </c>
      <c r="AP143">
        <v>3.0120205737490746</v>
      </c>
      <c r="AQ143">
        <v>2.9737871657181896</v>
      </c>
      <c r="AR143">
        <v>2.9350391436145911</v>
      </c>
      <c r="AS143">
        <v>2.9000698462646795</v>
      </c>
      <c r="AT143">
        <v>2.8688292474555075</v>
      </c>
      <c r="AU143">
        <v>2.8416930535281835</v>
      </c>
      <c r="AV143">
        <v>2.8143006894552185</v>
      </c>
      <c r="AW143">
        <v>2.7902323359042756</v>
      </c>
      <c r="AX143">
        <v>2.7637104527984486</v>
      </c>
      <c r="AY143">
        <v>2.7411856398244332</v>
      </c>
      <c r="AZ143">
        <v>2.7227229430691682</v>
      </c>
      <c r="BA143">
        <v>2.7054885756232907</v>
      </c>
      <c r="BB143">
        <v>2.6843943035117959</v>
      </c>
      <c r="BC143">
        <v>2.6636684966420914</v>
      </c>
      <c r="BD143">
        <v>2.6441093025365694</v>
      </c>
      <c r="BE143">
        <v>2.6304280083701643</v>
      </c>
      <c r="BF143">
        <v>2.6155697518441863</v>
      </c>
      <c r="BG143">
        <v>2.6037566496616473</v>
      </c>
      <c r="BH143">
        <v>2.5918934181279276</v>
      </c>
      <c r="BI143">
        <v>2.5790383493786195</v>
      </c>
      <c r="BJ143">
        <v>2.566428244979535</v>
      </c>
    </row>
    <row r="144" spans="1:63" x14ac:dyDescent="0.85">
      <c r="A144" t="s">
        <v>467</v>
      </c>
      <c r="B144" t="s">
        <v>236</v>
      </c>
      <c r="C144" t="s">
        <v>695</v>
      </c>
      <c r="D144" t="s">
        <v>696</v>
      </c>
      <c r="E144">
        <v>5.8390000000000004</v>
      </c>
      <c r="F144">
        <v>5.8289999999999997</v>
      </c>
      <c r="G144">
        <v>5.82</v>
      </c>
      <c r="H144">
        <v>5.8120000000000003</v>
      </c>
      <c r="I144">
        <v>5.806</v>
      </c>
      <c r="J144">
        <v>5.8019999999999996</v>
      </c>
      <c r="K144">
        <v>5.8010000000000002</v>
      </c>
      <c r="L144">
        <v>5.8029999999999999</v>
      </c>
      <c r="M144">
        <v>5.8049999999999997</v>
      </c>
      <c r="N144">
        <v>5.8070000000000004</v>
      </c>
      <c r="O144">
        <v>5.8079999999999998</v>
      </c>
      <c r="P144">
        <v>5.8079999999999998</v>
      </c>
      <c r="Q144">
        <v>5.8040000000000003</v>
      </c>
      <c r="R144">
        <v>5.7960000000000003</v>
      </c>
      <c r="S144">
        <v>5.7830000000000004</v>
      </c>
      <c r="T144">
        <v>5.7640000000000002</v>
      </c>
      <c r="U144">
        <v>5.7389999999999999</v>
      </c>
      <c r="V144">
        <v>5.7080000000000002</v>
      </c>
      <c r="W144">
        <v>5.6710000000000003</v>
      </c>
      <c r="X144">
        <v>5.6269999999999998</v>
      </c>
      <c r="Y144">
        <v>5.577</v>
      </c>
      <c r="Z144">
        <v>5.5179999999999998</v>
      </c>
      <c r="AA144">
        <v>5.4530000000000003</v>
      </c>
      <c r="AB144">
        <v>5.3810000000000002</v>
      </c>
      <c r="AC144">
        <v>5.3019999999999996</v>
      </c>
      <c r="AD144">
        <v>5.2160000000000002</v>
      </c>
      <c r="AE144">
        <v>5.125</v>
      </c>
      <c r="AF144">
        <v>5.0289999999999999</v>
      </c>
      <c r="AG144">
        <v>4.9290000000000003</v>
      </c>
      <c r="AH144">
        <v>4.8259999999999996</v>
      </c>
      <c r="AI144">
        <v>4.7210000000000001</v>
      </c>
      <c r="AJ144">
        <v>4.6139999999999999</v>
      </c>
      <c r="AK144">
        <v>4.5060000000000002</v>
      </c>
      <c r="AL144">
        <v>4.3970000000000002</v>
      </c>
      <c r="AM144">
        <v>4.2910000000000004</v>
      </c>
      <c r="AN144">
        <v>4.1890000000000001</v>
      </c>
      <c r="AO144">
        <v>4.0940000000000003</v>
      </c>
      <c r="AP144">
        <v>4.0069999999999997</v>
      </c>
      <c r="AQ144">
        <v>3.9279999999999999</v>
      </c>
      <c r="AR144">
        <v>3.8570000000000002</v>
      </c>
      <c r="AS144">
        <v>3.7919999999999998</v>
      </c>
      <c r="AT144">
        <v>3.7320000000000002</v>
      </c>
      <c r="AU144">
        <v>3.6739999999999999</v>
      </c>
      <c r="AV144">
        <v>3.6160000000000001</v>
      </c>
      <c r="AW144">
        <v>3.5579999999999998</v>
      </c>
      <c r="AX144">
        <v>3.5019999999999998</v>
      </c>
      <c r="AY144">
        <v>3.4489999999999998</v>
      </c>
      <c r="AZ144">
        <v>3.4020000000000001</v>
      </c>
      <c r="BA144">
        <v>3.3610000000000002</v>
      </c>
      <c r="BB144">
        <v>3.3279999999999998</v>
      </c>
      <c r="BC144">
        <v>3.302</v>
      </c>
      <c r="BD144">
        <v>3.282</v>
      </c>
      <c r="BE144">
        <v>3.2650000000000001</v>
      </c>
      <c r="BF144">
        <v>3.25</v>
      </c>
      <c r="BG144">
        <v>3.2349999999999999</v>
      </c>
      <c r="BH144">
        <v>3.218</v>
      </c>
      <c r="BI144">
        <v>3.1970000000000001</v>
      </c>
      <c r="BJ144">
        <v>3.1709999999999998</v>
      </c>
      <c r="BK144">
        <v>3.141</v>
      </c>
    </row>
    <row r="145" spans="1:63" x14ac:dyDescent="0.85">
      <c r="A145" t="s">
        <v>385</v>
      </c>
      <c r="B145" t="s">
        <v>673</v>
      </c>
      <c r="C145" t="s">
        <v>695</v>
      </c>
      <c r="D145" t="s">
        <v>696</v>
      </c>
      <c r="E145">
        <v>5.1726269713905522</v>
      </c>
      <c r="F145">
        <v>5.2198698982547258</v>
      </c>
      <c r="G145">
        <v>5.3063346562955553</v>
      </c>
      <c r="H145">
        <v>5.3732673529897852</v>
      </c>
      <c r="I145">
        <v>5.4159917875641046</v>
      </c>
      <c r="J145">
        <v>5.4366416089198593</v>
      </c>
      <c r="K145">
        <v>5.4142620306856086</v>
      </c>
      <c r="L145">
        <v>5.3836933383104055</v>
      </c>
      <c r="M145">
        <v>5.2820603366340704</v>
      </c>
      <c r="N145">
        <v>5.1386631343303337</v>
      </c>
      <c r="O145">
        <v>4.9638829673126992</v>
      </c>
      <c r="P145">
        <v>4.739594773162791</v>
      </c>
      <c r="Q145">
        <v>4.5123678908144642</v>
      </c>
      <c r="R145">
        <v>4.2516689286787956</v>
      </c>
      <c r="S145">
        <v>3.9946928323033872</v>
      </c>
      <c r="T145">
        <v>3.7382083365802035</v>
      </c>
      <c r="U145">
        <v>3.5051127568096314</v>
      </c>
      <c r="V145">
        <v>3.2946979208382934</v>
      </c>
      <c r="W145">
        <v>3.1136812670751448</v>
      </c>
      <c r="X145">
        <v>2.9697011851870334</v>
      </c>
      <c r="Y145">
        <v>2.8639763028596237</v>
      </c>
      <c r="Z145">
        <v>2.7969684678617215</v>
      </c>
      <c r="AA145">
        <v>2.7808863408234505</v>
      </c>
      <c r="AB145">
        <v>2.777749270944021</v>
      </c>
      <c r="AC145">
        <v>2.7779703234646358</v>
      </c>
      <c r="AD145">
        <v>2.7769318057668939</v>
      </c>
      <c r="AE145">
        <v>2.7700543067096328</v>
      </c>
      <c r="AF145">
        <v>2.7369511974593093</v>
      </c>
      <c r="AG145">
        <v>2.6622698037060868</v>
      </c>
      <c r="AH145">
        <v>2.5561888908352759</v>
      </c>
      <c r="AI145">
        <v>2.4269422273647128</v>
      </c>
      <c r="AJ145">
        <v>2.2856457555081753</v>
      </c>
      <c r="AK145">
        <v>2.1481061029457336</v>
      </c>
      <c r="AL145">
        <v>2.0245400383719576</v>
      </c>
      <c r="AM145">
        <v>1.9364417542044126</v>
      </c>
      <c r="AN145">
        <v>1.8638280562729639</v>
      </c>
      <c r="AO145">
        <v>1.8133595525195536</v>
      </c>
      <c r="AP145">
        <v>1.7785028419267375</v>
      </c>
      <c r="AQ145">
        <v>1.7562535008411888</v>
      </c>
      <c r="AR145">
        <v>1.7327763382157013</v>
      </c>
      <c r="AS145">
        <v>1.7212734600917177</v>
      </c>
      <c r="AT145">
        <v>1.7096394760805835</v>
      </c>
      <c r="AU145">
        <v>1.7039136928475425</v>
      </c>
      <c r="AV145">
        <v>1.6989161156782562</v>
      </c>
      <c r="AW145">
        <v>1.6967007825530056</v>
      </c>
      <c r="AX145">
        <v>1.6885050275396185</v>
      </c>
      <c r="AY145">
        <v>1.6872919171172744</v>
      </c>
      <c r="AZ145">
        <v>1.6935530115759785</v>
      </c>
      <c r="BA145">
        <v>1.7022345082541623</v>
      </c>
      <c r="BB145">
        <v>1.7040470068899705</v>
      </c>
      <c r="BC145">
        <v>1.7071911973698648</v>
      </c>
      <c r="BD145">
        <v>1.7080955546384597</v>
      </c>
      <c r="BE145">
        <v>1.7195261602391425</v>
      </c>
      <c r="BF145">
        <v>1.7235663640594407</v>
      </c>
      <c r="BG145">
        <v>1.7336943997880403</v>
      </c>
      <c r="BH145">
        <v>1.7401031627388381</v>
      </c>
      <c r="BI145">
        <v>1.7454295980549537</v>
      </c>
      <c r="BJ145">
        <v>1.7482386377971337</v>
      </c>
    </row>
    <row r="146" spans="1:63" x14ac:dyDescent="0.85">
      <c r="A146" t="s">
        <v>394</v>
      </c>
      <c r="B146" t="s">
        <v>104</v>
      </c>
      <c r="C146" t="s">
        <v>695</v>
      </c>
      <c r="D146" t="s">
        <v>696</v>
      </c>
      <c r="E146">
        <v>2.56</v>
      </c>
      <c r="F146">
        <v>2.5299999999999998</v>
      </c>
      <c r="G146">
        <v>2.4500000000000002</v>
      </c>
      <c r="H146">
        <v>2.35</v>
      </c>
      <c r="I146">
        <v>2.2799999999999998</v>
      </c>
      <c r="J146">
        <v>2.23</v>
      </c>
      <c r="K146">
        <v>2.2200000000000002</v>
      </c>
      <c r="L146">
        <v>2.23</v>
      </c>
      <c r="M146">
        <v>2.2400000000000002</v>
      </c>
      <c r="N146">
        <v>2.2999999999999998</v>
      </c>
      <c r="O146">
        <v>2.4</v>
      </c>
      <c r="P146">
        <v>2.41</v>
      </c>
      <c r="Q146">
        <v>2.34</v>
      </c>
      <c r="R146">
        <v>2.2200000000000002</v>
      </c>
      <c r="S146">
        <v>2.21</v>
      </c>
      <c r="T146">
        <v>2.1800000000000002</v>
      </c>
      <c r="U146">
        <v>2.1800000000000002</v>
      </c>
      <c r="V146">
        <v>2.14</v>
      </c>
      <c r="W146">
        <v>2.08</v>
      </c>
      <c r="X146">
        <v>2.0499999999999998</v>
      </c>
      <c r="Y146">
        <v>1.99</v>
      </c>
      <c r="Z146">
        <v>1.98</v>
      </c>
      <c r="AA146">
        <v>1.97</v>
      </c>
      <c r="AB146">
        <v>2.1</v>
      </c>
      <c r="AC146">
        <v>2.0699999999999998</v>
      </c>
      <c r="AD146">
        <v>2.08</v>
      </c>
      <c r="AE146">
        <v>2.12</v>
      </c>
      <c r="AF146">
        <v>2.11</v>
      </c>
      <c r="AG146">
        <v>2.02</v>
      </c>
      <c r="AH146">
        <v>1.98</v>
      </c>
      <c r="AI146">
        <v>2.0299999999999998</v>
      </c>
      <c r="AJ146">
        <v>2.0099999999999998</v>
      </c>
      <c r="AK146">
        <v>1.97</v>
      </c>
      <c r="AL146">
        <v>1.74</v>
      </c>
      <c r="AM146">
        <v>1.57</v>
      </c>
      <c r="AN146">
        <v>1.55</v>
      </c>
      <c r="AO146">
        <v>1.49</v>
      </c>
      <c r="AP146">
        <v>1.47</v>
      </c>
      <c r="AQ146">
        <v>1.46</v>
      </c>
      <c r="AR146">
        <v>1.46</v>
      </c>
      <c r="AS146">
        <v>1.39</v>
      </c>
      <c r="AT146">
        <v>1.29</v>
      </c>
      <c r="AU146">
        <v>1.23</v>
      </c>
      <c r="AV146">
        <v>1.26</v>
      </c>
      <c r="AW146">
        <v>1.27</v>
      </c>
      <c r="AX146">
        <v>1.29</v>
      </c>
      <c r="AY146">
        <v>1.33</v>
      </c>
      <c r="AZ146">
        <v>1.36</v>
      </c>
      <c r="BA146">
        <v>1.45</v>
      </c>
      <c r="BB146">
        <v>1.5</v>
      </c>
      <c r="BC146">
        <v>1.5</v>
      </c>
      <c r="BD146">
        <v>1.55</v>
      </c>
      <c r="BE146">
        <v>1.6</v>
      </c>
      <c r="BF146">
        <v>1.59</v>
      </c>
      <c r="BG146">
        <v>1.63</v>
      </c>
      <c r="BH146">
        <v>1.7</v>
      </c>
      <c r="BI146">
        <v>1.69</v>
      </c>
      <c r="BJ146">
        <v>1.63</v>
      </c>
      <c r="BK146">
        <v>1.63</v>
      </c>
    </row>
    <row r="147" spans="1:63" x14ac:dyDescent="0.85">
      <c r="A147" t="s">
        <v>275</v>
      </c>
      <c r="B147" t="s">
        <v>509</v>
      </c>
      <c r="C147" t="s">
        <v>695</v>
      </c>
      <c r="D147" t="s">
        <v>696</v>
      </c>
      <c r="E147">
        <v>2.29</v>
      </c>
      <c r="G147">
        <v>2.37</v>
      </c>
      <c r="I147">
        <v>2.34</v>
      </c>
      <c r="J147">
        <v>2.42</v>
      </c>
      <c r="K147">
        <v>2.34</v>
      </c>
      <c r="L147">
        <v>2.2400000000000002</v>
      </c>
      <c r="M147">
        <v>2.12</v>
      </c>
      <c r="N147">
        <v>2.02</v>
      </c>
      <c r="O147">
        <v>1.97</v>
      </c>
      <c r="P147">
        <v>1.95</v>
      </c>
      <c r="Q147">
        <v>1.75</v>
      </c>
      <c r="R147">
        <v>1.58</v>
      </c>
      <c r="S147">
        <v>1.58</v>
      </c>
      <c r="T147">
        <v>1.55</v>
      </c>
      <c r="U147">
        <v>1.48</v>
      </c>
      <c r="V147">
        <v>1.5</v>
      </c>
      <c r="W147">
        <v>1.48</v>
      </c>
      <c r="X147">
        <v>1.48</v>
      </c>
      <c r="Y147">
        <v>1.5</v>
      </c>
      <c r="Z147">
        <v>1.55</v>
      </c>
      <c r="AA147">
        <v>1.49</v>
      </c>
      <c r="AB147">
        <v>1.43</v>
      </c>
      <c r="AC147">
        <v>1.42</v>
      </c>
      <c r="AD147">
        <v>1.38</v>
      </c>
      <c r="AE147">
        <v>1.43</v>
      </c>
      <c r="AF147">
        <v>1.4</v>
      </c>
      <c r="AG147">
        <v>1.51</v>
      </c>
      <c r="AH147">
        <v>1.52</v>
      </c>
      <c r="AI147">
        <v>1.6</v>
      </c>
      <c r="AJ147">
        <v>1.6</v>
      </c>
      <c r="AK147">
        <v>1.64</v>
      </c>
      <c r="AL147">
        <v>1.7</v>
      </c>
      <c r="AM147">
        <v>1.72</v>
      </c>
      <c r="AN147">
        <v>1.7</v>
      </c>
      <c r="AO147">
        <v>1.77</v>
      </c>
      <c r="AP147">
        <v>1.71</v>
      </c>
      <c r="AQ147">
        <v>1.68</v>
      </c>
      <c r="AR147">
        <v>1.74</v>
      </c>
      <c r="AS147">
        <v>1.76</v>
      </c>
      <c r="AT147">
        <v>1.66</v>
      </c>
      <c r="AU147">
        <v>1.63</v>
      </c>
      <c r="AV147">
        <v>1.62</v>
      </c>
      <c r="AW147">
        <v>1.66</v>
      </c>
      <c r="AX147">
        <v>1.63</v>
      </c>
      <c r="AY147">
        <v>1.65</v>
      </c>
      <c r="AZ147">
        <v>1.61</v>
      </c>
      <c r="BA147">
        <v>1.61</v>
      </c>
      <c r="BB147">
        <v>1.59</v>
      </c>
      <c r="BC147">
        <v>1.63</v>
      </c>
      <c r="BD147">
        <v>1.52</v>
      </c>
      <c r="BE147">
        <v>1.57</v>
      </c>
      <c r="BF147">
        <v>1.55</v>
      </c>
      <c r="BG147">
        <v>1.5</v>
      </c>
      <c r="BH147">
        <v>1.47</v>
      </c>
      <c r="BI147">
        <v>1.41</v>
      </c>
      <c r="BJ147">
        <v>1.39</v>
      </c>
      <c r="BK147">
        <v>1.37</v>
      </c>
    </row>
    <row r="148" spans="1:63" x14ac:dyDescent="0.85">
      <c r="A148" t="s">
        <v>250</v>
      </c>
      <c r="B148" t="s">
        <v>439</v>
      </c>
      <c r="C148" t="s">
        <v>695</v>
      </c>
      <c r="D148" t="s">
        <v>696</v>
      </c>
      <c r="E148">
        <v>1.94</v>
      </c>
      <c r="F148">
        <v>1.94</v>
      </c>
      <c r="G148">
        <v>1.91</v>
      </c>
      <c r="H148">
        <v>1.85</v>
      </c>
      <c r="I148">
        <v>1.79</v>
      </c>
      <c r="J148">
        <v>1.74</v>
      </c>
      <c r="K148">
        <v>1.76</v>
      </c>
      <c r="L148">
        <v>1.8</v>
      </c>
      <c r="M148">
        <v>1.83</v>
      </c>
      <c r="N148">
        <v>1.88</v>
      </c>
      <c r="O148">
        <v>1.96</v>
      </c>
      <c r="P148">
        <v>2</v>
      </c>
      <c r="Q148">
        <v>2</v>
      </c>
      <c r="R148">
        <v>1.98</v>
      </c>
      <c r="S148">
        <v>1.97</v>
      </c>
      <c r="T148">
        <v>1.96</v>
      </c>
      <c r="U148">
        <v>1.93</v>
      </c>
      <c r="V148">
        <v>1.89</v>
      </c>
      <c r="W148">
        <v>1.87</v>
      </c>
      <c r="X148">
        <v>1.87</v>
      </c>
      <c r="Y148">
        <v>1.86</v>
      </c>
      <c r="Z148">
        <v>1.88</v>
      </c>
      <c r="AA148">
        <v>1.97</v>
      </c>
      <c r="AB148">
        <v>2.0699999999999998</v>
      </c>
      <c r="AC148">
        <v>2.09</v>
      </c>
      <c r="AD148">
        <v>2.08</v>
      </c>
      <c r="AE148">
        <v>2.12</v>
      </c>
      <c r="AF148">
        <v>2.15</v>
      </c>
      <c r="AG148">
        <v>2.11</v>
      </c>
      <c r="AH148">
        <v>2.0499999999999998</v>
      </c>
      <c r="AI148">
        <v>2.02</v>
      </c>
      <c r="AJ148">
        <v>1.86</v>
      </c>
      <c r="AK148">
        <v>1.73</v>
      </c>
      <c r="AL148">
        <v>1.51</v>
      </c>
      <c r="AM148">
        <v>1.39</v>
      </c>
      <c r="AN148">
        <v>1.25</v>
      </c>
      <c r="AO148">
        <v>1.1599999999999999</v>
      </c>
      <c r="AP148">
        <v>1.1100000000000001</v>
      </c>
      <c r="AQ148">
        <v>1.0900000000000001</v>
      </c>
      <c r="AR148">
        <v>1.1599999999999999</v>
      </c>
      <c r="AS148">
        <v>1.25</v>
      </c>
      <c r="AT148">
        <v>1.22</v>
      </c>
      <c r="AU148">
        <v>1.26</v>
      </c>
      <c r="AV148">
        <v>1.32</v>
      </c>
      <c r="AW148">
        <v>1.29</v>
      </c>
      <c r="AX148">
        <v>1.39</v>
      </c>
      <c r="AY148">
        <v>1.46</v>
      </c>
      <c r="AZ148">
        <v>1.54</v>
      </c>
      <c r="BA148">
        <v>1.58</v>
      </c>
      <c r="BB148">
        <v>1.46</v>
      </c>
      <c r="BC148">
        <v>1.36</v>
      </c>
      <c r="BD148">
        <v>1.33</v>
      </c>
      <c r="BE148">
        <v>1.44</v>
      </c>
      <c r="BF148">
        <v>1.52</v>
      </c>
      <c r="BG148">
        <v>1.65</v>
      </c>
      <c r="BH148">
        <v>1.7</v>
      </c>
      <c r="BI148">
        <v>1.74</v>
      </c>
      <c r="BJ148">
        <v>1.69</v>
      </c>
      <c r="BK148">
        <v>1.69</v>
      </c>
    </row>
    <row r="149" spans="1:63" x14ac:dyDescent="0.85">
      <c r="A149" t="s">
        <v>542</v>
      </c>
      <c r="B149" t="s">
        <v>281</v>
      </c>
      <c r="C149" t="s">
        <v>695</v>
      </c>
      <c r="D149" t="s">
        <v>696</v>
      </c>
      <c r="E149">
        <v>4.7720000000000002</v>
      </c>
      <c r="F149">
        <v>4.6459999999999999</v>
      </c>
      <c r="G149">
        <v>4.4619999999999997</v>
      </c>
      <c r="H149">
        <v>4.2210000000000001</v>
      </c>
      <c r="I149">
        <v>3.9340000000000002</v>
      </c>
      <c r="J149">
        <v>3.6150000000000002</v>
      </c>
      <c r="K149">
        <v>3.2829999999999999</v>
      </c>
      <c r="L149">
        <v>2.9580000000000002</v>
      </c>
      <c r="M149">
        <v>2.657</v>
      </c>
      <c r="N149">
        <v>2.3919999999999999</v>
      </c>
      <c r="O149">
        <v>2.1669999999999998</v>
      </c>
      <c r="P149">
        <v>1.9790000000000001</v>
      </c>
      <c r="Q149">
        <v>1.8180000000000001</v>
      </c>
      <c r="R149">
        <v>1.679</v>
      </c>
      <c r="S149">
        <v>1.5620000000000001</v>
      </c>
      <c r="T149">
        <v>1.478</v>
      </c>
      <c r="U149">
        <v>1.4370000000000001</v>
      </c>
      <c r="V149">
        <v>1.4450000000000001</v>
      </c>
      <c r="W149">
        <v>1.4990000000000001</v>
      </c>
      <c r="X149">
        <v>1.591</v>
      </c>
      <c r="Y149">
        <v>1.7090000000000001</v>
      </c>
      <c r="Z149">
        <v>1.835</v>
      </c>
      <c r="AA149">
        <v>1.9530000000000001</v>
      </c>
      <c r="AB149">
        <v>2.0459999999999998</v>
      </c>
      <c r="AC149">
        <v>2.1040000000000001</v>
      </c>
      <c r="AD149">
        <v>2.121</v>
      </c>
      <c r="AE149">
        <v>2.0939999999999999</v>
      </c>
      <c r="AF149">
        <v>2.0310000000000001</v>
      </c>
      <c r="AG149">
        <v>1.944</v>
      </c>
      <c r="AH149">
        <v>1.8380000000000001</v>
      </c>
      <c r="AI149">
        <v>1.722</v>
      </c>
      <c r="AJ149">
        <v>1.605</v>
      </c>
      <c r="AK149">
        <v>1.494</v>
      </c>
      <c r="AL149">
        <v>1.3939999999999999</v>
      </c>
      <c r="AM149">
        <v>1.3080000000000001</v>
      </c>
      <c r="AN149">
        <v>1.236</v>
      </c>
      <c r="AO149">
        <v>1.1739999999999999</v>
      </c>
      <c r="AP149">
        <v>1.1160000000000001</v>
      </c>
      <c r="AQ149">
        <v>1.0589999999999999</v>
      </c>
      <c r="AR149">
        <v>1.002</v>
      </c>
      <c r="AS149">
        <v>0.95</v>
      </c>
      <c r="AT149">
        <v>0.90600000000000003</v>
      </c>
      <c r="AU149">
        <v>0.875</v>
      </c>
      <c r="AV149">
        <v>0.86</v>
      </c>
      <c r="AW149">
        <v>0.86199999999999999</v>
      </c>
      <c r="AX149">
        <v>0.879</v>
      </c>
      <c r="AY149">
        <v>0.91100000000000003</v>
      </c>
      <c r="AZ149">
        <v>0.95299999999999996</v>
      </c>
      <c r="BA149">
        <v>0.999</v>
      </c>
      <c r="BB149">
        <v>1.048</v>
      </c>
      <c r="BC149">
        <v>1.093</v>
      </c>
      <c r="BD149">
        <v>1.131</v>
      </c>
      <c r="BE149">
        <v>1.161</v>
      </c>
      <c r="BF149">
        <v>1.1830000000000001</v>
      </c>
      <c r="BG149">
        <v>1.196</v>
      </c>
      <c r="BH149">
        <v>1.2030000000000001</v>
      </c>
      <c r="BI149">
        <v>1.2070000000000001</v>
      </c>
      <c r="BJ149">
        <v>1.2110000000000001</v>
      </c>
      <c r="BK149">
        <v>1.2170000000000001</v>
      </c>
    </row>
    <row r="150" spans="1:63" x14ac:dyDescent="0.85">
      <c r="A150" t="s">
        <v>375</v>
      </c>
      <c r="B150" t="s">
        <v>443</v>
      </c>
      <c r="C150" t="s">
        <v>695</v>
      </c>
      <c r="D150" t="s">
        <v>696</v>
      </c>
      <c r="AA150">
        <v>2.44</v>
      </c>
      <c r="AB150">
        <v>2.4</v>
      </c>
      <c r="AC150">
        <v>2.29</v>
      </c>
      <c r="AD150">
        <v>2.2400000000000002</v>
      </c>
      <c r="AE150">
        <v>2.06</v>
      </c>
      <c r="AF150">
        <v>2.13</v>
      </c>
      <c r="AG150">
        <v>2.13</v>
      </c>
      <c r="AH150">
        <v>2.2000000000000002</v>
      </c>
      <c r="AI150">
        <v>2.12</v>
      </c>
      <c r="AJ150">
        <v>2.0499999999999998</v>
      </c>
      <c r="AK150">
        <v>1.94</v>
      </c>
      <c r="AL150">
        <v>1.84</v>
      </c>
      <c r="AM150">
        <v>1.84</v>
      </c>
      <c r="AN150">
        <v>1.84</v>
      </c>
      <c r="AO150">
        <v>1.84</v>
      </c>
      <c r="AP150">
        <v>1.84</v>
      </c>
      <c r="AQ150">
        <v>1.83</v>
      </c>
      <c r="AR150">
        <v>1.83</v>
      </c>
      <c r="AS150">
        <v>1.83</v>
      </c>
      <c r="AT150">
        <v>1.83</v>
      </c>
      <c r="AU150">
        <v>1.83</v>
      </c>
      <c r="AV150">
        <v>1.83</v>
      </c>
      <c r="AW150">
        <v>1.83</v>
      </c>
      <c r="AX150">
        <v>1.83</v>
      </c>
      <c r="AY150">
        <v>1.82</v>
      </c>
      <c r="AZ150">
        <v>1.82</v>
      </c>
      <c r="BA150">
        <v>1.82</v>
      </c>
      <c r="BB150">
        <v>1.82</v>
      </c>
      <c r="BC150">
        <v>1.82</v>
      </c>
      <c r="BD150">
        <v>1.82</v>
      </c>
      <c r="BE150">
        <v>1.82</v>
      </c>
      <c r="BF150">
        <v>1.81</v>
      </c>
      <c r="BG150">
        <v>1.81</v>
      </c>
      <c r="BH150">
        <v>1.81</v>
      </c>
      <c r="BI150">
        <v>1.81</v>
      </c>
      <c r="BJ150">
        <v>1.81</v>
      </c>
      <c r="BK150">
        <v>1.81</v>
      </c>
    </row>
    <row r="151" spans="1:63" x14ac:dyDescent="0.85">
      <c r="A151" t="s">
        <v>32</v>
      </c>
      <c r="B151" t="s">
        <v>188</v>
      </c>
      <c r="C151" t="s">
        <v>695</v>
      </c>
      <c r="D151" t="s">
        <v>696</v>
      </c>
      <c r="E151">
        <v>7.04</v>
      </c>
      <c r="F151">
        <v>7.0720000000000001</v>
      </c>
      <c r="G151">
        <v>7.0880000000000001</v>
      </c>
      <c r="H151">
        <v>7.0860000000000003</v>
      </c>
      <c r="I151">
        <v>7.0650000000000004</v>
      </c>
      <c r="J151">
        <v>7.0259999999999998</v>
      </c>
      <c r="K151">
        <v>6.9690000000000003</v>
      </c>
      <c r="L151">
        <v>6.9</v>
      </c>
      <c r="M151">
        <v>6.8209999999999997</v>
      </c>
      <c r="N151">
        <v>6.7359999999999998</v>
      </c>
      <c r="O151">
        <v>6.6459999999999999</v>
      </c>
      <c r="P151">
        <v>6.5519999999999996</v>
      </c>
      <c r="Q151">
        <v>6.4550000000000001</v>
      </c>
      <c r="R151">
        <v>6.3559999999999999</v>
      </c>
      <c r="S151">
        <v>6.2549999999999999</v>
      </c>
      <c r="T151">
        <v>6.1559999999999997</v>
      </c>
      <c r="U151">
        <v>6.06</v>
      </c>
      <c r="V151">
        <v>5.968</v>
      </c>
      <c r="W151">
        <v>5.8769999999999998</v>
      </c>
      <c r="X151">
        <v>5.7850000000000001</v>
      </c>
      <c r="Y151">
        <v>5.6849999999999996</v>
      </c>
      <c r="Z151">
        <v>5.5720000000000001</v>
      </c>
      <c r="AA151">
        <v>5.44</v>
      </c>
      <c r="AB151">
        <v>5.2880000000000003</v>
      </c>
      <c r="AC151">
        <v>5.117</v>
      </c>
      <c r="AD151">
        <v>4.9329999999999998</v>
      </c>
      <c r="AE151">
        <v>4.742</v>
      </c>
      <c r="AF151">
        <v>4.5540000000000003</v>
      </c>
      <c r="AG151">
        <v>4.3739999999999997</v>
      </c>
      <c r="AH151">
        <v>4.2050000000000001</v>
      </c>
      <c r="AI151">
        <v>4.0469999999999997</v>
      </c>
      <c r="AJ151">
        <v>3.8959999999999999</v>
      </c>
      <c r="AK151">
        <v>3.746</v>
      </c>
      <c r="AL151">
        <v>3.5950000000000002</v>
      </c>
      <c r="AM151">
        <v>3.4449999999999998</v>
      </c>
      <c r="AN151">
        <v>3.298</v>
      </c>
      <c r="AO151">
        <v>3.16</v>
      </c>
      <c r="AP151">
        <v>3.036</v>
      </c>
      <c r="AQ151">
        <v>2.93</v>
      </c>
      <c r="AR151">
        <v>2.8420000000000001</v>
      </c>
      <c r="AS151">
        <v>2.7709999999999999</v>
      </c>
      <c r="AT151">
        <v>2.7149999999999999</v>
      </c>
      <c r="AU151">
        <v>2.67</v>
      </c>
      <c r="AV151">
        <v>2.6320000000000001</v>
      </c>
      <c r="AW151">
        <v>2.5979999999999999</v>
      </c>
      <c r="AX151">
        <v>2.5710000000000002</v>
      </c>
      <c r="AY151">
        <v>2.5529999999999999</v>
      </c>
      <c r="AZ151">
        <v>2.5449999999999999</v>
      </c>
      <c r="BA151">
        <v>2.5470000000000002</v>
      </c>
      <c r="BB151">
        <v>2.556</v>
      </c>
      <c r="BC151">
        <v>2.5670000000000002</v>
      </c>
      <c r="BD151">
        <v>2.5760000000000001</v>
      </c>
      <c r="BE151">
        <v>2.5790000000000002</v>
      </c>
      <c r="BF151">
        <v>2.5710000000000002</v>
      </c>
      <c r="BG151">
        <v>2.552</v>
      </c>
      <c r="BH151">
        <v>2.524</v>
      </c>
      <c r="BI151">
        <v>2.4889999999999999</v>
      </c>
      <c r="BJ151">
        <v>2.4510000000000001</v>
      </c>
      <c r="BK151">
        <v>2.415</v>
      </c>
    </row>
    <row r="152" spans="1:63" x14ac:dyDescent="0.85">
      <c r="A152" t="s">
        <v>383</v>
      </c>
      <c r="B152" t="s">
        <v>6</v>
      </c>
      <c r="C152" t="s">
        <v>695</v>
      </c>
      <c r="D152" t="s">
        <v>696</v>
      </c>
    </row>
    <row r="153" spans="1:63" x14ac:dyDescent="0.85">
      <c r="A153" t="s">
        <v>449</v>
      </c>
      <c r="B153" t="s">
        <v>79</v>
      </c>
      <c r="C153" t="s">
        <v>695</v>
      </c>
      <c r="D153" t="s">
        <v>696</v>
      </c>
      <c r="E153">
        <v>3.3279999999999998</v>
      </c>
      <c r="F153">
        <v>3.2589999999999999</v>
      </c>
      <c r="G153">
        <v>3.1779999999999999</v>
      </c>
      <c r="H153">
        <v>3.0859999999999999</v>
      </c>
      <c r="I153">
        <v>2.9889999999999999</v>
      </c>
      <c r="J153">
        <v>2.891</v>
      </c>
      <c r="K153">
        <v>2.8010000000000002</v>
      </c>
      <c r="L153">
        <v>2.722</v>
      </c>
      <c r="M153">
        <v>2.66</v>
      </c>
      <c r="N153">
        <v>2.613</v>
      </c>
      <c r="O153">
        <v>2.5819999999999999</v>
      </c>
      <c r="P153">
        <v>2.56</v>
      </c>
      <c r="Q153">
        <v>2.5419999999999998</v>
      </c>
      <c r="R153">
        <v>2.5230000000000001</v>
      </c>
      <c r="S153">
        <v>2.5030000000000001</v>
      </c>
      <c r="T153">
        <v>2.4830000000000001</v>
      </c>
      <c r="U153">
        <v>2.4649999999999999</v>
      </c>
      <c r="V153">
        <v>2.4550000000000001</v>
      </c>
      <c r="W153">
        <v>2.4540000000000002</v>
      </c>
      <c r="X153">
        <v>2.4620000000000002</v>
      </c>
      <c r="Y153">
        <v>2.4809999999999999</v>
      </c>
      <c r="Z153">
        <v>2.5099999999999998</v>
      </c>
      <c r="AA153">
        <v>2.5459999999999998</v>
      </c>
      <c r="AB153">
        <v>2.585</v>
      </c>
      <c r="AC153">
        <v>2.62</v>
      </c>
      <c r="AD153">
        <v>2.6429999999999998</v>
      </c>
      <c r="AE153">
        <v>2.6459999999999999</v>
      </c>
      <c r="AF153">
        <v>2.625</v>
      </c>
      <c r="AG153">
        <v>2.5779999999999998</v>
      </c>
      <c r="AH153">
        <v>2.5059999999999998</v>
      </c>
      <c r="AI153">
        <v>2.4140000000000001</v>
      </c>
      <c r="AJ153">
        <v>2.3090000000000002</v>
      </c>
      <c r="AK153">
        <v>2.1989999999999998</v>
      </c>
      <c r="AL153">
        <v>2.093</v>
      </c>
      <c r="AM153">
        <v>1.994</v>
      </c>
      <c r="AN153">
        <v>1.901</v>
      </c>
      <c r="AO153">
        <v>1.8109999999999999</v>
      </c>
      <c r="AP153">
        <v>1.7190000000000001</v>
      </c>
      <c r="AQ153">
        <v>1.623</v>
      </c>
      <c r="AR153">
        <v>1.5269999999999999</v>
      </c>
      <c r="AS153">
        <v>1.4350000000000001</v>
      </c>
      <c r="AT153">
        <v>1.3540000000000001</v>
      </c>
      <c r="AU153">
        <v>1.29</v>
      </c>
      <c r="AV153">
        <v>1.2470000000000001</v>
      </c>
      <c r="AW153">
        <v>1.224</v>
      </c>
      <c r="AX153">
        <v>1.2190000000000001</v>
      </c>
      <c r="AY153">
        <v>1.2270000000000001</v>
      </c>
      <c r="AZ153">
        <v>1.2410000000000001</v>
      </c>
      <c r="BA153">
        <v>1.256</v>
      </c>
      <c r="BB153">
        <v>1.268</v>
      </c>
      <c r="BC153">
        <v>1.2749999999999999</v>
      </c>
      <c r="BD153">
        <v>1.276</v>
      </c>
      <c r="BE153">
        <v>1.2729999999999999</v>
      </c>
      <c r="BF153">
        <v>1.27</v>
      </c>
      <c r="BG153">
        <v>1.2649999999999999</v>
      </c>
      <c r="BH153">
        <v>1.2609999999999999</v>
      </c>
      <c r="BI153">
        <v>1.2589999999999999</v>
      </c>
      <c r="BJ153">
        <v>1.2589999999999999</v>
      </c>
      <c r="BK153">
        <v>1.262</v>
      </c>
    </row>
    <row r="154" spans="1:63" x14ac:dyDescent="0.85">
      <c r="A154" t="s">
        <v>397</v>
      </c>
      <c r="B154" t="s">
        <v>17</v>
      </c>
      <c r="C154" t="s">
        <v>695</v>
      </c>
      <c r="D154" t="s">
        <v>696</v>
      </c>
      <c r="E154">
        <v>7.3</v>
      </c>
      <c r="F154">
        <v>7.3010000000000002</v>
      </c>
      <c r="G154">
        <v>7.3029999999999999</v>
      </c>
      <c r="H154">
        <v>7.3049999999999997</v>
      </c>
      <c r="I154">
        <v>7.3070000000000004</v>
      </c>
      <c r="J154">
        <v>7.3079999999999998</v>
      </c>
      <c r="K154">
        <v>7.3070000000000004</v>
      </c>
      <c r="L154">
        <v>7.3040000000000003</v>
      </c>
      <c r="M154">
        <v>7.2969999999999997</v>
      </c>
      <c r="N154">
        <v>7.2859999999999996</v>
      </c>
      <c r="O154">
        <v>7.27</v>
      </c>
      <c r="P154">
        <v>7.2480000000000002</v>
      </c>
      <c r="Q154">
        <v>7.2210000000000001</v>
      </c>
      <c r="R154">
        <v>7.1879999999999997</v>
      </c>
      <c r="S154">
        <v>7.149</v>
      </c>
      <c r="T154">
        <v>7.1020000000000003</v>
      </c>
      <c r="U154">
        <v>7.0439999999999996</v>
      </c>
      <c r="V154">
        <v>6.976</v>
      </c>
      <c r="W154">
        <v>6.8979999999999997</v>
      </c>
      <c r="X154">
        <v>6.8129999999999997</v>
      </c>
      <c r="Y154">
        <v>6.7249999999999996</v>
      </c>
      <c r="Z154">
        <v>6.6369999999999996</v>
      </c>
      <c r="AA154">
        <v>6.5540000000000003</v>
      </c>
      <c r="AB154">
        <v>6.4770000000000003</v>
      </c>
      <c r="AC154">
        <v>6.41</v>
      </c>
      <c r="AD154">
        <v>6.3529999999999998</v>
      </c>
      <c r="AE154">
        <v>6.3070000000000004</v>
      </c>
      <c r="AF154">
        <v>6.27</v>
      </c>
      <c r="AG154">
        <v>6.2370000000000001</v>
      </c>
      <c r="AH154">
        <v>6.2080000000000002</v>
      </c>
      <c r="AI154">
        <v>6.1790000000000003</v>
      </c>
      <c r="AJ154">
        <v>6.149</v>
      </c>
      <c r="AK154">
        <v>6.1159999999999997</v>
      </c>
      <c r="AL154">
        <v>6.0780000000000003</v>
      </c>
      <c r="AM154">
        <v>6.0330000000000004</v>
      </c>
      <c r="AN154">
        <v>5.9790000000000001</v>
      </c>
      <c r="AO154">
        <v>5.9119999999999999</v>
      </c>
      <c r="AP154">
        <v>5.835</v>
      </c>
      <c r="AQ154">
        <v>5.7480000000000002</v>
      </c>
      <c r="AR154">
        <v>5.6529999999999996</v>
      </c>
      <c r="AS154">
        <v>5.5510000000000002</v>
      </c>
      <c r="AT154">
        <v>5.4470000000000001</v>
      </c>
      <c r="AU154">
        <v>5.3419999999999996</v>
      </c>
      <c r="AV154">
        <v>5.24</v>
      </c>
      <c r="AW154">
        <v>5.141</v>
      </c>
      <c r="AX154">
        <v>5.0469999999999997</v>
      </c>
      <c r="AY154">
        <v>4.9560000000000004</v>
      </c>
      <c r="AZ154">
        <v>4.8659999999999997</v>
      </c>
      <c r="BA154">
        <v>4.7770000000000001</v>
      </c>
      <c r="BB154">
        <v>4.6890000000000001</v>
      </c>
      <c r="BC154">
        <v>4.6029999999999998</v>
      </c>
      <c r="BD154">
        <v>4.5199999999999996</v>
      </c>
      <c r="BE154">
        <v>4.4420000000000002</v>
      </c>
      <c r="BF154">
        <v>4.3689999999999998</v>
      </c>
      <c r="BG154">
        <v>4.3019999999999996</v>
      </c>
      <c r="BH154">
        <v>4.2409999999999997</v>
      </c>
      <c r="BI154">
        <v>4.1840000000000002</v>
      </c>
      <c r="BJ154">
        <v>4.13</v>
      </c>
      <c r="BK154">
        <v>4.077</v>
      </c>
    </row>
    <row r="155" spans="1:63" x14ac:dyDescent="0.85">
      <c r="A155" t="s">
        <v>206</v>
      </c>
      <c r="B155" t="s">
        <v>89</v>
      </c>
      <c r="C155" t="s">
        <v>695</v>
      </c>
      <c r="D155" t="s">
        <v>696</v>
      </c>
      <c r="E155">
        <v>7.0209999999999999</v>
      </c>
      <c r="F155">
        <v>7.0750000000000002</v>
      </c>
      <c r="G155">
        <v>7.1180000000000003</v>
      </c>
      <c r="H155">
        <v>7.1520000000000001</v>
      </c>
      <c r="I155">
        <v>7.1790000000000003</v>
      </c>
      <c r="J155">
        <v>7.2009999999999996</v>
      </c>
      <c r="K155">
        <v>7.218</v>
      </c>
      <c r="L155">
        <v>7.2309999999999999</v>
      </c>
      <c r="M155">
        <v>7.2370000000000001</v>
      </c>
      <c r="N155">
        <v>7.2370000000000001</v>
      </c>
      <c r="O155">
        <v>7.2270000000000003</v>
      </c>
      <c r="P155">
        <v>7.2009999999999996</v>
      </c>
      <c r="Q155">
        <v>7.1589999999999998</v>
      </c>
      <c r="R155">
        <v>7.1029999999999998</v>
      </c>
      <c r="S155">
        <v>7.04</v>
      </c>
      <c r="T155">
        <v>6.9809999999999999</v>
      </c>
      <c r="U155">
        <v>6.944</v>
      </c>
      <c r="V155">
        <v>6.9359999999999999</v>
      </c>
      <c r="W155">
        <v>6.9610000000000003</v>
      </c>
      <c r="X155">
        <v>7.0129999999999999</v>
      </c>
      <c r="Y155">
        <v>7.0810000000000004</v>
      </c>
      <c r="Z155">
        <v>7.1509999999999998</v>
      </c>
      <c r="AA155">
        <v>7.2030000000000003</v>
      </c>
      <c r="AB155">
        <v>7.2190000000000003</v>
      </c>
      <c r="AC155">
        <v>7.1890000000000001</v>
      </c>
      <c r="AD155">
        <v>7.1059999999999999</v>
      </c>
      <c r="AE155">
        <v>6.9669999999999996</v>
      </c>
      <c r="AF155">
        <v>6.78</v>
      </c>
      <c r="AG155">
        <v>6.5549999999999997</v>
      </c>
      <c r="AH155">
        <v>6.2949999999999999</v>
      </c>
      <c r="AI155">
        <v>6.0030000000000001</v>
      </c>
      <c r="AJ155">
        <v>5.68</v>
      </c>
      <c r="AK155">
        <v>5.3319999999999999</v>
      </c>
      <c r="AL155">
        <v>4.9690000000000003</v>
      </c>
      <c r="AM155">
        <v>4.5999999999999996</v>
      </c>
      <c r="AN155">
        <v>4.2370000000000001</v>
      </c>
      <c r="AO155">
        <v>3.8879999999999999</v>
      </c>
      <c r="AP155">
        <v>3.56</v>
      </c>
      <c r="AQ155">
        <v>3.2589999999999999</v>
      </c>
      <c r="AR155">
        <v>2.9929999999999999</v>
      </c>
      <c r="AS155">
        <v>2.7709999999999999</v>
      </c>
      <c r="AT155">
        <v>2.5960000000000001</v>
      </c>
      <c r="AU155">
        <v>2.4649999999999999</v>
      </c>
      <c r="AV155">
        <v>2.3719999999999999</v>
      </c>
      <c r="AW155">
        <v>2.3130000000000002</v>
      </c>
      <c r="AX155">
        <v>2.2789999999999999</v>
      </c>
      <c r="AY155">
        <v>2.262</v>
      </c>
      <c r="AZ155">
        <v>2.254</v>
      </c>
      <c r="BA155">
        <v>2.2450000000000001</v>
      </c>
      <c r="BB155">
        <v>2.2309999999999999</v>
      </c>
      <c r="BC155">
        <v>2.206</v>
      </c>
      <c r="BD155">
        <v>2.1709999999999998</v>
      </c>
      <c r="BE155">
        <v>2.129</v>
      </c>
      <c r="BF155">
        <v>2.0840000000000001</v>
      </c>
      <c r="BG155">
        <v>2.0379999999999998</v>
      </c>
      <c r="BH155">
        <v>1.9910000000000001</v>
      </c>
      <c r="BI155">
        <v>1.9470000000000001</v>
      </c>
      <c r="BJ155">
        <v>1.9059999999999999</v>
      </c>
      <c r="BK155">
        <v>1.87</v>
      </c>
    </row>
    <row r="156" spans="1:63" x14ac:dyDescent="0.85">
      <c r="A156" t="s">
        <v>122</v>
      </c>
      <c r="B156" t="s">
        <v>151</v>
      </c>
      <c r="C156" t="s">
        <v>695</v>
      </c>
      <c r="D156" t="s">
        <v>696</v>
      </c>
      <c r="E156">
        <v>6.9068055083202688</v>
      </c>
      <c r="F156">
        <v>6.9216882274852791</v>
      </c>
      <c r="G156">
        <v>6.9338322820066027</v>
      </c>
      <c r="H156">
        <v>6.9405770263303879</v>
      </c>
      <c r="I156">
        <v>6.9406583186395014</v>
      </c>
      <c r="J156">
        <v>6.9315918574764783</v>
      </c>
      <c r="K156">
        <v>6.9117190952479897</v>
      </c>
      <c r="L156">
        <v>6.879975017143968</v>
      </c>
      <c r="M156">
        <v>6.840179154938129</v>
      </c>
      <c r="N156">
        <v>6.7907135801650131</v>
      </c>
      <c r="O156">
        <v>6.7343288422579004</v>
      </c>
      <c r="P156">
        <v>6.6731287476846157</v>
      </c>
      <c r="Q156">
        <v>6.6115422764875307</v>
      </c>
      <c r="R156">
        <v>6.5486045106742488</v>
      </c>
      <c r="S156">
        <v>6.4906415559185691</v>
      </c>
      <c r="T156">
        <v>6.4401627138673643</v>
      </c>
      <c r="U156">
        <v>6.3945918896539871</v>
      </c>
      <c r="V156">
        <v>6.3539081293094917</v>
      </c>
      <c r="W156">
        <v>6.3151771197168785</v>
      </c>
      <c r="X156">
        <v>6.2740055398379235</v>
      </c>
      <c r="Y156">
        <v>6.2271255687219274</v>
      </c>
      <c r="Z156">
        <v>6.1709342360231174</v>
      </c>
      <c r="AA156">
        <v>6.1013094824765792</v>
      </c>
      <c r="AB156">
        <v>6.0161171776670805</v>
      </c>
      <c r="AC156">
        <v>5.9123953368539404</v>
      </c>
      <c r="AD156">
        <v>5.7869164617901045</v>
      </c>
      <c r="AE156">
        <v>5.6359264844894348</v>
      </c>
      <c r="AF156">
        <v>5.4645185505509986</v>
      </c>
      <c r="AG156">
        <v>5.2760689305775967</v>
      </c>
      <c r="AH156">
        <v>5.0744284832319666</v>
      </c>
      <c r="AI156">
        <v>4.8776638334029609</v>
      </c>
      <c r="AJ156">
        <v>4.6639004083800168</v>
      </c>
      <c r="AK156">
        <v>4.4660948178023059</v>
      </c>
      <c r="AL156">
        <v>4.2610096062254561</v>
      </c>
      <c r="AM156">
        <v>4.0652654722414701</v>
      </c>
      <c r="AN156">
        <v>3.8739310892226264</v>
      </c>
      <c r="AO156">
        <v>3.7067544891450952</v>
      </c>
      <c r="AP156">
        <v>3.5552731844753422</v>
      </c>
      <c r="AQ156">
        <v>3.4190293649423253</v>
      </c>
      <c r="AR156">
        <v>3.2974930116284855</v>
      </c>
      <c r="AS156">
        <v>3.1935062378488923</v>
      </c>
      <c r="AT156">
        <v>3.1061222786957057</v>
      </c>
      <c r="AU156">
        <v>3.0345362781556715</v>
      </c>
      <c r="AV156">
        <v>2.9793068729826189</v>
      </c>
      <c r="AW156">
        <v>2.9340631337686993</v>
      </c>
      <c r="AX156">
        <v>2.9019365826227799</v>
      </c>
      <c r="AY156">
        <v>2.8840493274816392</v>
      </c>
      <c r="AZ156">
        <v>2.8771057632791273</v>
      </c>
      <c r="BA156">
        <v>2.8795445112242857</v>
      </c>
      <c r="BB156">
        <v>2.8860976153419022</v>
      </c>
      <c r="BC156">
        <v>2.8962032246913973</v>
      </c>
      <c r="BD156">
        <v>2.9041008818836822</v>
      </c>
      <c r="BE156">
        <v>2.9106908118211274</v>
      </c>
      <c r="BF156">
        <v>2.9102718930973861</v>
      </c>
      <c r="BG156">
        <v>2.9042178322506369</v>
      </c>
      <c r="BH156">
        <v>2.8894119196293788</v>
      </c>
      <c r="BI156">
        <v>2.8669325472755904</v>
      </c>
      <c r="BJ156">
        <v>2.8393424090547827</v>
      </c>
    </row>
    <row r="157" spans="1:63" x14ac:dyDescent="0.85">
      <c r="A157" t="s">
        <v>221</v>
      </c>
      <c r="B157" t="s">
        <v>284</v>
      </c>
      <c r="C157" t="s">
        <v>695</v>
      </c>
      <c r="D157" t="s">
        <v>696</v>
      </c>
      <c r="E157">
        <v>6.7690000000000001</v>
      </c>
      <c r="F157">
        <v>6.7679999999999998</v>
      </c>
      <c r="G157">
        <v>6.77</v>
      </c>
      <c r="H157">
        <v>6.7750000000000004</v>
      </c>
      <c r="I157">
        <v>6.78</v>
      </c>
      <c r="J157">
        <v>6.7830000000000004</v>
      </c>
      <c r="K157">
        <v>6.7789999999999999</v>
      </c>
      <c r="L157">
        <v>6.7640000000000002</v>
      </c>
      <c r="M157">
        <v>6.734</v>
      </c>
      <c r="N157">
        <v>6.6840000000000002</v>
      </c>
      <c r="O157">
        <v>6.6109999999999998</v>
      </c>
      <c r="P157">
        <v>6.51</v>
      </c>
      <c r="Q157">
        <v>6.3819999999999997</v>
      </c>
      <c r="R157">
        <v>6.23</v>
      </c>
      <c r="S157">
        <v>6.0570000000000004</v>
      </c>
      <c r="T157">
        <v>5.8659999999999997</v>
      </c>
      <c r="U157">
        <v>5.6609999999999996</v>
      </c>
      <c r="V157">
        <v>5.4480000000000004</v>
      </c>
      <c r="W157">
        <v>5.234</v>
      </c>
      <c r="X157">
        <v>5.024</v>
      </c>
      <c r="Y157">
        <v>4.8230000000000004</v>
      </c>
      <c r="Z157">
        <v>4.6360000000000001</v>
      </c>
      <c r="AA157">
        <v>4.4630000000000001</v>
      </c>
      <c r="AB157">
        <v>4.3040000000000003</v>
      </c>
      <c r="AC157">
        <v>4.1580000000000004</v>
      </c>
      <c r="AD157">
        <v>4.0259999999999998</v>
      </c>
      <c r="AE157">
        <v>3.9039999999999999</v>
      </c>
      <c r="AF157">
        <v>3.79</v>
      </c>
      <c r="AG157">
        <v>3.68</v>
      </c>
      <c r="AH157">
        <v>3.5739999999999998</v>
      </c>
      <c r="AI157">
        <v>3.47</v>
      </c>
      <c r="AJ157">
        <v>3.3690000000000002</v>
      </c>
      <c r="AK157">
        <v>3.2730000000000001</v>
      </c>
      <c r="AL157">
        <v>3.1819999999999999</v>
      </c>
      <c r="AM157">
        <v>3.097</v>
      </c>
      <c r="AN157">
        <v>3.0179999999999998</v>
      </c>
      <c r="AO157">
        <v>2.9460000000000002</v>
      </c>
      <c r="AP157">
        <v>2.88</v>
      </c>
      <c r="AQ157">
        <v>2.8210000000000002</v>
      </c>
      <c r="AR157">
        <v>2.766</v>
      </c>
      <c r="AS157">
        <v>2.7160000000000002</v>
      </c>
      <c r="AT157">
        <v>2.669</v>
      </c>
      <c r="AU157">
        <v>2.6230000000000002</v>
      </c>
      <c r="AV157">
        <v>2.5790000000000002</v>
      </c>
      <c r="AW157">
        <v>2.536</v>
      </c>
      <c r="AX157">
        <v>2.4950000000000001</v>
      </c>
      <c r="AY157">
        <v>2.456</v>
      </c>
      <c r="AZ157">
        <v>2.4209999999999998</v>
      </c>
      <c r="BA157">
        <v>2.391</v>
      </c>
      <c r="BB157">
        <v>2.3639999999999999</v>
      </c>
      <c r="BC157">
        <v>2.34</v>
      </c>
      <c r="BD157">
        <v>2.3170000000000002</v>
      </c>
      <c r="BE157">
        <v>2.294</v>
      </c>
      <c r="BF157">
        <v>2.27</v>
      </c>
      <c r="BG157">
        <v>2.2429999999999999</v>
      </c>
      <c r="BH157">
        <v>2.2149999999999999</v>
      </c>
      <c r="BI157">
        <v>2.1859999999999999</v>
      </c>
      <c r="BJ157">
        <v>2.157</v>
      </c>
      <c r="BK157">
        <v>2.129</v>
      </c>
    </row>
    <row r="158" spans="1:63" x14ac:dyDescent="0.85">
      <c r="A158" t="s">
        <v>664</v>
      </c>
      <c r="B158" t="s">
        <v>602</v>
      </c>
      <c r="C158" t="s">
        <v>695</v>
      </c>
      <c r="D158" t="s">
        <v>696</v>
      </c>
      <c r="AF158">
        <v>5.9</v>
      </c>
      <c r="AR158">
        <v>5.71</v>
      </c>
      <c r="AX158">
        <v>4.5</v>
      </c>
      <c r="AY158">
        <v>4.5</v>
      </c>
      <c r="AZ158">
        <v>4.5</v>
      </c>
      <c r="BD158">
        <v>4.05</v>
      </c>
    </row>
    <row r="159" spans="1:63" x14ac:dyDescent="0.85">
      <c r="A159" t="s">
        <v>426</v>
      </c>
      <c r="B159" t="s">
        <v>566</v>
      </c>
      <c r="C159" t="s">
        <v>695</v>
      </c>
      <c r="D159" t="s">
        <v>696</v>
      </c>
      <c r="E159">
        <v>5.5901142003876236</v>
      </c>
      <c r="F159">
        <v>5.6211987414494144</v>
      </c>
      <c r="G159">
        <v>5.6719538075016898</v>
      </c>
      <c r="H159">
        <v>5.7046053612580989</v>
      </c>
      <c r="I159">
        <v>5.7230274653884639</v>
      </c>
      <c r="J159">
        <v>5.7280012026365128</v>
      </c>
      <c r="K159">
        <v>5.7096557840692128</v>
      </c>
      <c r="L159">
        <v>5.680219117924441</v>
      </c>
      <c r="M159">
        <v>5.613208364486673</v>
      </c>
      <c r="N159">
        <v>5.5217722766693562</v>
      </c>
      <c r="O159">
        <v>5.4110644208783594</v>
      </c>
      <c r="P159">
        <v>5.2684357965736579</v>
      </c>
      <c r="Q159">
        <v>5.1251394983605056</v>
      </c>
      <c r="R159">
        <v>4.9613982441957818</v>
      </c>
      <c r="S159">
        <v>4.7989857742668391</v>
      </c>
      <c r="T159">
        <v>4.6350651879164255</v>
      </c>
      <c r="U159">
        <v>4.4810616647933097</v>
      </c>
      <c r="V159">
        <v>4.3405948377695545</v>
      </c>
      <c r="W159">
        <v>4.216039744549855</v>
      </c>
      <c r="X159">
        <v>4.1091051027853434</v>
      </c>
      <c r="Y159">
        <v>4.0220841931028701</v>
      </c>
      <c r="Z159">
        <v>3.9494612436334782</v>
      </c>
      <c r="AA159">
        <v>3.9058866858108701</v>
      </c>
      <c r="AB159">
        <v>3.8656150844448049</v>
      </c>
      <c r="AC159">
        <v>3.8256361177690041</v>
      </c>
      <c r="AD159">
        <v>3.7822529382416428</v>
      </c>
      <c r="AE159">
        <v>3.7348353368203395</v>
      </c>
      <c r="AF159">
        <v>3.6717762119287394</v>
      </c>
      <c r="AG159">
        <v>3.5862194548787611</v>
      </c>
      <c r="AH159">
        <v>3.4843542242332637</v>
      </c>
      <c r="AI159">
        <v>3.372683190345652</v>
      </c>
      <c r="AJ159">
        <v>3.2542890480728661</v>
      </c>
      <c r="AK159">
        <v>3.1423457760507842</v>
      </c>
      <c r="AL159">
        <v>3.036726095136602</v>
      </c>
      <c r="AM159">
        <v>2.9515171140956209</v>
      </c>
      <c r="AN159">
        <v>2.8787377814552548</v>
      </c>
      <c r="AO159">
        <v>2.8183550833837576</v>
      </c>
      <c r="AP159">
        <v>2.7666777207863067</v>
      </c>
      <c r="AQ159">
        <v>2.7273657019448105</v>
      </c>
      <c r="AR159">
        <v>2.6879304856581268</v>
      </c>
      <c r="AS159">
        <v>2.6530138195551096</v>
      </c>
      <c r="AT159">
        <v>2.6216417438548874</v>
      </c>
      <c r="AU159">
        <v>2.5946510105667824</v>
      </c>
      <c r="AV159">
        <v>2.5673123952973769</v>
      </c>
      <c r="AW159">
        <v>2.5433478194810268</v>
      </c>
      <c r="AX159">
        <v>2.516483219365711</v>
      </c>
      <c r="AY159">
        <v>2.494512371623768</v>
      </c>
      <c r="AZ159">
        <v>2.4768791866298763</v>
      </c>
      <c r="BA159">
        <v>2.4606440714500164</v>
      </c>
      <c r="BB159">
        <v>2.4403169732145993</v>
      </c>
      <c r="BC159">
        <v>2.4205475604934401</v>
      </c>
      <c r="BD159">
        <v>2.402396597194731</v>
      </c>
      <c r="BE159">
        <v>2.3907186330925532</v>
      </c>
      <c r="BF159">
        <v>2.3777137188721476</v>
      </c>
      <c r="BG159">
        <v>2.3679550628581243</v>
      </c>
      <c r="BH159">
        <v>2.3580133960453145</v>
      </c>
      <c r="BI159">
        <v>2.3470717812218109</v>
      </c>
      <c r="BJ159">
        <v>2.3362327189031342</v>
      </c>
    </row>
    <row r="160" spans="1:63" x14ac:dyDescent="0.85">
      <c r="A160" t="s">
        <v>112</v>
      </c>
      <c r="B160" t="s">
        <v>615</v>
      </c>
      <c r="C160" t="s">
        <v>695</v>
      </c>
      <c r="D160" t="s">
        <v>696</v>
      </c>
      <c r="E160">
        <v>3.8420000000000001</v>
      </c>
      <c r="F160">
        <v>3.758</v>
      </c>
      <c r="G160">
        <v>3.6909999999999998</v>
      </c>
      <c r="H160">
        <v>3.6379999999999999</v>
      </c>
      <c r="I160">
        <v>3.5950000000000002</v>
      </c>
      <c r="J160">
        <v>3.552</v>
      </c>
      <c r="K160">
        <v>3.5019999999999998</v>
      </c>
      <c r="L160">
        <v>3.4390000000000001</v>
      </c>
      <c r="M160">
        <v>3.36</v>
      </c>
      <c r="N160">
        <v>3.2650000000000001</v>
      </c>
      <c r="O160">
        <v>3.1579999999999999</v>
      </c>
      <c r="P160">
        <v>3.044</v>
      </c>
      <c r="Q160">
        <v>2.9319999999999999</v>
      </c>
      <c r="R160">
        <v>2.8279999999999998</v>
      </c>
      <c r="S160">
        <v>2.738</v>
      </c>
      <c r="T160">
        <v>2.6629999999999998</v>
      </c>
      <c r="U160">
        <v>2.6059999999999999</v>
      </c>
      <c r="V160">
        <v>2.5619999999999998</v>
      </c>
      <c r="W160">
        <v>2.5289999999999999</v>
      </c>
      <c r="X160">
        <v>2.5049999999999999</v>
      </c>
      <c r="Y160">
        <v>2.4860000000000002</v>
      </c>
      <c r="Z160">
        <v>2.468</v>
      </c>
      <c r="AA160">
        <v>2.4489999999999998</v>
      </c>
      <c r="AB160">
        <v>2.4260000000000002</v>
      </c>
      <c r="AC160">
        <v>2.399</v>
      </c>
      <c r="AD160">
        <v>2.3679999999999999</v>
      </c>
      <c r="AE160">
        <v>2.335</v>
      </c>
      <c r="AF160">
        <v>2.3010000000000002</v>
      </c>
      <c r="AG160">
        <v>2.2690000000000001</v>
      </c>
      <c r="AH160">
        <v>2.238</v>
      </c>
      <c r="AI160">
        <v>2.206</v>
      </c>
      <c r="AJ160">
        <v>2.1709999999999998</v>
      </c>
      <c r="AK160">
        <v>2.1309999999999998</v>
      </c>
      <c r="AL160">
        <v>2.085</v>
      </c>
      <c r="AM160">
        <v>2.0329999999999999</v>
      </c>
      <c r="AN160">
        <v>1.9770000000000001</v>
      </c>
      <c r="AO160">
        <v>1.919</v>
      </c>
      <c r="AP160">
        <v>1.8640000000000001</v>
      </c>
      <c r="AQ160">
        <v>1.8120000000000001</v>
      </c>
      <c r="AR160">
        <v>1.7649999999999999</v>
      </c>
      <c r="AS160">
        <v>1.7230000000000001</v>
      </c>
      <c r="AT160">
        <v>1.6830000000000001</v>
      </c>
      <c r="AU160">
        <v>1.6439999999999999</v>
      </c>
      <c r="AV160">
        <v>1.605</v>
      </c>
      <c r="AW160">
        <v>1.5660000000000001</v>
      </c>
      <c r="AX160">
        <v>1.5309999999999999</v>
      </c>
      <c r="AY160">
        <v>1.5009999999999999</v>
      </c>
      <c r="AZ160">
        <v>1.48</v>
      </c>
      <c r="BA160">
        <v>1.468</v>
      </c>
      <c r="BB160">
        <v>1.464</v>
      </c>
      <c r="BC160">
        <v>1.468</v>
      </c>
      <c r="BD160">
        <v>1.4770000000000001</v>
      </c>
      <c r="BE160">
        <v>1.488</v>
      </c>
      <c r="BF160">
        <v>1.4970000000000001</v>
      </c>
      <c r="BG160">
        <v>1.504</v>
      </c>
      <c r="BH160">
        <v>1.5069999999999999</v>
      </c>
      <c r="BI160">
        <v>1.506</v>
      </c>
      <c r="BJ160">
        <v>1.5009999999999999</v>
      </c>
      <c r="BK160">
        <v>1.496</v>
      </c>
    </row>
    <row r="161" spans="1:63" x14ac:dyDescent="0.85">
      <c r="A161" t="s">
        <v>329</v>
      </c>
      <c r="B161" t="s">
        <v>577</v>
      </c>
      <c r="C161" t="s">
        <v>695</v>
      </c>
      <c r="D161" t="s">
        <v>696</v>
      </c>
      <c r="E161">
        <v>6.9669999999999996</v>
      </c>
      <c r="F161">
        <v>6.9790000000000001</v>
      </c>
      <c r="G161">
        <v>6.9939999999999998</v>
      </c>
      <c r="H161">
        <v>7.0110000000000001</v>
      </c>
      <c r="I161">
        <v>7.03</v>
      </c>
      <c r="J161">
        <v>7.05</v>
      </c>
      <c r="K161">
        <v>7.07</v>
      </c>
      <c r="L161">
        <v>7.0890000000000004</v>
      </c>
      <c r="M161">
        <v>7.1059999999999999</v>
      </c>
      <c r="N161">
        <v>7.1210000000000004</v>
      </c>
      <c r="O161">
        <v>7.133</v>
      </c>
      <c r="P161">
        <v>7.141</v>
      </c>
      <c r="Q161">
        <v>7.1470000000000002</v>
      </c>
      <c r="R161">
        <v>7.1509999999999998</v>
      </c>
      <c r="S161">
        <v>7.1529999999999996</v>
      </c>
      <c r="T161">
        <v>7.1539999999999999</v>
      </c>
      <c r="U161">
        <v>7.1539999999999999</v>
      </c>
      <c r="V161">
        <v>7.1529999999999996</v>
      </c>
      <c r="W161">
        <v>7.1520000000000001</v>
      </c>
      <c r="X161">
        <v>7.1509999999999998</v>
      </c>
      <c r="Y161">
        <v>7.15</v>
      </c>
      <c r="Z161">
        <v>7.15</v>
      </c>
      <c r="AA161">
        <v>7.15</v>
      </c>
      <c r="AB161">
        <v>7.15</v>
      </c>
      <c r="AC161">
        <v>7.15</v>
      </c>
      <c r="AD161">
        <v>7.1509999999999998</v>
      </c>
      <c r="AE161">
        <v>7.1529999999999996</v>
      </c>
      <c r="AF161">
        <v>7.1559999999999997</v>
      </c>
      <c r="AG161">
        <v>7.1609999999999996</v>
      </c>
      <c r="AH161">
        <v>7.1639999999999997</v>
      </c>
      <c r="AI161">
        <v>7.165</v>
      </c>
      <c r="AJ161">
        <v>7.1589999999999998</v>
      </c>
      <c r="AK161">
        <v>7.1459999999999999</v>
      </c>
      <c r="AL161">
        <v>7.1239999999999997</v>
      </c>
      <c r="AM161">
        <v>7.0940000000000003</v>
      </c>
      <c r="AN161">
        <v>7.0579999999999998</v>
      </c>
      <c r="AO161">
        <v>7.02</v>
      </c>
      <c r="AP161">
        <v>6.9829999999999997</v>
      </c>
      <c r="AQ161">
        <v>6.95</v>
      </c>
      <c r="AR161">
        <v>6.9210000000000003</v>
      </c>
      <c r="AS161">
        <v>6.8970000000000002</v>
      </c>
      <c r="AT161">
        <v>6.8780000000000001</v>
      </c>
      <c r="AU161">
        <v>6.8609999999999998</v>
      </c>
      <c r="AV161">
        <v>6.8419999999999996</v>
      </c>
      <c r="AW161">
        <v>6.8209999999999997</v>
      </c>
      <c r="AX161">
        <v>6.7939999999999996</v>
      </c>
      <c r="AY161">
        <v>6.76</v>
      </c>
      <c r="AZ161">
        <v>6.7190000000000003</v>
      </c>
      <c r="BA161">
        <v>6.67</v>
      </c>
      <c r="BB161">
        <v>6.6120000000000001</v>
      </c>
      <c r="BC161">
        <v>6.5469999999999997</v>
      </c>
      <c r="BD161">
        <v>6.4740000000000002</v>
      </c>
      <c r="BE161">
        <v>6.3959999999999999</v>
      </c>
      <c r="BF161">
        <v>6.3150000000000004</v>
      </c>
      <c r="BG161">
        <v>6.2309999999999999</v>
      </c>
      <c r="BH161">
        <v>6.1449999999999996</v>
      </c>
      <c r="BI161">
        <v>6.0570000000000004</v>
      </c>
      <c r="BJ161">
        <v>5.968</v>
      </c>
      <c r="BK161">
        <v>5.8769999999999998</v>
      </c>
    </row>
    <row r="162" spans="1:63" x14ac:dyDescent="0.85">
      <c r="A162" t="s">
        <v>376</v>
      </c>
      <c r="B162" t="s">
        <v>109</v>
      </c>
      <c r="C162" t="s">
        <v>695</v>
      </c>
      <c r="D162" t="s">
        <v>696</v>
      </c>
      <c r="E162">
        <v>3.62</v>
      </c>
      <c r="F162">
        <v>3.27</v>
      </c>
      <c r="G162">
        <v>3.24</v>
      </c>
      <c r="H162">
        <v>2.9</v>
      </c>
      <c r="I162">
        <v>2.79</v>
      </c>
      <c r="J162">
        <v>2.52</v>
      </c>
      <c r="K162">
        <v>2.33</v>
      </c>
      <c r="L162">
        <v>2.2400000000000002</v>
      </c>
      <c r="M162">
        <v>2.12</v>
      </c>
      <c r="N162">
        <v>2.02</v>
      </c>
      <c r="O162">
        <v>2.0299999999999998</v>
      </c>
      <c r="P162">
        <v>2.06</v>
      </c>
      <c r="Q162">
        <v>2.0099999999999998</v>
      </c>
      <c r="R162">
        <v>1.65</v>
      </c>
      <c r="S162">
        <v>1.64</v>
      </c>
      <c r="T162">
        <v>2.27</v>
      </c>
      <c r="U162">
        <v>2.21</v>
      </c>
      <c r="V162">
        <v>2.14</v>
      </c>
      <c r="W162">
        <v>2.0499999999999998</v>
      </c>
      <c r="X162">
        <v>2.1</v>
      </c>
      <c r="Y162">
        <v>1.99</v>
      </c>
      <c r="Z162">
        <v>1.87</v>
      </c>
      <c r="AA162">
        <v>1.9</v>
      </c>
      <c r="AB162">
        <v>1.92</v>
      </c>
      <c r="AC162">
        <v>1.95</v>
      </c>
      <c r="AD162">
        <v>1.95</v>
      </c>
      <c r="AE162">
        <v>1.93</v>
      </c>
      <c r="AF162">
        <v>1.97</v>
      </c>
      <c r="AG162">
        <v>2.06</v>
      </c>
      <c r="AH162">
        <v>2.1</v>
      </c>
      <c r="AI162">
        <v>2.04</v>
      </c>
      <c r="AJ162">
        <v>1.99</v>
      </c>
      <c r="AK162">
        <v>2.0699999999999998</v>
      </c>
      <c r="AL162">
        <v>1.96</v>
      </c>
      <c r="AM162">
        <v>1.84</v>
      </c>
      <c r="AN162">
        <v>1.77</v>
      </c>
      <c r="AO162">
        <v>1.99</v>
      </c>
      <c r="AP162">
        <v>1.93</v>
      </c>
      <c r="AQ162">
        <v>1.84</v>
      </c>
      <c r="AR162">
        <v>1.73</v>
      </c>
      <c r="AS162">
        <v>1.68</v>
      </c>
      <c r="AT162">
        <v>1.48</v>
      </c>
      <c r="AU162">
        <v>1.45</v>
      </c>
      <c r="AV162">
        <v>1.48</v>
      </c>
      <c r="AW162">
        <v>1.4</v>
      </c>
      <c r="AX162">
        <v>1.38</v>
      </c>
      <c r="AY162">
        <v>1.36</v>
      </c>
      <c r="AZ162">
        <v>1.35</v>
      </c>
      <c r="BA162">
        <v>1.43</v>
      </c>
      <c r="BB162">
        <v>1.42</v>
      </c>
      <c r="BC162">
        <v>1.36</v>
      </c>
      <c r="BD162">
        <v>1.45</v>
      </c>
      <c r="BE162">
        <v>1.42</v>
      </c>
      <c r="BF162">
        <v>1.36</v>
      </c>
      <c r="BG162">
        <v>1.38</v>
      </c>
      <c r="BH162">
        <v>1.37</v>
      </c>
      <c r="BI162">
        <v>1.37</v>
      </c>
      <c r="BJ162">
        <v>1.26</v>
      </c>
      <c r="BK162">
        <v>1.26</v>
      </c>
    </row>
    <row r="163" spans="1:63" x14ac:dyDescent="0.85">
      <c r="A163" t="s">
        <v>403</v>
      </c>
      <c r="B163" t="s">
        <v>62</v>
      </c>
      <c r="C163" t="s">
        <v>695</v>
      </c>
      <c r="D163" t="s">
        <v>696</v>
      </c>
      <c r="E163">
        <v>6.0510000000000002</v>
      </c>
      <c r="F163">
        <v>6.0730000000000004</v>
      </c>
      <c r="G163">
        <v>6.0960000000000001</v>
      </c>
      <c r="H163">
        <v>6.1159999999999997</v>
      </c>
      <c r="I163">
        <v>6.13</v>
      </c>
      <c r="J163">
        <v>6.1360000000000001</v>
      </c>
      <c r="K163">
        <v>6.13</v>
      </c>
      <c r="L163">
        <v>6.1109999999999998</v>
      </c>
      <c r="M163">
        <v>6.077</v>
      </c>
      <c r="N163">
        <v>6.0289999999999999</v>
      </c>
      <c r="O163">
        <v>5.9640000000000004</v>
      </c>
      <c r="P163">
        <v>5.8840000000000003</v>
      </c>
      <c r="Q163">
        <v>5.7910000000000004</v>
      </c>
      <c r="R163">
        <v>5.6879999999999997</v>
      </c>
      <c r="S163">
        <v>5.5759999999999996</v>
      </c>
      <c r="T163">
        <v>5.46</v>
      </c>
      <c r="U163">
        <v>5.3440000000000003</v>
      </c>
      <c r="V163">
        <v>5.23</v>
      </c>
      <c r="W163">
        <v>5.117</v>
      </c>
      <c r="X163">
        <v>5.0060000000000002</v>
      </c>
      <c r="Y163">
        <v>4.8929999999999998</v>
      </c>
      <c r="Z163">
        <v>4.7729999999999997</v>
      </c>
      <c r="AA163">
        <v>4.6440000000000001</v>
      </c>
      <c r="AB163">
        <v>4.5019999999999998</v>
      </c>
      <c r="AC163">
        <v>4.351</v>
      </c>
      <c r="AD163">
        <v>4.1909999999999998</v>
      </c>
      <c r="AE163">
        <v>4.0279999999999996</v>
      </c>
      <c r="AF163">
        <v>3.867</v>
      </c>
      <c r="AG163">
        <v>3.714</v>
      </c>
      <c r="AH163">
        <v>3.573</v>
      </c>
      <c r="AI163">
        <v>3.4470000000000001</v>
      </c>
      <c r="AJ163">
        <v>3.3380000000000001</v>
      </c>
      <c r="AK163">
        <v>3.2440000000000002</v>
      </c>
      <c r="AL163">
        <v>3.1640000000000001</v>
      </c>
      <c r="AM163">
        <v>3.097</v>
      </c>
      <c r="AN163">
        <v>3.0419999999999998</v>
      </c>
      <c r="AO163">
        <v>2.9980000000000002</v>
      </c>
      <c r="AP163">
        <v>2.9630000000000001</v>
      </c>
      <c r="AQ163">
        <v>2.9329999999999998</v>
      </c>
      <c r="AR163">
        <v>2.9060000000000001</v>
      </c>
      <c r="AS163">
        <v>2.8780000000000001</v>
      </c>
      <c r="AT163">
        <v>2.8450000000000002</v>
      </c>
      <c r="AU163">
        <v>2.8069999999999999</v>
      </c>
      <c r="AV163">
        <v>2.7629999999999999</v>
      </c>
      <c r="AW163">
        <v>2.7130000000000001</v>
      </c>
      <c r="AX163">
        <v>2.657</v>
      </c>
      <c r="AY163">
        <v>2.5960000000000001</v>
      </c>
      <c r="AZ163">
        <v>2.5329999999999999</v>
      </c>
      <c r="BA163">
        <v>2.4710000000000001</v>
      </c>
      <c r="BB163">
        <v>2.4119999999999999</v>
      </c>
      <c r="BC163">
        <v>2.359</v>
      </c>
      <c r="BD163">
        <v>2.3119999999999998</v>
      </c>
      <c r="BE163">
        <v>2.274</v>
      </c>
      <c r="BF163">
        <v>2.242</v>
      </c>
      <c r="BG163">
        <v>2.2170000000000001</v>
      </c>
      <c r="BH163">
        <v>2.198</v>
      </c>
      <c r="BI163">
        <v>2.1819999999999999</v>
      </c>
      <c r="BJ163">
        <v>2.1680000000000001</v>
      </c>
      <c r="BK163">
        <v>2.1539999999999999</v>
      </c>
    </row>
    <row r="164" spans="1:63" x14ac:dyDescent="0.85">
      <c r="A164" t="s">
        <v>91</v>
      </c>
      <c r="B164" t="s">
        <v>516</v>
      </c>
      <c r="C164" t="s">
        <v>695</v>
      </c>
      <c r="D164" t="s">
        <v>696</v>
      </c>
      <c r="E164">
        <v>6.9704356745326121</v>
      </c>
      <c r="F164">
        <v>6.9874151993138778</v>
      </c>
      <c r="G164">
        <v>7.0015057172879924</v>
      </c>
      <c r="H164">
        <v>7.010319895434959</v>
      </c>
      <c r="I164">
        <v>7.0116769719593242</v>
      </c>
      <c r="J164">
        <v>7.0034823118203748</v>
      </c>
      <c r="K164">
        <v>6.9826861466787964</v>
      </c>
      <c r="L164">
        <v>6.9502262799132506</v>
      </c>
      <c r="M164">
        <v>6.9072861869628586</v>
      </c>
      <c r="N164">
        <v>6.8539905681722164</v>
      </c>
      <c r="O164">
        <v>6.7932339054021034</v>
      </c>
      <c r="P164">
        <v>6.7271752634922413</v>
      </c>
      <c r="Q164">
        <v>6.6600445374099753</v>
      </c>
      <c r="R164">
        <v>6.5949783898001613</v>
      </c>
      <c r="S164">
        <v>6.5336753474372484</v>
      </c>
      <c r="T164">
        <v>6.4787012714243666</v>
      </c>
      <c r="U164">
        <v>6.4309125247899974</v>
      </c>
      <c r="V164">
        <v>6.3887781741788379</v>
      </c>
      <c r="W164">
        <v>6.3486963342266298</v>
      </c>
      <c r="X164">
        <v>6.3062918406743353</v>
      </c>
      <c r="Y164">
        <v>6.2586111110766298</v>
      </c>
      <c r="Z164">
        <v>6.2013253180476209</v>
      </c>
      <c r="AA164">
        <v>6.1302868607110677</v>
      </c>
      <c r="AB164">
        <v>6.042954865839385</v>
      </c>
      <c r="AC164">
        <v>5.9367020053204183</v>
      </c>
      <c r="AD164">
        <v>5.8087732738570947</v>
      </c>
      <c r="AE164">
        <v>5.6549586638328107</v>
      </c>
      <c r="AF164">
        <v>5.4791960637816457</v>
      </c>
      <c r="AG164">
        <v>5.2856020295945294</v>
      </c>
      <c r="AH164">
        <v>5.0771961238025911</v>
      </c>
      <c r="AI164">
        <v>4.8745908311970192</v>
      </c>
      <c r="AJ164">
        <v>4.6539720799941477</v>
      </c>
      <c r="AK164">
        <v>4.4346238089587908</v>
      </c>
      <c r="AL164">
        <v>4.2219275150795204</v>
      </c>
      <c r="AM164">
        <v>4.0204571398741731</v>
      </c>
      <c r="AN164">
        <v>3.8340391183147617</v>
      </c>
      <c r="AO164">
        <v>3.6641035579583789</v>
      </c>
      <c r="AP164">
        <v>3.511138259165473</v>
      </c>
      <c r="AQ164">
        <v>3.3747506316031983</v>
      </c>
      <c r="AR164">
        <v>3.2551273869714126</v>
      </c>
      <c r="AS164">
        <v>3.1537540330448923</v>
      </c>
      <c r="AT164">
        <v>3.0696634703666463</v>
      </c>
      <c r="AU164">
        <v>3.0015871272191847</v>
      </c>
      <c r="AV164">
        <v>2.9485789639615789</v>
      </c>
      <c r="AW164">
        <v>2.9082785488288247</v>
      </c>
      <c r="AX164">
        <v>2.8820748176661426</v>
      </c>
      <c r="AY164">
        <v>2.8697329688180599</v>
      </c>
      <c r="AZ164">
        <v>2.8702552671371291</v>
      </c>
      <c r="BA164">
        <v>2.8809243197523173</v>
      </c>
      <c r="BB164">
        <v>2.8981260402931146</v>
      </c>
      <c r="BC164">
        <v>2.9185268879268507</v>
      </c>
      <c r="BD164">
        <v>2.9389166811504381</v>
      </c>
      <c r="BE164">
        <v>2.9557037920348916</v>
      </c>
      <c r="BF164">
        <v>2.966197566177593</v>
      </c>
      <c r="BG164">
        <v>2.9681508885311461</v>
      </c>
      <c r="BH164">
        <v>2.9600539516247588</v>
      </c>
      <c r="BI164">
        <v>2.9413896821210521</v>
      </c>
      <c r="BJ164">
        <v>2.916070978481736</v>
      </c>
    </row>
    <row r="165" spans="1:63" x14ac:dyDescent="0.85">
      <c r="A165" t="s">
        <v>381</v>
      </c>
      <c r="B165" t="s">
        <v>185</v>
      </c>
      <c r="C165" t="s">
        <v>695</v>
      </c>
      <c r="D165" t="s">
        <v>696</v>
      </c>
      <c r="E165">
        <v>3.6030000000000002</v>
      </c>
      <c r="F165">
        <v>3.5219999999999998</v>
      </c>
      <c r="G165">
        <v>3.4359999999999999</v>
      </c>
      <c r="H165">
        <v>3.3439999999999999</v>
      </c>
      <c r="I165">
        <v>3.246</v>
      </c>
      <c r="J165">
        <v>3.145</v>
      </c>
      <c r="K165">
        <v>3.0459999999999998</v>
      </c>
      <c r="L165">
        <v>2.9529999999999998</v>
      </c>
      <c r="M165">
        <v>2.871</v>
      </c>
      <c r="N165">
        <v>2.8</v>
      </c>
      <c r="O165">
        <v>2.7370000000000001</v>
      </c>
      <c r="P165">
        <v>2.68</v>
      </c>
      <c r="Q165">
        <v>2.6240000000000001</v>
      </c>
      <c r="R165">
        <v>2.5670000000000002</v>
      </c>
      <c r="S165">
        <v>2.5070000000000001</v>
      </c>
      <c r="T165">
        <v>2.4470000000000001</v>
      </c>
      <c r="U165">
        <v>2.391</v>
      </c>
      <c r="V165">
        <v>2.3410000000000002</v>
      </c>
      <c r="W165">
        <v>2.2999999999999998</v>
      </c>
      <c r="X165">
        <v>2.2679999999999998</v>
      </c>
      <c r="Y165">
        <v>2.2429999999999999</v>
      </c>
      <c r="Z165">
        <v>2.2240000000000002</v>
      </c>
      <c r="AA165">
        <v>2.2080000000000002</v>
      </c>
      <c r="AB165">
        <v>2.1920000000000002</v>
      </c>
      <c r="AC165">
        <v>2.1749999999999998</v>
      </c>
      <c r="AD165">
        <v>2.1560000000000001</v>
      </c>
      <c r="AE165">
        <v>2.137</v>
      </c>
      <c r="AF165">
        <v>2.12</v>
      </c>
      <c r="AG165">
        <v>2.1040000000000001</v>
      </c>
      <c r="AH165">
        <v>2.0910000000000002</v>
      </c>
      <c r="AI165">
        <v>2.0779999999999998</v>
      </c>
      <c r="AJ165">
        <v>2.0630000000000002</v>
      </c>
      <c r="AK165">
        <v>2.0459999999999998</v>
      </c>
      <c r="AL165">
        <v>2.0249999999999999</v>
      </c>
      <c r="AM165">
        <v>2.0019999999999998</v>
      </c>
      <c r="AN165">
        <v>1.9770000000000001</v>
      </c>
      <c r="AO165">
        <v>1.9510000000000001</v>
      </c>
      <c r="AP165">
        <v>1.927</v>
      </c>
      <c r="AQ165">
        <v>1.9059999999999999</v>
      </c>
      <c r="AR165">
        <v>1.8879999999999999</v>
      </c>
      <c r="AS165">
        <v>1.875</v>
      </c>
      <c r="AT165">
        <v>1.865</v>
      </c>
      <c r="AU165">
        <v>1.8580000000000001</v>
      </c>
      <c r="AV165">
        <v>1.8520000000000001</v>
      </c>
      <c r="AW165">
        <v>1.847</v>
      </c>
      <c r="AX165">
        <v>1.84</v>
      </c>
      <c r="AY165">
        <v>1.83</v>
      </c>
      <c r="AZ165">
        <v>1.8169999999999999</v>
      </c>
      <c r="BA165">
        <v>1.8</v>
      </c>
      <c r="BB165">
        <v>1.78</v>
      </c>
      <c r="BC165">
        <v>1.76</v>
      </c>
      <c r="BD165">
        <v>1.7410000000000001</v>
      </c>
      <c r="BE165">
        <v>1.728</v>
      </c>
      <c r="BF165">
        <v>1.72</v>
      </c>
      <c r="BG165">
        <v>1.7190000000000001</v>
      </c>
      <c r="BH165">
        <v>1.7230000000000001</v>
      </c>
      <c r="BI165">
        <v>1.73</v>
      </c>
      <c r="BJ165">
        <v>1.738</v>
      </c>
      <c r="BK165">
        <v>1.7450000000000001</v>
      </c>
    </row>
    <row r="166" spans="1:63" x14ac:dyDescent="0.85">
      <c r="A166" t="s">
        <v>374</v>
      </c>
      <c r="B166" t="s">
        <v>447</v>
      </c>
      <c r="C166" t="s">
        <v>695</v>
      </c>
      <c r="D166" t="s">
        <v>696</v>
      </c>
      <c r="E166">
        <v>6.9530000000000003</v>
      </c>
      <c r="F166">
        <v>7.1680000000000001</v>
      </c>
      <c r="G166">
        <v>7.3470000000000004</v>
      </c>
      <c r="H166">
        <v>7.4770000000000003</v>
      </c>
      <c r="I166">
        <v>7.5579999999999998</v>
      </c>
      <c r="J166">
        <v>7.593</v>
      </c>
      <c r="K166">
        <v>7.5990000000000002</v>
      </c>
      <c r="L166">
        <v>7.5910000000000002</v>
      </c>
      <c r="M166">
        <v>7.5839999999999996</v>
      </c>
      <c r="N166">
        <v>7.5780000000000003</v>
      </c>
      <c r="O166">
        <v>7.569</v>
      </c>
      <c r="P166">
        <v>7.5460000000000003</v>
      </c>
      <c r="Q166">
        <v>7.4969999999999999</v>
      </c>
      <c r="R166">
        <v>7.4130000000000003</v>
      </c>
      <c r="S166">
        <v>7.2939999999999996</v>
      </c>
      <c r="T166">
        <v>7.1440000000000001</v>
      </c>
      <c r="U166">
        <v>6.9690000000000003</v>
      </c>
      <c r="V166">
        <v>6.78</v>
      </c>
      <c r="W166">
        <v>6.5869999999999997</v>
      </c>
      <c r="X166">
        <v>6.3949999999999996</v>
      </c>
      <c r="Y166">
        <v>6.2089999999999996</v>
      </c>
      <c r="Z166">
        <v>6.0330000000000004</v>
      </c>
      <c r="AA166">
        <v>5.8639999999999999</v>
      </c>
      <c r="AB166">
        <v>5.6959999999999997</v>
      </c>
      <c r="AC166">
        <v>5.5259999999999998</v>
      </c>
      <c r="AD166">
        <v>5.3449999999999998</v>
      </c>
      <c r="AE166">
        <v>5.14</v>
      </c>
      <c r="AF166">
        <v>4.9059999999999997</v>
      </c>
      <c r="AG166">
        <v>4.6440000000000001</v>
      </c>
      <c r="AH166">
        <v>4.3559999999999999</v>
      </c>
      <c r="AI166">
        <v>4.0519999999999996</v>
      </c>
      <c r="AJ166">
        <v>3.746</v>
      </c>
      <c r="AK166">
        <v>3.45</v>
      </c>
      <c r="AL166">
        <v>3.18</v>
      </c>
      <c r="AM166">
        <v>2.9409999999999998</v>
      </c>
      <c r="AN166">
        <v>2.738</v>
      </c>
      <c r="AO166">
        <v>2.57</v>
      </c>
      <c r="AP166">
        <v>2.4289999999999998</v>
      </c>
      <c r="AQ166">
        <v>2.31</v>
      </c>
      <c r="AR166">
        <v>2.214</v>
      </c>
      <c r="AS166">
        <v>2.141</v>
      </c>
      <c r="AT166">
        <v>2.0950000000000002</v>
      </c>
      <c r="AU166">
        <v>2.0779999999999998</v>
      </c>
      <c r="AV166">
        <v>2.0870000000000002</v>
      </c>
      <c r="AW166">
        <v>2.121</v>
      </c>
      <c r="AX166">
        <v>2.177</v>
      </c>
      <c r="AY166">
        <v>2.2530000000000001</v>
      </c>
      <c r="AZ166">
        <v>2.343</v>
      </c>
      <c r="BA166">
        <v>2.4409999999999998</v>
      </c>
      <c r="BB166">
        <v>2.5409999999999999</v>
      </c>
      <c r="BC166">
        <v>2.637</v>
      </c>
      <c r="BD166">
        <v>2.722</v>
      </c>
      <c r="BE166">
        <v>2.794</v>
      </c>
      <c r="BF166">
        <v>2.8519999999999999</v>
      </c>
      <c r="BG166">
        <v>2.8940000000000001</v>
      </c>
      <c r="BH166">
        <v>2.9180000000000001</v>
      </c>
      <c r="BI166">
        <v>2.923</v>
      </c>
      <c r="BJ166">
        <v>2.9140000000000001</v>
      </c>
      <c r="BK166">
        <v>2.895</v>
      </c>
    </row>
    <row r="167" spans="1:63" x14ac:dyDescent="0.85">
      <c r="A167" t="s">
        <v>167</v>
      </c>
      <c r="B167" t="s">
        <v>578</v>
      </c>
      <c r="C167" t="s">
        <v>695</v>
      </c>
      <c r="D167" t="s">
        <v>696</v>
      </c>
    </row>
    <row r="168" spans="1:63" x14ac:dyDescent="0.85">
      <c r="A168" t="s">
        <v>571</v>
      </c>
      <c r="B168" t="s">
        <v>130</v>
      </c>
      <c r="C168" t="s">
        <v>695</v>
      </c>
      <c r="D168" t="s">
        <v>696</v>
      </c>
      <c r="E168">
        <v>6.4359999999999999</v>
      </c>
      <c r="F168">
        <v>6.4809999999999999</v>
      </c>
      <c r="G168">
        <v>6.5279999999999996</v>
      </c>
      <c r="H168">
        <v>6.5739999999999998</v>
      </c>
      <c r="I168">
        <v>6.617</v>
      </c>
      <c r="J168">
        <v>6.6529999999999996</v>
      </c>
      <c r="K168">
        <v>6.681</v>
      </c>
      <c r="L168">
        <v>6.702</v>
      </c>
      <c r="M168">
        <v>6.7149999999999999</v>
      </c>
      <c r="N168">
        <v>6.7190000000000003</v>
      </c>
      <c r="O168">
        <v>6.7160000000000002</v>
      </c>
      <c r="P168">
        <v>6.7060000000000004</v>
      </c>
      <c r="Q168">
        <v>6.69</v>
      </c>
      <c r="R168">
        <v>6.67</v>
      </c>
      <c r="S168">
        <v>6.6470000000000002</v>
      </c>
      <c r="T168">
        <v>6.6219999999999999</v>
      </c>
      <c r="U168">
        <v>6.5949999999999998</v>
      </c>
      <c r="V168">
        <v>6.5650000000000004</v>
      </c>
      <c r="W168">
        <v>6.5350000000000001</v>
      </c>
      <c r="X168">
        <v>6.5039999999999996</v>
      </c>
      <c r="Y168">
        <v>6.4740000000000002</v>
      </c>
      <c r="Z168">
        <v>6.4450000000000003</v>
      </c>
      <c r="AA168">
        <v>6.42</v>
      </c>
      <c r="AB168">
        <v>6.3959999999999999</v>
      </c>
      <c r="AC168">
        <v>6.375</v>
      </c>
      <c r="AD168">
        <v>6.3540000000000001</v>
      </c>
      <c r="AE168">
        <v>6.3319999999999999</v>
      </c>
      <c r="AF168">
        <v>6.3079999999999998</v>
      </c>
      <c r="AG168">
        <v>6.2809999999999997</v>
      </c>
      <c r="AH168">
        <v>6.2480000000000002</v>
      </c>
      <c r="AI168">
        <v>6.2110000000000003</v>
      </c>
      <c r="AJ168">
        <v>6.1669999999999998</v>
      </c>
      <c r="AK168">
        <v>6.1189999999999998</v>
      </c>
      <c r="AL168">
        <v>6.0670000000000002</v>
      </c>
      <c r="AM168">
        <v>6.0149999999999997</v>
      </c>
      <c r="AN168">
        <v>5.9649999999999999</v>
      </c>
      <c r="AO168">
        <v>5.9210000000000003</v>
      </c>
      <c r="AP168">
        <v>5.8860000000000001</v>
      </c>
      <c r="AQ168">
        <v>5.859</v>
      </c>
      <c r="AR168">
        <v>5.84</v>
      </c>
      <c r="AS168">
        <v>5.8259999999999996</v>
      </c>
      <c r="AT168">
        <v>5.8129999999999997</v>
      </c>
      <c r="AU168">
        <v>5.7939999999999996</v>
      </c>
      <c r="AV168">
        <v>5.7679999999999998</v>
      </c>
      <c r="AW168">
        <v>5.7329999999999997</v>
      </c>
      <c r="AX168">
        <v>5.6879999999999997</v>
      </c>
      <c r="AY168">
        <v>5.6340000000000003</v>
      </c>
      <c r="AZ168">
        <v>5.5759999999999996</v>
      </c>
      <c r="BA168">
        <v>5.5149999999999997</v>
      </c>
      <c r="BB168">
        <v>5.4539999999999997</v>
      </c>
      <c r="BC168">
        <v>5.3920000000000003</v>
      </c>
      <c r="BD168">
        <v>5.3289999999999997</v>
      </c>
      <c r="BE168">
        <v>5.2640000000000002</v>
      </c>
      <c r="BF168">
        <v>5.1980000000000004</v>
      </c>
      <c r="BG168">
        <v>5.1310000000000002</v>
      </c>
      <c r="BH168">
        <v>5.0620000000000003</v>
      </c>
      <c r="BI168">
        <v>4.992</v>
      </c>
      <c r="BJ168">
        <v>4.9219999999999997</v>
      </c>
      <c r="BK168">
        <v>4.8520000000000003</v>
      </c>
    </row>
    <row r="169" spans="1:63" x14ac:dyDescent="0.85">
      <c r="A169" t="s">
        <v>52</v>
      </c>
      <c r="B169" t="s">
        <v>388</v>
      </c>
      <c r="C169" t="s">
        <v>695</v>
      </c>
      <c r="D169" t="s">
        <v>696</v>
      </c>
      <c r="E169">
        <v>6.7750000000000004</v>
      </c>
      <c r="F169">
        <v>6.7869999999999999</v>
      </c>
      <c r="G169">
        <v>6.7939999999999996</v>
      </c>
      <c r="H169">
        <v>6.798</v>
      </c>
      <c r="I169">
        <v>6.7990000000000004</v>
      </c>
      <c r="J169">
        <v>6.7990000000000004</v>
      </c>
      <c r="K169">
        <v>6.798</v>
      </c>
      <c r="L169">
        <v>6.798</v>
      </c>
      <c r="M169">
        <v>6.7949999999999999</v>
      </c>
      <c r="N169">
        <v>6.7910000000000004</v>
      </c>
      <c r="O169">
        <v>6.7839999999999998</v>
      </c>
      <c r="P169">
        <v>6.774</v>
      </c>
      <c r="Q169">
        <v>6.758</v>
      </c>
      <c r="R169">
        <v>6.7380000000000004</v>
      </c>
      <c r="S169">
        <v>6.7119999999999997</v>
      </c>
      <c r="T169">
        <v>6.6790000000000003</v>
      </c>
      <c r="U169">
        <v>6.64</v>
      </c>
      <c r="V169">
        <v>6.5960000000000001</v>
      </c>
      <c r="W169">
        <v>6.548</v>
      </c>
      <c r="X169">
        <v>6.4960000000000004</v>
      </c>
      <c r="Y169">
        <v>6.4429999999999996</v>
      </c>
      <c r="Z169">
        <v>6.3890000000000002</v>
      </c>
      <c r="AA169">
        <v>6.335</v>
      </c>
      <c r="AB169">
        <v>6.282</v>
      </c>
      <c r="AC169">
        <v>6.2309999999999999</v>
      </c>
      <c r="AD169">
        <v>6.1790000000000003</v>
      </c>
      <c r="AE169">
        <v>6.1260000000000003</v>
      </c>
      <c r="AF169">
        <v>6.069</v>
      </c>
      <c r="AG169">
        <v>6.0090000000000003</v>
      </c>
      <c r="AH169">
        <v>5.9459999999999997</v>
      </c>
      <c r="AI169">
        <v>5.8810000000000002</v>
      </c>
      <c r="AJ169">
        <v>5.8179999999999996</v>
      </c>
      <c r="AK169">
        <v>5.7590000000000003</v>
      </c>
      <c r="AL169">
        <v>5.7039999999999997</v>
      </c>
      <c r="AM169">
        <v>5.6550000000000002</v>
      </c>
      <c r="AN169">
        <v>5.6120000000000001</v>
      </c>
      <c r="AO169">
        <v>5.5720000000000001</v>
      </c>
      <c r="AP169">
        <v>5.5330000000000004</v>
      </c>
      <c r="AQ169">
        <v>5.4950000000000001</v>
      </c>
      <c r="AR169">
        <v>5.4550000000000001</v>
      </c>
      <c r="AS169">
        <v>5.4130000000000003</v>
      </c>
      <c r="AT169">
        <v>5.3689999999999998</v>
      </c>
      <c r="AU169">
        <v>5.3230000000000004</v>
      </c>
      <c r="AV169">
        <v>5.2770000000000001</v>
      </c>
      <c r="AW169">
        <v>5.23</v>
      </c>
      <c r="AX169">
        <v>5.1840000000000002</v>
      </c>
      <c r="AY169">
        <v>5.14</v>
      </c>
      <c r="AZ169">
        <v>5.0979999999999999</v>
      </c>
      <c r="BA169">
        <v>5.0570000000000004</v>
      </c>
      <c r="BB169">
        <v>5.0190000000000001</v>
      </c>
      <c r="BC169">
        <v>4.9800000000000004</v>
      </c>
      <c r="BD169">
        <v>4.9390000000000001</v>
      </c>
      <c r="BE169">
        <v>4.8949999999999996</v>
      </c>
      <c r="BF169">
        <v>4.8470000000000004</v>
      </c>
      <c r="BG169">
        <v>4.7939999999999996</v>
      </c>
      <c r="BH169">
        <v>4.7380000000000004</v>
      </c>
      <c r="BI169">
        <v>4.6790000000000003</v>
      </c>
      <c r="BJ169">
        <v>4.6189999999999998</v>
      </c>
      <c r="BK169">
        <v>4.5609999999999999</v>
      </c>
    </row>
    <row r="170" spans="1:63" x14ac:dyDescent="0.85">
      <c r="A170" t="s">
        <v>46</v>
      </c>
      <c r="B170" t="s">
        <v>399</v>
      </c>
      <c r="C170" t="s">
        <v>695</v>
      </c>
      <c r="D170" t="s">
        <v>696</v>
      </c>
      <c r="E170">
        <v>6.1669999999999998</v>
      </c>
      <c r="F170">
        <v>6.1779999999999999</v>
      </c>
      <c r="G170">
        <v>6.1239999999999997</v>
      </c>
      <c r="H170">
        <v>5.9930000000000003</v>
      </c>
      <c r="I170">
        <v>5.7850000000000001</v>
      </c>
      <c r="J170">
        <v>5.51</v>
      </c>
      <c r="K170">
        <v>5.1870000000000003</v>
      </c>
      <c r="L170">
        <v>4.8470000000000004</v>
      </c>
      <c r="M170">
        <v>4.516</v>
      </c>
      <c r="N170">
        <v>4.2130000000000001</v>
      </c>
      <c r="O170">
        <v>3.952</v>
      </c>
      <c r="P170">
        <v>3.7410000000000001</v>
      </c>
      <c r="Q170">
        <v>3.5750000000000002</v>
      </c>
      <c r="R170">
        <v>3.444</v>
      </c>
      <c r="S170">
        <v>3.3410000000000002</v>
      </c>
      <c r="T170">
        <v>3.2549999999999999</v>
      </c>
      <c r="U170">
        <v>3.169</v>
      </c>
      <c r="V170">
        <v>3.0710000000000002</v>
      </c>
      <c r="W170">
        <v>2.9540000000000002</v>
      </c>
      <c r="X170">
        <v>2.8180000000000001</v>
      </c>
      <c r="Y170">
        <v>2.6720000000000002</v>
      </c>
      <c r="Z170">
        <v>2.532</v>
      </c>
      <c r="AA170">
        <v>2.4119999999999999</v>
      </c>
      <c r="AB170">
        <v>2.3250000000000002</v>
      </c>
      <c r="AC170">
        <v>2.16</v>
      </c>
      <c r="AD170">
        <v>2.02</v>
      </c>
      <c r="AE170">
        <v>1.99</v>
      </c>
      <c r="AF170">
        <v>2.0499999999999998</v>
      </c>
      <c r="AG170">
        <v>2.14</v>
      </c>
      <c r="AH170">
        <v>2.23</v>
      </c>
      <c r="AI170">
        <v>2.3199999999999998</v>
      </c>
      <c r="AJ170">
        <v>2.2999999999999998</v>
      </c>
      <c r="AK170">
        <v>2.37</v>
      </c>
      <c r="AL170">
        <v>2.21</v>
      </c>
      <c r="AM170">
        <v>2.25</v>
      </c>
      <c r="AN170">
        <v>2.14</v>
      </c>
      <c r="AO170">
        <v>2.12</v>
      </c>
      <c r="AP170">
        <v>2.04</v>
      </c>
      <c r="AQ170">
        <v>1.97</v>
      </c>
      <c r="AR170">
        <v>2.0499999999999998</v>
      </c>
      <c r="AS170">
        <v>1.99</v>
      </c>
      <c r="AT170">
        <v>1.91</v>
      </c>
      <c r="AU170">
        <v>1.94</v>
      </c>
      <c r="AV170">
        <v>1.87</v>
      </c>
      <c r="AW170">
        <v>1.92</v>
      </c>
      <c r="AX170">
        <v>1.88</v>
      </c>
      <c r="AY170">
        <v>1.77</v>
      </c>
      <c r="AZ170">
        <v>1.74</v>
      </c>
      <c r="BA170">
        <v>1.67</v>
      </c>
      <c r="BB170">
        <v>1.59</v>
      </c>
      <c r="BC170">
        <v>1.57</v>
      </c>
      <c r="BD170">
        <v>1.55</v>
      </c>
      <c r="BE170">
        <v>1.54</v>
      </c>
      <c r="BF170">
        <v>1.44</v>
      </c>
      <c r="BG170">
        <v>1.43</v>
      </c>
      <c r="BH170">
        <v>1.36</v>
      </c>
      <c r="BI170">
        <v>1.4</v>
      </c>
      <c r="BJ170">
        <v>1.44</v>
      </c>
      <c r="BK170">
        <v>1.41</v>
      </c>
    </row>
    <row r="171" spans="1:63" x14ac:dyDescent="0.85">
      <c r="A171" t="s">
        <v>506</v>
      </c>
      <c r="B171" t="s">
        <v>222</v>
      </c>
      <c r="C171" t="s">
        <v>695</v>
      </c>
      <c r="D171" t="s">
        <v>696</v>
      </c>
      <c r="E171">
        <v>6.94</v>
      </c>
      <c r="F171">
        <v>6.9640000000000004</v>
      </c>
      <c r="G171">
        <v>6.9909999999999997</v>
      </c>
      <c r="H171">
        <v>7.0229999999999997</v>
      </c>
      <c r="I171">
        <v>7.0579999999999998</v>
      </c>
      <c r="J171">
        <v>7.0960000000000001</v>
      </c>
      <c r="K171">
        <v>7.1369999999999996</v>
      </c>
      <c r="L171">
        <v>7.1790000000000003</v>
      </c>
      <c r="M171">
        <v>7.2210000000000001</v>
      </c>
      <c r="N171">
        <v>7.2619999999999996</v>
      </c>
      <c r="O171">
        <v>7.3029999999999999</v>
      </c>
      <c r="P171">
        <v>7.3449999999999998</v>
      </c>
      <c r="Q171">
        <v>7.3890000000000002</v>
      </c>
      <c r="R171">
        <v>7.4320000000000004</v>
      </c>
      <c r="S171">
        <v>7.476</v>
      </c>
      <c r="T171">
        <v>7.5170000000000003</v>
      </c>
      <c r="U171">
        <v>7.556</v>
      </c>
      <c r="V171">
        <v>7.59</v>
      </c>
      <c r="W171">
        <v>7.6180000000000003</v>
      </c>
      <c r="X171">
        <v>7.6360000000000001</v>
      </c>
      <c r="Y171">
        <v>7.6429999999999998</v>
      </c>
      <c r="Z171">
        <v>7.6390000000000002</v>
      </c>
      <c r="AA171">
        <v>7.6210000000000004</v>
      </c>
      <c r="AB171">
        <v>7.5910000000000002</v>
      </c>
      <c r="AC171">
        <v>7.5449999999999999</v>
      </c>
      <c r="AD171">
        <v>7.4820000000000002</v>
      </c>
      <c r="AE171">
        <v>7.3949999999999996</v>
      </c>
      <c r="AF171">
        <v>7.2869999999999999</v>
      </c>
      <c r="AG171">
        <v>7.16</v>
      </c>
      <c r="AH171">
        <v>7.0190000000000001</v>
      </c>
      <c r="AI171">
        <v>6.8719999999999999</v>
      </c>
      <c r="AJ171">
        <v>6.7279999999999998</v>
      </c>
      <c r="AK171">
        <v>6.5960000000000001</v>
      </c>
      <c r="AL171">
        <v>6.48</v>
      </c>
      <c r="AM171">
        <v>6.3840000000000003</v>
      </c>
      <c r="AN171">
        <v>6.3090000000000002</v>
      </c>
      <c r="AO171">
        <v>6.2530000000000001</v>
      </c>
      <c r="AP171">
        <v>6.2089999999999996</v>
      </c>
      <c r="AQ171">
        <v>6.17</v>
      </c>
      <c r="AR171">
        <v>6.133</v>
      </c>
      <c r="AS171">
        <v>6.0979999999999999</v>
      </c>
      <c r="AT171">
        <v>6.0650000000000004</v>
      </c>
      <c r="AU171">
        <v>6.0330000000000004</v>
      </c>
      <c r="AV171">
        <v>6</v>
      </c>
      <c r="AW171">
        <v>5.9630000000000001</v>
      </c>
      <c r="AX171">
        <v>5.9139999999999997</v>
      </c>
      <c r="AY171">
        <v>5.8440000000000003</v>
      </c>
      <c r="AZ171">
        <v>5.7510000000000003</v>
      </c>
      <c r="BA171">
        <v>5.6319999999999997</v>
      </c>
      <c r="BB171">
        <v>5.4909999999999997</v>
      </c>
      <c r="BC171">
        <v>5.3319999999999999</v>
      </c>
      <c r="BD171">
        <v>5.1609999999999996</v>
      </c>
      <c r="BE171">
        <v>4.9880000000000004</v>
      </c>
      <c r="BF171">
        <v>4.8209999999999997</v>
      </c>
      <c r="BG171">
        <v>4.6660000000000004</v>
      </c>
      <c r="BH171">
        <v>4.5270000000000001</v>
      </c>
      <c r="BI171">
        <v>4.407</v>
      </c>
      <c r="BJ171">
        <v>4.3019999999999996</v>
      </c>
      <c r="BK171">
        <v>4.2089999999999996</v>
      </c>
    </row>
    <row r="172" spans="1:63" x14ac:dyDescent="0.85">
      <c r="A172" t="s">
        <v>420</v>
      </c>
      <c r="B172" t="s">
        <v>552</v>
      </c>
      <c r="C172" t="s">
        <v>695</v>
      </c>
      <c r="D172" t="s">
        <v>696</v>
      </c>
      <c r="E172">
        <v>6.45</v>
      </c>
      <c r="F172">
        <v>6.42</v>
      </c>
      <c r="G172">
        <v>6.3529999999999998</v>
      </c>
      <c r="H172">
        <v>6.2460000000000004</v>
      </c>
      <c r="I172">
        <v>6.1</v>
      </c>
      <c r="J172">
        <v>5.923</v>
      </c>
      <c r="K172">
        <v>5.7279999999999998</v>
      </c>
      <c r="L172">
        <v>5.5289999999999999</v>
      </c>
      <c r="M172">
        <v>5.34</v>
      </c>
      <c r="N172">
        <v>5.1669999999999998</v>
      </c>
      <c r="O172">
        <v>5.0140000000000002</v>
      </c>
      <c r="P172">
        <v>4.88</v>
      </c>
      <c r="Q172">
        <v>4.7569999999999997</v>
      </c>
      <c r="R172">
        <v>4.6399999999999997</v>
      </c>
      <c r="S172">
        <v>4.5279999999999996</v>
      </c>
      <c r="T172">
        <v>4.4249999999999998</v>
      </c>
      <c r="U172">
        <v>4.3310000000000004</v>
      </c>
      <c r="V172">
        <v>4.2489999999999997</v>
      </c>
      <c r="W172">
        <v>4.1790000000000003</v>
      </c>
      <c r="X172">
        <v>4.12</v>
      </c>
      <c r="Y172">
        <v>4.0679999999999996</v>
      </c>
      <c r="Z172">
        <v>4.0209999999999999</v>
      </c>
      <c r="AA172">
        <v>3.9740000000000002</v>
      </c>
      <c r="AB172">
        <v>3.9249999999999998</v>
      </c>
      <c r="AC172">
        <v>3.8719999999999999</v>
      </c>
      <c r="AD172">
        <v>3.8159999999999998</v>
      </c>
      <c r="AE172">
        <v>3.7589999999999999</v>
      </c>
      <c r="AF172">
        <v>3.7029999999999998</v>
      </c>
      <c r="AG172">
        <v>3.65</v>
      </c>
      <c r="AH172">
        <v>3.6</v>
      </c>
      <c r="AI172">
        <v>3.5539999999999998</v>
      </c>
      <c r="AJ172">
        <v>3.51</v>
      </c>
      <c r="AK172">
        <v>3.4660000000000002</v>
      </c>
      <c r="AL172">
        <v>3.4220000000000002</v>
      </c>
      <c r="AM172">
        <v>3.3719999999999999</v>
      </c>
      <c r="AN172">
        <v>3.3130000000000002</v>
      </c>
      <c r="AO172">
        <v>3.238</v>
      </c>
      <c r="AP172">
        <v>3.145</v>
      </c>
      <c r="AQ172">
        <v>3.036</v>
      </c>
      <c r="AR172">
        <v>2.9129999999999998</v>
      </c>
      <c r="AS172">
        <v>2.7839999999999998</v>
      </c>
      <c r="AT172">
        <v>2.657</v>
      </c>
      <c r="AU172">
        <v>2.5390000000000001</v>
      </c>
      <c r="AV172">
        <v>2.4380000000000002</v>
      </c>
      <c r="AW172">
        <v>2.355</v>
      </c>
      <c r="AX172">
        <v>2.2930000000000001</v>
      </c>
      <c r="AY172">
        <v>2.2490000000000001</v>
      </c>
      <c r="AZ172">
        <v>2.2170000000000001</v>
      </c>
      <c r="BA172">
        <v>2.1909999999999998</v>
      </c>
      <c r="BB172">
        <v>2.169</v>
      </c>
      <c r="BC172">
        <v>2.149</v>
      </c>
      <c r="BD172">
        <v>2.129</v>
      </c>
      <c r="BE172">
        <v>2.11</v>
      </c>
      <c r="BF172">
        <v>2.0920000000000001</v>
      </c>
      <c r="BG172">
        <v>2.0739999999999998</v>
      </c>
      <c r="BH172">
        <v>2.056</v>
      </c>
      <c r="BI172">
        <v>2.0369999999999999</v>
      </c>
      <c r="BJ172">
        <v>2.0190000000000001</v>
      </c>
      <c r="BK172">
        <v>2.0009999999999999</v>
      </c>
    </row>
    <row r="173" spans="1:63" x14ac:dyDescent="0.85">
      <c r="A173" t="s">
        <v>205</v>
      </c>
      <c r="B173" t="s">
        <v>624</v>
      </c>
      <c r="C173" t="s">
        <v>695</v>
      </c>
      <c r="D173" t="s">
        <v>696</v>
      </c>
      <c r="E173">
        <v>3.6683867180843639</v>
      </c>
      <c r="F173">
        <v>3.632240493633105</v>
      </c>
      <c r="G173">
        <v>3.4813167234051945</v>
      </c>
      <c r="H173">
        <v>3.3456969040300422</v>
      </c>
      <c r="I173">
        <v>3.2147645327915244</v>
      </c>
      <c r="J173">
        <v>2.9319044238265755</v>
      </c>
      <c r="K173">
        <v>2.723640189700546</v>
      </c>
      <c r="L173">
        <v>2.5551464237032415</v>
      </c>
      <c r="M173">
        <v>2.4565175755690865</v>
      </c>
      <c r="N173">
        <v>2.4442245116734913</v>
      </c>
      <c r="O173">
        <v>2.4584825865604971</v>
      </c>
      <c r="P173">
        <v>2.2536597750304068</v>
      </c>
      <c r="Q173">
        <v>2.0070304666968402</v>
      </c>
      <c r="R173">
        <v>1.8800925345342794</v>
      </c>
      <c r="S173">
        <v>1.8351997123475154</v>
      </c>
      <c r="T173">
        <v>1.7790218410297123</v>
      </c>
      <c r="U173">
        <v>1.7438454815712487</v>
      </c>
      <c r="V173">
        <v>1.7891916700471562</v>
      </c>
      <c r="W173">
        <v>1.760808964258695</v>
      </c>
      <c r="X173">
        <v>1.8025405733621271</v>
      </c>
      <c r="Y173">
        <v>1.8294109707952517</v>
      </c>
      <c r="Z173">
        <v>1.8006281209700743</v>
      </c>
      <c r="AA173">
        <v>1.8135327989854091</v>
      </c>
      <c r="AB173">
        <v>1.7869313309127928</v>
      </c>
      <c r="AC173">
        <v>1.7906558839524396</v>
      </c>
      <c r="AD173">
        <v>1.8264222565116821</v>
      </c>
      <c r="AE173">
        <v>1.8210783662515928</v>
      </c>
      <c r="AF173">
        <v>1.8525297118108697</v>
      </c>
      <c r="AG173">
        <v>1.9081620663261314</v>
      </c>
      <c r="AH173">
        <v>1.9889992608606213</v>
      </c>
      <c r="AI173">
        <v>2.055205556018719</v>
      </c>
      <c r="AJ173">
        <v>2.0252858784578076</v>
      </c>
      <c r="AK173">
        <v>2.0115814558724154</v>
      </c>
      <c r="AL173">
        <v>1.9868494386481621</v>
      </c>
      <c r="AM173">
        <v>1.9676279700778696</v>
      </c>
      <c r="AN173">
        <v>1.943485428979421</v>
      </c>
      <c r="AO173">
        <v>1.9369692142577033</v>
      </c>
      <c r="AP173">
        <v>1.9283151365413582</v>
      </c>
      <c r="AQ173">
        <v>1.9515478035691243</v>
      </c>
      <c r="AR173">
        <v>1.9572725944824862</v>
      </c>
      <c r="AS173">
        <v>1.9989271442394383</v>
      </c>
      <c r="AT173">
        <v>1.9782049822817176</v>
      </c>
      <c r="AU173">
        <v>1.9682383465439384</v>
      </c>
      <c r="AV173">
        <v>1.9949036450294662</v>
      </c>
      <c r="AW173">
        <v>1.9986072259014227</v>
      </c>
      <c r="AX173">
        <v>2.0053807868062083</v>
      </c>
      <c r="AY173">
        <v>2.0554282141791544</v>
      </c>
      <c r="AZ173">
        <v>2.0734740661690148</v>
      </c>
      <c r="BA173">
        <v>2.0324517244572116</v>
      </c>
      <c r="BB173">
        <v>1.9681498759525364</v>
      </c>
      <c r="BC173">
        <v>1.9001192526798902</v>
      </c>
      <c r="BD173">
        <v>1.8656435003333554</v>
      </c>
      <c r="BE173">
        <v>1.8535034091173583</v>
      </c>
      <c r="BF173">
        <v>1.8300941986469412</v>
      </c>
      <c r="BG173">
        <v>1.8341022091249934</v>
      </c>
      <c r="BH173">
        <v>1.8152251439683609</v>
      </c>
      <c r="BI173">
        <v>1.7925337080902266</v>
      </c>
      <c r="BJ173">
        <v>1.7382589606790837</v>
      </c>
    </row>
    <row r="174" spans="1:63" x14ac:dyDescent="0.85">
      <c r="A174" t="s">
        <v>144</v>
      </c>
      <c r="B174" t="s">
        <v>245</v>
      </c>
      <c r="C174" t="s">
        <v>695</v>
      </c>
      <c r="D174" t="s">
        <v>696</v>
      </c>
      <c r="E174">
        <v>6.149</v>
      </c>
      <c r="F174">
        <v>6.1669999999999998</v>
      </c>
      <c r="G174">
        <v>6.1840000000000002</v>
      </c>
      <c r="H174">
        <v>6.1989999999999998</v>
      </c>
      <c r="I174">
        <v>6.2160000000000002</v>
      </c>
      <c r="J174">
        <v>6.2359999999999998</v>
      </c>
      <c r="K174">
        <v>6.2649999999999997</v>
      </c>
      <c r="L174">
        <v>6.3049999999999997</v>
      </c>
      <c r="M174">
        <v>6.3540000000000001</v>
      </c>
      <c r="N174">
        <v>6.4109999999999996</v>
      </c>
      <c r="O174">
        <v>6.4690000000000003</v>
      </c>
      <c r="P174">
        <v>6.5209999999999999</v>
      </c>
      <c r="Q174">
        <v>6.5609999999999999</v>
      </c>
      <c r="R174">
        <v>6.585</v>
      </c>
      <c r="S174">
        <v>6.5890000000000004</v>
      </c>
      <c r="T174">
        <v>6.5759999999999996</v>
      </c>
      <c r="U174">
        <v>6.5490000000000004</v>
      </c>
      <c r="V174">
        <v>6.5129999999999999</v>
      </c>
      <c r="W174">
        <v>6.4720000000000004</v>
      </c>
      <c r="X174">
        <v>6.4260000000000002</v>
      </c>
      <c r="Y174">
        <v>6.3730000000000002</v>
      </c>
      <c r="Z174">
        <v>6.31</v>
      </c>
      <c r="AA174">
        <v>6.2309999999999999</v>
      </c>
      <c r="AB174">
        <v>6.1369999999999996</v>
      </c>
      <c r="AC174">
        <v>6.0270000000000001</v>
      </c>
      <c r="AD174">
        <v>5.9039999999999999</v>
      </c>
      <c r="AE174">
        <v>5.7709999999999999</v>
      </c>
      <c r="AF174">
        <v>5.6319999999999997</v>
      </c>
      <c r="AG174">
        <v>5.4930000000000003</v>
      </c>
      <c r="AH174">
        <v>5.3540000000000001</v>
      </c>
      <c r="AI174">
        <v>5.2190000000000003</v>
      </c>
      <c r="AJ174">
        <v>5.0869999999999997</v>
      </c>
      <c r="AK174">
        <v>4.9580000000000002</v>
      </c>
      <c r="AL174">
        <v>4.83</v>
      </c>
      <c r="AM174">
        <v>4.7030000000000003</v>
      </c>
      <c r="AN174">
        <v>4.5739999999999998</v>
      </c>
      <c r="AO174">
        <v>4.4400000000000004</v>
      </c>
      <c r="AP174">
        <v>4.3</v>
      </c>
      <c r="AQ174">
        <v>4.157</v>
      </c>
      <c r="AR174">
        <v>4.0140000000000002</v>
      </c>
      <c r="AS174">
        <v>3.88</v>
      </c>
      <c r="AT174">
        <v>3.7629999999999999</v>
      </c>
      <c r="AU174">
        <v>3.67</v>
      </c>
      <c r="AV174">
        <v>3.6040000000000001</v>
      </c>
      <c r="AW174">
        <v>3.5649999999999999</v>
      </c>
      <c r="AX174">
        <v>3.552</v>
      </c>
      <c r="AY174">
        <v>3.56</v>
      </c>
      <c r="AZ174">
        <v>3.5790000000000002</v>
      </c>
      <c r="BA174">
        <v>3.601</v>
      </c>
      <c r="BB174">
        <v>3.62</v>
      </c>
      <c r="BC174">
        <v>3.6309999999999998</v>
      </c>
      <c r="BD174">
        <v>3.6320000000000001</v>
      </c>
      <c r="BE174">
        <v>3.6230000000000002</v>
      </c>
      <c r="BF174">
        <v>3.6040000000000001</v>
      </c>
      <c r="BG174">
        <v>3.577</v>
      </c>
      <c r="BH174">
        <v>3.54</v>
      </c>
      <c r="BI174">
        <v>3.496</v>
      </c>
      <c r="BJ174">
        <v>3.4470000000000001</v>
      </c>
      <c r="BK174">
        <v>3.3959999999999999</v>
      </c>
    </row>
    <row r="175" spans="1:63" x14ac:dyDescent="0.85">
      <c r="A175" t="s">
        <v>674</v>
      </c>
      <c r="B175" t="s">
        <v>183</v>
      </c>
      <c r="C175" t="s">
        <v>695</v>
      </c>
      <c r="D175" t="s">
        <v>696</v>
      </c>
      <c r="E175">
        <v>6.2779999999999996</v>
      </c>
      <c r="F175">
        <v>6.1440000000000001</v>
      </c>
      <c r="G175">
        <v>6.01</v>
      </c>
      <c r="H175">
        <v>5.8733333333333304</v>
      </c>
      <c r="I175">
        <v>5.7366666666666699</v>
      </c>
      <c r="J175">
        <v>5.6</v>
      </c>
      <c r="K175">
        <v>5.3849999999999998</v>
      </c>
      <c r="L175">
        <v>5.17</v>
      </c>
      <c r="M175">
        <v>4.88</v>
      </c>
      <c r="N175">
        <v>4.59</v>
      </c>
      <c r="O175">
        <v>4.3</v>
      </c>
      <c r="P175">
        <v>4.1757142857142897</v>
      </c>
      <c r="Q175">
        <v>4.0514285714285698</v>
      </c>
      <c r="R175">
        <v>3.9271428571428602</v>
      </c>
      <c r="S175">
        <v>3.8028571428571398</v>
      </c>
      <c r="T175">
        <v>3.6785714285714302</v>
      </c>
      <c r="U175">
        <v>3.5542857142857098</v>
      </c>
      <c r="V175">
        <v>3.43</v>
      </c>
      <c r="W175">
        <v>3.4279999999999999</v>
      </c>
      <c r="X175">
        <v>3.4260000000000002</v>
      </c>
      <c r="Y175">
        <v>3.4239999999999999</v>
      </c>
      <c r="Z175">
        <v>3.64</v>
      </c>
      <c r="AA175">
        <v>3.42</v>
      </c>
      <c r="AB175">
        <v>3.33</v>
      </c>
      <c r="AC175">
        <v>3.17</v>
      </c>
      <c r="AD175">
        <v>3</v>
      </c>
      <c r="AE175">
        <v>3.17</v>
      </c>
      <c r="AF175">
        <v>3.25</v>
      </c>
      <c r="AG175">
        <v>3.1</v>
      </c>
      <c r="AH175">
        <v>2.97</v>
      </c>
      <c r="AI175">
        <v>3.18</v>
      </c>
      <c r="AJ175">
        <v>3.15</v>
      </c>
      <c r="AK175">
        <v>2.99</v>
      </c>
      <c r="AL175">
        <v>2.86</v>
      </c>
      <c r="AM175">
        <v>2.7</v>
      </c>
      <c r="AN175">
        <v>2.59</v>
      </c>
      <c r="AO175">
        <v>2.65</v>
      </c>
      <c r="AP175">
        <v>2.67</v>
      </c>
      <c r="AQ175">
        <v>2.54</v>
      </c>
      <c r="AR175">
        <v>2.48</v>
      </c>
      <c r="AS175">
        <v>2.59</v>
      </c>
      <c r="AT175">
        <v>2.4300000000000002</v>
      </c>
      <c r="AU175">
        <v>2.33</v>
      </c>
      <c r="AV175">
        <v>2.27</v>
      </c>
      <c r="AW175">
        <v>2.1800000000000002</v>
      </c>
      <c r="AX175">
        <v>2.2000000000000002</v>
      </c>
      <c r="AY175">
        <v>2.29</v>
      </c>
      <c r="AZ175">
        <v>2.2000000000000002</v>
      </c>
      <c r="BA175">
        <v>2.2000000000000002</v>
      </c>
      <c r="BB175">
        <v>2.2000000000000002</v>
      </c>
      <c r="BC175">
        <v>2.2000000000000002</v>
      </c>
      <c r="BD175">
        <v>2.15</v>
      </c>
      <c r="BE175">
        <v>2.2799999999999998</v>
      </c>
      <c r="BF175">
        <v>2.19</v>
      </c>
      <c r="BG175">
        <v>2.17</v>
      </c>
      <c r="BH175">
        <v>2.06</v>
      </c>
      <c r="BI175">
        <v>2.08</v>
      </c>
      <c r="BJ175">
        <v>1.97</v>
      </c>
      <c r="BK175">
        <v>1.97</v>
      </c>
    </row>
    <row r="176" spans="1:63" x14ac:dyDescent="0.85">
      <c r="A176" t="s">
        <v>165</v>
      </c>
      <c r="B176" t="s">
        <v>131</v>
      </c>
      <c r="C176" t="s">
        <v>695</v>
      </c>
      <c r="D176" t="s">
        <v>696</v>
      </c>
      <c r="E176">
        <v>7.4539999999999997</v>
      </c>
      <c r="F176">
        <v>7.4729999999999999</v>
      </c>
      <c r="G176">
        <v>7.49</v>
      </c>
      <c r="H176">
        <v>7.5049999999999999</v>
      </c>
      <c r="I176">
        <v>7.5179999999999998</v>
      </c>
      <c r="J176">
        <v>7.5289999999999999</v>
      </c>
      <c r="K176">
        <v>7.5369999999999999</v>
      </c>
      <c r="L176">
        <v>7.5439999999999996</v>
      </c>
      <c r="M176">
        <v>7.5510000000000002</v>
      </c>
      <c r="N176">
        <v>7.5579999999999998</v>
      </c>
      <c r="O176">
        <v>7.5670000000000002</v>
      </c>
      <c r="P176">
        <v>7.58</v>
      </c>
      <c r="Q176">
        <v>7.5960000000000001</v>
      </c>
      <c r="R176">
        <v>7.6159999999999997</v>
      </c>
      <c r="S176">
        <v>7.64</v>
      </c>
      <c r="T176">
        <v>7.6680000000000001</v>
      </c>
      <c r="U176">
        <v>7.7009999999999996</v>
      </c>
      <c r="V176">
        <v>7.7380000000000004</v>
      </c>
      <c r="W176">
        <v>7.7750000000000004</v>
      </c>
      <c r="X176">
        <v>7.8120000000000003</v>
      </c>
      <c r="Y176">
        <v>7.8440000000000003</v>
      </c>
      <c r="Z176">
        <v>7.8680000000000003</v>
      </c>
      <c r="AA176">
        <v>7.8819999999999997</v>
      </c>
      <c r="AB176">
        <v>7.8860000000000001</v>
      </c>
      <c r="AC176">
        <v>7.88</v>
      </c>
      <c r="AD176">
        <v>7.8650000000000002</v>
      </c>
      <c r="AE176">
        <v>7.8449999999999998</v>
      </c>
      <c r="AF176">
        <v>7.8239999999999998</v>
      </c>
      <c r="AG176">
        <v>7.8029999999999999</v>
      </c>
      <c r="AH176">
        <v>7.7859999999999996</v>
      </c>
      <c r="AI176">
        <v>7.7720000000000002</v>
      </c>
      <c r="AJ176">
        <v>7.7610000000000001</v>
      </c>
      <c r="AK176">
        <v>7.7519999999999998</v>
      </c>
      <c r="AL176">
        <v>7.7430000000000003</v>
      </c>
      <c r="AM176">
        <v>7.734</v>
      </c>
      <c r="AN176">
        <v>7.7249999999999996</v>
      </c>
      <c r="AO176">
        <v>7.7160000000000002</v>
      </c>
      <c r="AP176">
        <v>7.7069999999999999</v>
      </c>
      <c r="AQ176">
        <v>7.6980000000000004</v>
      </c>
      <c r="AR176">
        <v>7.6890000000000001</v>
      </c>
      <c r="AS176">
        <v>7.6790000000000003</v>
      </c>
      <c r="AT176">
        <v>7.6689999999999996</v>
      </c>
      <c r="AU176">
        <v>7.6580000000000004</v>
      </c>
      <c r="AV176">
        <v>7.6449999999999996</v>
      </c>
      <c r="AW176">
        <v>7.63</v>
      </c>
      <c r="AX176">
        <v>7.6120000000000001</v>
      </c>
      <c r="AY176">
        <v>7.5919999999999996</v>
      </c>
      <c r="AZ176">
        <v>7.569</v>
      </c>
      <c r="BA176">
        <v>7.5419999999999998</v>
      </c>
      <c r="BB176">
        <v>7.5110000000000001</v>
      </c>
      <c r="BC176">
        <v>7.4729999999999999</v>
      </c>
      <c r="BD176">
        <v>7.4290000000000003</v>
      </c>
      <c r="BE176">
        <v>7.3760000000000003</v>
      </c>
      <c r="BF176">
        <v>7.3140000000000001</v>
      </c>
      <c r="BG176">
        <v>7.2450000000000001</v>
      </c>
      <c r="BH176">
        <v>7.1689999999999996</v>
      </c>
      <c r="BI176">
        <v>7.0869999999999997</v>
      </c>
      <c r="BJ176">
        <v>7.0010000000000003</v>
      </c>
      <c r="BK176">
        <v>6.9130000000000003</v>
      </c>
    </row>
    <row r="177" spans="1:63" x14ac:dyDescent="0.85">
      <c r="A177" t="s">
        <v>278</v>
      </c>
      <c r="B177" t="s">
        <v>645</v>
      </c>
      <c r="C177" t="s">
        <v>695</v>
      </c>
      <c r="D177" t="s">
        <v>696</v>
      </c>
      <c r="E177">
        <v>6.3540000000000001</v>
      </c>
      <c r="F177">
        <v>6.351</v>
      </c>
      <c r="G177">
        <v>6.3460000000000001</v>
      </c>
      <c r="H177">
        <v>6.3410000000000002</v>
      </c>
      <c r="I177">
        <v>6.3360000000000003</v>
      </c>
      <c r="J177">
        <v>6.335</v>
      </c>
      <c r="K177">
        <v>6.3419999999999996</v>
      </c>
      <c r="L177">
        <v>6.359</v>
      </c>
      <c r="M177">
        <v>6.3869999999999996</v>
      </c>
      <c r="N177">
        <v>6.4249999999999998</v>
      </c>
      <c r="O177">
        <v>6.4710000000000001</v>
      </c>
      <c r="P177">
        <v>6.5220000000000002</v>
      </c>
      <c r="Q177">
        <v>6.5750000000000002</v>
      </c>
      <c r="R177">
        <v>6.625</v>
      </c>
      <c r="S177">
        <v>6.6689999999999996</v>
      </c>
      <c r="T177">
        <v>6.7060000000000004</v>
      </c>
      <c r="U177">
        <v>6.7350000000000003</v>
      </c>
      <c r="V177">
        <v>6.7569999999999997</v>
      </c>
      <c r="W177">
        <v>6.7720000000000002</v>
      </c>
      <c r="X177">
        <v>6.7809999999999997</v>
      </c>
      <c r="Y177">
        <v>6.7830000000000004</v>
      </c>
      <c r="Z177">
        <v>6.7789999999999999</v>
      </c>
      <c r="AA177">
        <v>6.7670000000000003</v>
      </c>
      <c r="AB177">
        <v>6.7489999999999997</v>
      </c>
      <c r="AC177">
        <v>6.726</v>
      </c>
      <c r="AD177">
        <v>6.6980000000000004</v>
      </c>
      <c r="AE177">
        <v>6.6639999999999997</v>
      </c>
      <c r="AF177">
        <v>6.625</v>
      </c>
      <c r="AG177">
        <v>6.5819999999999999</v>
      </c>
      <c r="AH177">
        <v>6.5369999999999999</v>
      </c>
      <c r="AI177">
        <v>6.49</v>
      </c>
      <c r="AJ177">
        <v>6.4429999999999996</v>
      </c>
      <c r="AK177">
        <v>6.3949999999999996</v>
      </c>
      <c r="AL177">
        <v>6.3479999999999999</v>
      </c>
      <c r="AM177">
        <v>6.3029999999999999</v>
      </c>
      <c r="AN177">
        <v>6.2619999999999996</v>
      </c>
      <c r="AO177">
        <v>6.2240000000000002</v>
      </c>
      <c r="AP177">
        <v>6.19</v>
      </c>
      <c r="AQ177">
        <v>6.1589999999999998</v>
      </c>
      <c r="AR177">
        <v>6.1310000000000002</v>
      </c>
      <c r="AS177">
        <v>6.1059999999999999</v>
      </c>
      <c r="AT177">
        <v>6.0830000000000002</v>
      </c>
      <c r="AU177">
        <v>6.06</v>
      </c>
      <c r="AV177">
        <v>6.0359999999999996</v>
      </c>
      <c r="AW177">
        <v>6.0110000000000001</v>
      </c>
      <c r="AX177">
        <v>5.9850000000000003</v>
      </c>
      <c r="AY177">
        <v>5.9580000000000002</v>
      </c>
      <c r="AZ177">
        <v>5.93</v>
      </c>
      <c r="BA177">
        <v>5.9020000000000001</v>
      </c>
      <c r="BB177">
        <v>5.8719999999999999</v>
      </c>
      <c r="BC177">
        <v>5.8390000000000004</v>
      </c>
      <c r="BD177">
        <v>5.8019999999999996</v>
      </c>
      <c r="BE177">
        <v>5.758</v>
      </c>
      <c r="BF177">
        <v>5.7089999999999996</v>
      </c>
      <c r="BG177">
        <v>5.6529999999999996</v>
      </c>
      <c r="BH177">
        <v>5.5919999999999996</v>
      </c>
      <c r="BI177">
        <v>5.5259999999999998</v>
      </c>
      <c r="BJ177">
        <v>5.4569999999999999</v>
      </c>
      <c r="BK177">
        <v>5.3869999999999996</v>
      </c>
    </row>
    <row r="178" spans="1:63" x14ac:dyDescent="0.85">
      <c r="A178" t="s">
        <v>569</v>
      </c>
      <c r="B178" t="s">
        <v>200</v>
      </c>
      <c r="C178" t="s">
        <v>695</v>
      </c>
      <c r="D178" t="s">
        <v>696</v>
      </c>
      <c r="E178">
        <v>7.3650000000000002</v>
      </c>
      <c r="F178">
        <v>7.31</v>
      </c>
      <c r="G178">
        <v>7.25</v>
      </c>
      <c r="H178">
        <v>7.1879999999999997</v>
      </c>
      <c r="I178">
        <v>7.1280000000000001</v>
      </c>
      <c r="J178">
        <v>7.0730000000000004</v>
      </c>
      <c r="K178">
        <v>7.0250000000000004</v>
      </c>
      <c r="L178">
        <v>6.9820000000000002</v>
      </c>
      <c r="M178">
        <v>6.9409999999999998</v>
      </c>
      <c r="N178">
        <v>6.9020000000000001</v>
      </c>
      <c r="O178">
        <v>6.8620000000000001</v>
      </c>
      <c r="P178">
        <v>6.819</v>
      </c>
      <c r="Q178">
        <v>6.7690000000000001</v>
      </c>
      <c r="R178">
        <v>6.7130000000000001</v>
      </c>
      <c r="S178">
        <v>6.6470000000000002</v>
      </c>
      <c r="T178">
        <v>6.5739999999999998</v>
      </c>
      <c r="U178">
        <v>6.4950000000000001</v>
      </c>
      <c r="V178">
        <v>6.4109999999999996</v>
      </c>
      <c r="W178">
        <v>6.3250000000000002</v>
      </c>
      <c r="X178">
        <v>6.2329999999999997</v>
      </c>
      <c r="Y178">
        <v>6.1349999999999998</v>
      </c>
      <c r="Z178">
        <v>6.0250000000000004</v>
      </c>
      <c r="AA178">
        <v>5.9020000000000001</v>
      </c>
      <c r="AB178">
        <v>5.7640000000000002</v>
      </c>
      <c r="AC178">
        <v>5.6120000000000001</v>
      </c>
      <c r="AD178">
        <v>5.4480000000000004</v>
      </c>
      <c r="AE178">
        <v>5.2779999999999996</v>
      </c>
      <c r="AF178">
        <v>5.1040000000000001</v>
      </c>
      <c r="AG178">
        <v>4.931</v>
      </c>
      <c r="AH178">
        <v>4.7619999999999996</v>
      </c>
      <c r="AI178">
        <v>4.5960000000000001</v>
      </c>
      <c r="AJ178">
        <v>4.4320000000000004</v>
      </c>
      <c r="AK178">
        <v>4.2670000000000003</v>
      </c>
      <c r="AL178">
        <v>4.1020000000000003</v>
      </c>
      <c r="AM178">
        <v>3.9369999999999998</v>
      </c>
      <c r="AN178">
        <v>3.7749999999999999</v>
      </c>
      <c r="AO178">
        <v>3.62</v>
      </c>
      <c r="AP178">
        <v>3.4729999999999999</v>
      </c>
      <c r="AQ178">
        <v>3.339</v>
      </c>
      <c r="AR178">
        <v>3.218</v>
      </c>
      <c r="AS178">
        <v>3.1110000000000002</v>
      </c>
      <c r="AT178">
        <v>3.0190000000000001</v>
      </c>
      <c r="AU178">
        <v>2.9409999999999998</v>
      </c>
      <c r="AV178">
        <v>2.8740000000000001</v>
      </c>
      <c r="AW178">
        <v>2.8159999999999998</v>
      </c>
      <c r="AX178">
        <v>2.7669999999999999</v>
      </c>
      <c r="AY178">
        <v>2.7250000000000001</v>
      </c>
      <c r="AZ178">
        <v>2.6890000000000001</v>
      </c>
      <c r="BA178">
        <v>2.657</v>
      </c>
      <c r="BB178">
        <v>2.6280000000000001</v>
      </c>
      <c r="BC178">
        <v>2.601</v>
      </c>
      <c r="BD178">
        <v>2.5750000000000002</v>
      </c>
      <c r="BE178">
        <v>2.5499999999999998</v>
      </c>
      <c r="BF178">
        <v>2.5259999999999998</v>
      </c>
      <c r="BG178">
        <v>2.5030000000000001</v>
      </c>
      <c r="BH178">
        <v>2.48</v>
      </c>
      <c r="BI178">
        <v>2.4550000000000001</v>
      </c>
      <c r="BJ178">
        <v>2.4300000000000002</v>
      </c>
      <c r="BK178">
        <v>2.4039999999999999</v>
      </c>
    </row>
    <row r="179" spans="1:63" x14ac:dyDescent="0.85">
      <c r="A179" t="s">
        <v>15</v>
      </c>
      <c r="B179" t="s">
        <v>481</v>
      </c>
      <c r="C179" t="s">
        <v>695</v>
      </c>
      <c r="D179" t="s">
        <v>696</v>
      </c>
      <c r="E179">
        <v>3.12</v>
      </c>
      <c r="F179">
        <v>3.22</v>
      </c>
      <c r="G179">
        <v>3.18</v>
      </c>
      <c r="H179">
        <v>3.19</v>
      </c>
      <c r="I179">
        <v>3.17</v>
      </c>
      <c r="J179">
        <v>3.04</v>
      </c>
      <c r="K179">
        <v>2.9</v>
      </c>
      <c r="L179">
        <v>2.81</v>
      </c>
      <c r="M179">
        <v>2.72</v>
      </c>
      <c r="N179">
        <v>2.75</v>
      </c>
      <c r="O179">
        <v>2.57</v>
      </c>
      <c r="P179">
        <v>2.36</v>
      </c>
      <c r="Q179">
        <v>2.15</v>
      </c>
      <c r="R179">
        <v>1.9</v>
      </c>
      <c r="S179">
        <v>1.77</v>
      </c>
      <c r="T179">
        <v>1.66</v>
      </c>
      <c r="U179">
        <v>1.63</v>
      </c>
      <c r="V179">
        <v>1.58</v>
      </c>
      <c r="W179">
        <v>1.58</v>
      </c>
      <c r="X179">
        <v>1.56</v>
      </c>
      <c r="Y179">
        <v>1.6</v>
      </c>
      <c r="Z179">
        <v>1.56</v>
      </c>
      <c r="AA179">
        <v>1.5</v>
      </c>
      <c r="AB179">
        <v>1.47</v>
      </c>
      <c r="AC179">
        <v>1.49</v>
      </c>
      <c r="AD179">
        <v>1.51</v>
      </c>
      <c r="AE179">
        <v>1.55</v>
      </c>
      <c r="AF179">
        <v>1.56</v>
      </c>
      <c r="AG179">
        <v>1.55</v>
      </c>
      <c r="AH179">
        <v>1.55</v>
      </c>
      <c r="AI179">
        <v>1.62</v>
      </c>
      <c r="AJ179">
        <v>1.61</v>
      </c>
      <c r="AK179">
        <v>1.59</v>
      </c>
      <c r="AL179">
        <v>1.57</v>
      </c>
      <c r="AM179">
        <v>1.57</v>
      </c>
      <c r="AN179">
        <v>1.53</v>
      </c>
      <c r="AO179">
        <v>1.53</v>
      </c>
      <c r="AP179">
        <v>1.56</v>
      </c>
      <c r="AQ179">
        <v>1.63</v>
      </c>
      <c r="AR179">
        <v>1.65</v>
      </c>
      <c r="AS179">
        <v>1.72</v>
      </c>
      <c r="AT179">
        <v>1.71</v>
      </c>
      <c r="AU179">
        <v>1.73</v>
      </c>
      <c r="AV179">
        <v>1.75</v>
      </c>
      <c r="AW179">
        <v>1.72</v>
      </c>
      <c r="AX179">
        <v>1.71</v>
      </c>
      <c r="AY179">
        <v>1.72</v>
      </c>
      <c r="AZ179">
        <v>1.72</v>
      </c>
      <c r="BA179">
        <v>1.77</v>
      </c>
      <c r="BB179">
        <v>1.79</v>
      </c>
      <c r="BC179">
        <v>1.79</v>
      </c>
      <c r="BD179">
        <v>1.76</v>
      </c>
      <c r="BE179">
        <v>1.72</v>
      </c>
      <c r="BF179">
        <v>1.68</v>
      </c>
      <c r="BG179">
        <v>1.71</v>
      </c>
      <c r="BH179">
        <v>1.66</v>
      </c>
      <c r="BI179">
        <v>1.66</v>
      </c>
      <c r="BJ179">
        <v>1.62</v>
      </c>
      <c r="BK179">
        <v>1.62</v>
      </c>
    </row>
    <row r="180" spans="1:63" x14ac:dyDescent="0.85">
      <c r="A180" t="s">
        <v>639</v>
      </c>
      <c r="B180" t="s">
        <v>562</v>
      </c>
      <c r="C180" t="s">
        <v>695</v>
      </c>
      <c r="D180" t="s">
        <v>696</v>
      </c>
      <c r="E180">
        <v>2.85</v>
      </c>
      <c r="F180">
        <v>2.94</v>
      </c>
      <c r="G180">
        <v>2.91</v>
      </c>
      <c r="H180">
        <v>2.93</v>
      </c>
      <c r="I180">
        <v>2.98</v>
      </c>
      <c r="J180">
        <v>2.94</v>
      </c>
      <c r="K180">
        <v>2.9</v>
      </c>
      <c r="L180">
        <v>2.81</v>
      </c>
      <c r="M180">
        <v>2.75</v>
      </c>
      <c r="N180">
        <v>2.7</v>
      </c>
      <c r="O180">
        <v>2.5</v>
      </c>
      <c r="P180">
        <v>2.4900000000000002</v>
      </c>
      <c r="Q180">
        <v>2.38</v>
      </c>
      <c r="R180">
        <v>2.23</v>
      </c>
      <c r="S180">
        <v>2.13</v>
      </c>
      <c r="T180">
        <v>1.98</v>
      </c>
      <c r="U180">
        <v>1.86</v>
      </c>
      <c r="V180">
        <v>1.75</v>
      </c>
      <c r="W180">
        <v>1.77</v>
      </c>
      <c r="X180">
        <v>1.75</v>
      </c>
      <c r="Y180">
        <v>1.72</v>
      </c>
      <c r="Z180">
        <v>1.7</v>
      </c>
      <c r="AA180">
        <v>1.71</v>
      </c>
      <c r="AB180">
        <v>1.66</v>
      </c>
      <c r="AC180">
        <v>1.66</v>
      </c>
      <c r="AD180">
        <v>1.68</v>
      </c>
      <c r="AE180">
        <v>1.71</v>
      </c>
      <c r="AF180">
        <v>1.74</v>
      </c>
      <c r="AG180">
        <v>1.84</v>
      </c>
      <c r="AH180">
        <v>1.89</v>
      </c>
      <c r="AI180">
        <v>1.93</v>
      </c>
      <c r="AJ180">
        <v>1.92</v>
      </c>
      <c r="AK180">
        <v>1.88</v>
      </c>
      <c r="AL180">
        <v>1.86</v>
      </c>
      <c r="AM180">
        <v>1.87</v>
      </c>
      <c r="AN180">
        <v>1.87</v>
      </c>
      <c r="AO180">
        <v>1.89</v>
      </c>
      <c r="AP180">
        <v>1.86</v>
      </c>
      <c r="AQ180">
        <v>1.81</v>
      </c>
      <c r="AR180">
        <v>1.85</v>
      </c>
      <c r="AS180">
        <v>1.85</v>
      </c>
      <c r="AT180">
        <v>1.78</v>
      </c>
      <c r="AU180">
        <v>1.75</v>
      </c>
      <c r="AV180">
        <v>1.8</v>
      </c>
      <c r="AW180">
        <v>1.83</v>
      </c>
      <c r="AX180">
        <v>1.84</v>
      </c>
      <c r="AY180">
        <v>1.9</v>
      </c>
      <c r="AZ180">
        <v>1.9</v>
      </c>
      <c r="BA180">
        <v>1.96</v>
      </c>
      <c r="BB180">
        <v>1.98</v>
      </c>
      <c r="BC180">
        <v>1.95</v>
      </c>
      <c r="BD180">
        <v>1.88</v>
      </c>
      <c r="BE180">
        <v>1.85</v>
      </c>
      <c r="BF180">
        <v>1.78</v>
      </c>
      <c r="BG180">
        <v>1.75</v>
      </c>
      <c r="BH180">
        <v>1.72</v>
      </c>
      <c r="BI180">
        <v>1.71</v>
      </c>
      <c r="BJ180">
        <v>1.62</v>
      </c>
      <c r="BK180">
        <v>1.62</v>
      </c>
    </row>
    <row r="181" spans="1:63" x14ac:dyDescent="0.85">
      <c r="A181" t="s">
        <v>196</v>
      </c>
      <c r="B181" t="s">
        <v>672</v>
      </c>
      <c r="C181" t="s">
        <v>695</v>
      </c>
      <c r="D181" t="s">
        <v>696</v>
      </c>
      <c r="E181">
        <v>5.9589999999999996</v>
      </c>
      <c r="F181">
        <v>5.96</v>
      </c>
      <c r="G181">
        <v>5.9619999999999997</v>
      </c>
      <c r="H181">
        <v>5.9640000000000004</v>
      </c>
      <c r="I181">
        <v>5.9649999999999999</v>
      </c>
      <c r="J181">
        <v>5.9660000000000002</v>
      </c>
      <c r="K181">
        <v>5.9630000000000001</v>
      </c>
      <c r="L181">
        <v>5.9580000000000002</v>
      </c>
      <c r="M181">
        <v>5.9480000000000004</v>
      </c>
      <c r="N181">
        <v>5.9340000000000002</v>
      </c>
      <c r="O181">
        <v>5.9180000000000001</v>
      </c>
      <c r="P181">
        <v>5.9009999999999998</v>
      </c>
      <c r="Q181">
        <v>5.8840000000000003</v>
      </c>
      <c r="R181">
        <v>5.8680000000000003</v>
      </c>
      <c r="S181">
        <v>5.8529999999999998</v>
      </c>
      <c r="T181">
        <v>5.8380000000000001</v>
      </c>
      <c r="U181">
        <v>5.8220000000000001</v>
      </c>
      <c r="V181">
        <v>5.8040000000000003</v>
      </c>
      <c r="W181">
        <v>5.7830000000000004</v>
      </c>
      <c r="X181">
        <v>5.7560000000000002</v>
      </c>
      <c r="Y181">
        <v>5.7249999999999996</v>
      </c>
      <c r="Z181">
        <v>5.6870000000000003</v>
      </c>
      <c r="AA181">
        <v>5.6449999999999996</v>
      </c>
      <c r="AB181">
        <v>5.5970000000000004</v>
      </c>
      <c r="AC181">
        <v>5.5460000000000003</v>
      </c>
      <c r="AD181">
        <v>5.49</v>
      </c>
      <c r="AE181">
        <v>5.431</v>
      </c>
      <c r="AF181">
        <v>5.3710000000000004</v>
      </c>
      <c r="AG181">
        <v>5.3079999999999998</v>
      </c>
      <c r="AH181">
        <v>5.242</v>
      </c>
      <c r="AI181">
        <v>5.1719999999999997</v>
      </c>
      <c r="AJ181">
        <v>5.0990000000000002</v>
      </c>
      <c r="AK181">
        <v>5.0199999999999996</v>
      </c>
      <c r="AL181">
        <v>4.9340000000000002</v>
      </c>
      <c r="AM181">
        <v>4.8390000000000004</v>
      </c>
      <c r="AN181">
        <v>4.7309999999999999</v>
      </c>
      <c r="AO181">
        <v>4.6059999999999999</v>
      </c>
      <c r="AP181">
        <v>4.4640000000000004</v>
      </c>
      <c r="AQ181">
        <v>4.306</v>
      </c>
      <c r="AR181">
        <v>4.1349999999999998</v>
      </c>
      <c r="AS181">
        <v>3.9550000000000001</v>
      </c>
      <c r="AT181">
        <v>3.7719999999999998</v>
      </c>
      <c r="AU181">
        <v>3.593</v>
      </c>
      <c r="AV181">
        <v>3.4220000000000002</v>
      </c>
      <c r="AW181">
        <v>3.2629999999999999</v>
      </c>
      <c r="AX181">
        <v>3.1179999999999999</v>
      </c>
      <c r="AY181">
        <v>2.9860000000000002</v>
      </c>
      <c r="AZ181">
        <v>2.8650000000000002</v>
      </c>
      <c r="BA181">
        <v>2.7509999999999999</v>
      </c>
      <c r="BB181">
        <v>2.6440000000000001</v>
      </c>
      <c r="BC181">
        <v>2.5419999999999998</v>
      </c>
      <c r="BD181">
        <v>2.444</v>
      </c>
      <c r="BE181">
        <v>2.351</v>
      </c>
      <c r="BF181">
        <v>2.2610000000000001</v>
      </c>
      <c r="BG181">
        <v>2.1760000000000002</v>
      </c>
      <c r="BH181">
        <v>2.0979999999999999</v>
      </c>
      <c r="BI181">
        <v>2.0270000000000001</v>
      </c>
      <c r="BJ181">
        <v>1.9670000000000001</v>
      </c>
      <c r="BK181">
        <v>1.917</v>
      </c>
    </row>
    <row r="182" spans="1:63" x14ac:dyDescent="0.85">
      <c r="A182" t="s">
        <v>97</v>
      </c>
      <c r="B182" t="s">
        <v>246</v>
      </c>
      <c r="C182" t="s">
        <v>695</v>
      </c>
      <c r="D182" t="s">
        <v>696</v>
      </c>
    </row>
    <row r="183" spans="1:63" x14ac:dyDescent="0.85">
      <c r="A183" t="s">
        <v>525</v>
      </c>
      <c r="B183" t="s">
        <v>269</v>
      </c>
      <c r="C183" t="s">
        <v>695</v>
      </c>
      <c r="D183" t="s">
        <v>696</v>
      </c>
      <c r="E183">
        <v>4.03</v>
      </c>
      <c r="F183">
        <v>3.9750000000000001</v>
      </c>
      <c r="G183">
        <v>4.1070000000000002</v>
      </c>
      <c r="H183">
        <v>3.9889999999999999</v>
      </c>
      <c r="I183">
        <v>3.7330000000000001</v>
      </c>
      <c r="J183">
        <v>3.54</v>
      </c>
      <c r="K183">
        <v>3.41</v>
      </c>
      <c r="L183">
        <v>3.3540000000000001</v>
      </c>
      <c r="M183">
        <v>3.3319999999999999</v>
      </c>
      <c r="N183">
        <v>3.2690000000000001</v>
      </c>
      <c r="O183">
        <v>3.1579999999999999</v>
      </c>
      <c r="P183">
        <v>3.194</v>
      </c>
      <c r="Q183">
        <v>3</v>
      </c>
      <c r="R183">
        <v>2.6960000000000002</v>
      </c>
      <c r="S183">
        <v>2.57</v>
      </c>
      <c r="T183">
        <v>2.331</v>
      </c>
      <c r="U183">
        <v>2.2730000000000001</v>
      </c>
      <c r="V183">
        <v>2.2290000000000001</v>
      </c>
      <c r="W183">
        <v>2.0699999999999998</v>
      </c>
      <c r="X183">
        <v>2.12</v>
      </c>
      <c r="Y183">
        <v>2.0299999999999998</v>
      </c>
      <c r="Z183">
        <v>2.0099999999999998</v>
      </c>
      <c r="AA183">
        <v>1.95</v>
      </c>
      <c r="AB183">
        <v>1.92</v>
      </c>
      <c r="AC183">
        <v>1.93</v>
      </c>
      <c r="AD183">
        <v>1.93</v>
      </c>
      <c r="AE183">
        <v>1.96</v>
      </c>
      <c r="AF183">
        <v>2.0299999999999998</v>
      </c>
      <c r="AG183">
        <v>2.1</v>
      </c>
      <c r="AH183">
        <v>2.12</v>
      </c>
      <c r="AI183">
        <v>2.1800000000000002</v>
      </c>
      <c r="AJ183">
        <v>2.16</v>
      </c>
      <c r="AK183">
        <v>2.12</v>
      </c>
      <c r="AL183">
        <v>2.0499999999999998</v>
      </c>
      <c r="AM183">
        <v>2</v>
      </c>
      <c r="AN183">
        <v>1.99</v>
      </c>
      <c r="AO183">
        <v>1.96</v>
      </c>
      <c r="AP183">
        <v>1.96</v>
      </c>
      <c r="AQ183">
        <v>1.89</v>
      </c>
      <c r="AR183">
        <v>1.97</v>
      </c>
      <c r="AS183">
        <v>1.98</v>
      </c>
      <c r="AT183">
        <v>1.97</v>
      </c>
      <c r="AU183">
        <v>1.89</v>
      </c>
      <c r="AV183">
        <v>1.93</v>
      </c>
      <c r="AW183">
        <v>1.98</v>
      </c>
      <c r="AX183">
        <v>1.97</v>
      </c>
      <c r="AY183">
        <v>2.0099999999999998</v>
      </c>
      <c r="AZ183">
        <v>2.1800000000000002</v>
      </c>
      <c r="BA183">
        <v>2.19</v>
      </c>
      <c r="BB183">
        <v>2.13</v>
      </c>
      <c r="BC183">
        <v>2.17</v>
      </c>
      <c r="BD183">
        <v>2.09</v>
      </c>
      <c r="BE183">
        <v>2.1</v>
      </c>
      <c r="BF183">
        <v>2.0099999999999998</v>
      </c>
      <c r="BG183">
        <v>1.92</v>
      </c>
      <c r="BH183">
        <v>1.99</v>
      </c>
      <c r="BI183">
        <v>1.87</v>
      </c>
      <c r="BJ183">
        <v>1.81</v>
      </c>
      <c r="BK183">
        <v>1.71</v>
      </c>
    </row>
    <row r="184" spans="1:63" x14ac:dyDescent="0.85">
      <c r="A184" t="s">
        <v>318</v>
      </c>
      <c r="B184" t="s">
        <v>614</v>
      </c>
      <c r="C184" t="s">
        <v>695</v>
      </c>
      <c r="D184" t="s">
        <v>696</v>
      </c>
      <c r="E184">
        <v>3.226474373037191</v>
      </c>
      <c r="F184">
        <v>3.2329923508088969</v>
      </c>
      <c r="G184">
        <v>3.1893500563449666</v>
      </c>
      <c r="H184">
        <v>3.1716636117468235</v>
      </c>
      <c r="I184">
        <v>3.15396543292053</v>
      </c>
      <c r="J184">
        <v>3.0637828634687621</v>
      </c>
      <c r="K184">
        <v>2.9103565914583376</v>
      </c>
      <c r="L184">
        <v>2.9029007252015462</v>
      </c>
      <c r="M184">
        <v>2.8587746938214411</v>
      </c>
      <c r="N184">
        <v>2.8186999692848853</v>
      </c>
      <c r="O184">
        <v>2.7885476623000103</v>
      </c>
      <c r="P184">
        <v>2.7259566015953074</v>
      </c>
      <c r="Q184">
        <v>2.5916806423668963</v>
      </c>
      <c r="R184">
        <v>2.5071866773367741</v>
      </c>
      <c r="S184">
        <v>2.4502998516626318</v>
      </c>
      <c r="T184">
        <v>2.3584251599333594</v>
      </c>
      <c r="U184">
        <v>2.2923118372967042</v>
      </c>
      <c r="V184">
        <v>2.2518591149318787</v>
      </c>
      <c r="W184">
        <v>2.1983693684328878</v>
      </c>
      <c r="X184">
        <v>2.194739350793141</v>
      </c>
      <c r="Y184">
        <v>2.1737526158259159</v>
      </c>
      <c r="Z184">
        <v>2.1213708447724144</v>
      </c>
      <c r="AA184">
        <v>2.1018983007517962</v>
      </c>
      <c r="AB184">
        <v>2.057114031668565</v>
      </c>
      <c r="AC184">
        <v>2.0217589288637652</v>
      </c>
      <c r="AD184">
        <v>2.0111469752852891</v>
      </c>
      <c r="AE184">
        <v>1.983389804981754</v>
      </c>
      <c r="AF184">
        <v>1.969212287291108</v>
      </c>
      <c r="AG184">
        <v>1.9747084724399613</v>
      </c>
      <c r="AH184">
        <v>1.9643621503348274</v>
      </c>
      <c r="AI184">
        <v>1.9759145630759785</v>
      </c>
      <c r="AJ184">
        <v>1.9498757306131849</v>
      </c>
      <c r="AK184">
        <v>1.9236998161558316</v>
      </c>
      <c r="AL184">
        <v>1.8838433325396156</v>
      </c>
      <c r="AM184">
        <v>1.8600929888216884</v>
      </c>
      <c r="AN184">
        <v>1.8219410544802839</v>
      </c>
      <c r="AO184">
        <v>1.8123126762558737</v>
      </c>
      <c r="AP184">
        <v>1.7985899668530814</v>
      </c>
      <c r="AQ184">
        <v>1.7921275973438586</v>
      </c>
      <c r="AR184">
        <v>1.7830184601099555</v>
      </c>
      <c r="AS184">
        <v>1.8034555797581648</v>
      </c>
      <c r="AT184">
        <v>1.7741626489839257</v>
      </c>
      <c r="AU184">
        <v>1.7582823630953641</v>
      </c>
      <c r="AV184">
        <v>1.7655952541171611</v>
      </c>
      <c r="AW184">
        <v>1.7712806132573475</v>
      </c>
      <c r="AX184">
        <v>1.7661319445241963</v>
      </c>
      <c r="AY184">
        <v>1.7980235233795834</v>
      </c>
      <c r="AZ184">
        <v>1.8180687972630543</v>
      </c>
      <c r="BA184">
        <v>1.8228124860549015</v>
      </c>
      <c r="BB184">
        <v>1.7960361992138714</v>
      </c>
      <c r="BC184">
        <v>1.787003794502199</v>
      </c>
      <c r="BD184">
        <v>1.7666956044197051</v>
      </c>
      <c r="BE184">
        <v>1.7660403228091099</v>
      </c>
      <c r="BF184">
        <v>1.7411069226632421</v>
      </c>
      <c r="BG184">
        <v>1.7466524780361614</v>
      </c>
      <c r="BH184">
        <v>1.7422718054759245</v>
      </c>
      <c r="BI184">
        <v>1.7355725060960501</v>
      </c>
      <c r="BJ184">
        <v>1.7107763102308715</v>
      </c>
    </row>
    <row r="185" spans="1:63" x14ac:dyDescent="0.85">
      <c r="A185" t="s">
        <v>656</v>
      </c>
      <c r="B185" t="s">
        <v>530</v>
      </c>
      <c r="C185" t="s">
        <v>695</v>
      </c>
      <c r="D185" t="s">
        <v>696</v>
      </c>
      <c r="E185">
        <v>7.2469999999999999</v>
      </c>
      <c r="F185">
        <v>7.2480000000000002</v>
      </c>
      <c r="G185">
        <v>7.2510000000000003</v>
      </c>
      <c r="H185">
        <v>7.2560000000000002</v>
      </c>
      <c r="I185">
        <v>7.2629999999999999</v>
      </c>
      <c r="J185">
        <v>7.2709999999999999</v>
      </c>
      <c r="K185">
        <v>7.2770000000000001</v>
      </c>
      <c r="L185">
        <v>7.282</v>
      </c>
      <c r="M185">
        <v>7.2859999999999996</v>
      </c>
      <c r="N185">
        <v>7.2930000000000001</v>
      </c>
      <c r="O185">
        <v>7.3109999999999999</v>
      </c>
      <c r="P185">
        <v>7.35</v>
      </c>
      <c r="Q185">
        <v>7.4139999999999997</v>
      </c>
      <c r="R185">
        <v>7.5039999999999996</v>
      </c>
      <c r="S185">
        <v>7.617</v>
      </c>
      <c r="T185">
        <v>7.7469999999999999</v>
      </c>
      <c r="U185">
        <v>7.8849999999999998</v>
      </c>
      <c r="V185">
        <v>8.0180000000000007</v>
      </c>
      <c r="W185">
        <v>8.1370000000000005</v>
      </c>
      <c r="X185">
        <v>8.2319999999999993</v>
      </c>
      <c r="Y185">
        <v>8.2989999999999995</v>
      </c>
      <c r="Z185">
        <v>8.3379999999999992</v>
      </c>
      <c r="AA185">
        <v>8.3520000000000003</v>
      </c>
      <c r="AB185">
        <v>8.34</v>
      </c>
      <c r="AC185">
        <v>8.2989999999999995</v>
      </c>
      <c r="AD185">
        <v>8.2219999999999995</v>
      </c>
      <c r="AE185">
        <v>8.1010000000000009</v>
      </c>
      <c r="AF185">
        <v>7.9329999999999998</v>
      </c>
      <c r="AG185">
        <v>7.7190000000000003</v>
      </c>
      <c r="AH185">
        <v>7.4619999999999997</v>
      </c>
      <c r="AI185">
        <v>7.165</v>
      </c>
      <c r="AJ185">
        <v>6.8310000000000004</v>
      </c>
      <c r="AK185">
        <v>6.4720000000000004</v>
      </c>
      <c r="AL185">
        <v>6.0979999999999999</v>
      </c>
      <c r="AM185">
        <v>5.72</v>
      </c>
      <c r="AN185">
        <v>5.3460000000000001</v>
      </c>
      <c r="AO185">
        <v>4.9809999999999999</v>
      </c>
      <c r="AP185">
        <v>4.63</v>
      </c>
      <c r="AQ185">
        <v>4.2969999999999997</v>
      </c>
      <c r="AR185">
        <v>3.9889999999999999</v>
      </c>
      <c r="AS185">
        <v>3.7160000000000002</v>
      </c>
      <c r="AT185">
        <v>3.484</v>
      </c>
      <c r="AU185">
        <v>3.2930000000000001</v>
      </c>
      <c r="AV185">
        <v>3.1419999999999999</v>
      </c>
      <c r="AW185">
        <v>3.0289999999999999</v>
      </c>
      <c r="AX185">
        <v>2.9510000000000001</v>
      </c>
      <c r="AY185">
        <v>2.9039999999999999</v>
      </c>
      <c r="AZ185">
        <v>2.879</v>
      </c>
      <c r="BA185">
        <v>2.8690000000000002</v>
      </c>
      <c r="BB185">
        <v>2.8679999999999999</v>
      </c>
      <c r="BC185">
        <v>2.8730000000000002</v>
      </c>
      <c r="BD185">
        <v>2.8820000000000001</v>
      </c>
      <c r="BE185">
        <v>2.8959999999999999</v>
      </c>
      <c r="BF185">
        <v>2.9129999999999998</v>
      </c>
      <c r="BG185">
        <v>2.93</v>
      </c>
      <c r="BH185">
        <v>2.9390000000000001</v>
      </c>
      <c r="BI185">
        <v>2.9369999999999998</v>
      </c>
      <c r="BJ185">
        <v>2.92</v>
      </c>
      <c r="BK185">
        <v>2.8879999999999999</v>
      </c>
    </row>
    <row r="186" spans="1:63" x14ac:dyDescent="0.85">
      <c r="A186" t="s">
        <v>654</v>
      </c>
      <c r="B186" t="s">
        <v>391</v>
      </c>
      <c r="C186" t="s">
        <v>695</v>
      </c>
      <c r="D186" t="s">
        <v>696</v>
      </c>
      <c r="E186">
        <v>5.0800871707409012</v>
      </c>
      <c r="F186">
        <v>5.0710029074716818</v>
      </c>
      <c r="G186">
        <v>5.0681208561124098</v>
      </c>
      <c r="H186">
        <v>5.0403743752054382</v>
      </c>
      <c r="I186">
        <v>5.0260352523545198</v>
      </c>
      <c r="J186">
        <v>4.9843370577113548</v>
      </c>
      <c r="K186">
        <v>4.9525151361252275</v>
      </c>
      <c r="L186">
        <v>4.9276920643272089</v>
      </c>
      <c r="M186">
        <v>4.9188451852839128</v>
      </c>
      <c r="N186">
        <v>4.9124429990278795</v>
      </c>
      <c r="O186">
        <v>4.9024235409412729</v>
      </c>
      <c r="P186">
        <v>4.8895629903261542</v>
      </c>
      <c r="Q186">
        <v>4.8674348949111534</v>
      </c>
      <c r="R186">
        <v>4.831778407968911</v>
      </c>
      <c r="S186">
        <v>4.8159652876247518</v>
      </c>
      <c r="T186">
        <v>4.8181286358412017</v>
      </c>
      <c r="U186">
        <v>4.8055115979431617</v>
      </c>
      <c r="V186">
        <v>4.7914638780948291</v>
      </c>
      <c r="W186">
        <v>4.7784875997121548</v>
      </c>
      <c r="X186">
        <v>4.7738455643887834</v>
      </c>
      <c r="Y186">
        <v>4.7653196184525788</v>
      </c>
      <c r="Z186">
        <v>4.7499160250756738</v>
      </c>
      <c r="AA186">
        <v>4.7222558253362976</v>
      </c>
      <c r="AB186">
        <v>4.7102314726222989</v>
      </c>
      <c r="AC186">
        <v>4.6677840496188239</v>
      </c>
      <c r="AD186">
        <v>4.6125610996288744</v>
      </c>
      <c r="AE186">
        <v>4.5712518761501659</v>
      </c>
      <c r="AF186">
        <v>4.534780878491806</v>
      </c>
      <c r="AG186">
        <v>4.5040879596814785</v>
      </c>
      <c r="AH186">
        <v>4.4538324897456478</v>
      </c>
      <c r="AI186">
        <v>4.3909288804367428</v>
      </c>
      <c r="AJ186">
        <v>4.3019377978144089</v>
      </c>
      <c r="AK186">
        <v>4.2321488900172062</v>
      </c>
      <c r="AL186">
        <v>4.1409767180839738</v>
      </c>
      <c r="AM186">
        <v>4.0662078538596393</v>
      </c>
      <c r="AN186">
        <v>3.9848326751870542</v>
      </c>
      <c r="AO186">
        <v>3.9170578850079592</v>
      </c>
      <c r="AP186">
        <v>3.8286821631070587</v>
      </c>
      <c r="AQ186">
        <v>3.7542021412776152</v>
      </c>
      <c r="AR186">
        <v>3.695122552051878</v>
      </c>
      <c r="AS186">
        <v>3.6384935542005614</v>
      </c>
      <c r="AT186">
        <v>3.575747689404694</v>
      </c>
      <c r="AU186">
        <v>3.5350488908468272</v>
      </c>
      <c r="AV186">
        <v>3.491404479599499</v>
      </c>
      <c r="AW186">
        <v>3.4601710859867665</v>
      </c>
      <c r="AX186">
        <v>3.423555733015605</v>
      </c>
      <c r="AY186">
        <v>3.3822357909029055</v>
      </c>
      <c r="AZ186">
        <v>3.3511628942476821</v>
      </c>
      <c r="BA186">
        <v>3.3175413638363853</v>
      </c>
      <c r="BB186">
        <v>3.2828263536585496</v>
      </c>
      <c r="BC186">
        <v>3.2537723624768136</v>
      </c>
      <c r="BD186">
        <v>3.2242124518104185</v>
      </c>
      <c r="BE186">
        <v>3.2001902614805631</v>
      </c>
      <c r="BF186">
        <v>3.1712815062025816</v>
      </c>
      <c r="BG186">
        <v>3.1520189653041171</v>
      </c>
      <c r="BH186">
        <v>3.1276241529233353</v>
      </c>
      <c r="BI186">
        <v>3.1063504032377049</v>
      </c>
      <c r="BJ186">
        <v>3.083984114270355</v>
      </c>
    </row>
    <row r="187" spans="1:63" x14ac:dyDescent="0.85">
      <c r="A187" t="s">
        <v>692</v>
      </c>
      <c r="B187" t="s">
        <v>123</v>
      </c>
      <c r="C187" t="s">
        <v>695</v>
      </c>
      <c r="D187" t="s">
        <v>696</v>
      </c>
      <c r="E187">
        <v>6.6</v>
      </c>
      <c r="F187">
        <v>6.6</v>
      </c>
      <c r="G187">
        <v>6.6</v>
      </c>
      <c r="H187">
        <v>6.6</v>
      </c>
      <c r="I187">
        <v>6.6</v>
      </c>
      <c r="J187">
        <v>6.6</v>
      </c>
      <c r="K187">
        <v>6.6</v>
      </c>
      <c r="L187">
        <v>6.6</v>
      </c>
      <c r="M187">
        <v>6.6</v>
      </c>
      <c r="N187">
        <v>6.6</v>
      </c>
      <c r="O187">
        <v>6.601</v>
      </c>
      <c r="P187">
        <v>6.6020000000000003</v>
      </c>
      <c r="Q187">
        <v>6.6050000000000004</v>
      </c>
      <c r="R187">
        <v>6.6079999999999997</v>
      </c>
      <c r="S187">
        <v>6.6109999999999998</v>
      </c>
      <c r="T187">
        <v>6.6120000000000001</v>
      </c>
      <c r="U187">
        <v>6.6079999999999997</v>
      </c>
      <c r="V187">
        <v>6.5990000000000002</v>
      </c>
      <c r="W187">
        <v>6.5830000000000002</v>
      </c>
      <c r="X187">
        <v>6.5609999999999999</v>
      </c>
      <c r="Y187">
        <v>6.5339999999999998</v>
      </c>
      <c r="Z187">
        <v>6.5039999999999996</v>
      </c>
      <c r="AA187">
        <v>6.4740000000000002</v>
      </c>
      <c r="AB187">
        <v>6.444</v>
      </c>
      <c r="AC187">
        <v>6.415</v>
      </c>
      <c r="AD187">
        <v>6.3849999999999998</v>
      </c>
      <c r="AE187">
        <v>6.3540000000000001</v>
      </c>
      <c r="AF187">
        <v>6.3179999999999996</v>
      </c>
      <c r="AG187">
        <v>6.2759999999999998</v>
      </c>
      <c r="AH187">
        <v>6.2249999999999996</v>
      </c>
      <c r="AI187">
        <v>6.1639999999999997</v>
      </c>
      <c r="AJ187">
        <v>6.0910000000000002</v>
      </c>
      <c r="AK187">
        <v>6.0069999999999997</v>
      </c>
      <c r="AL187">
        <v>5.9119999999999999</v>
      </c>
      <c r="AM187">
        <v>5.8079999999999998</v>
      </c>
      <c r="AN187">
        <v>5.694</v>
      </c>
      <c r="AO187">
        <v>5.5709999999999997</v>
      </c>
      <c r="AP187">
        <v>5.4420000000000002</v>
      </c>
      <c r="AQ187">
        <v>5.3079999999999998</v>
      </c>
      <c r="AR187">
        <v>5.1719999999999997</v>
      </c>
      <c r="AS187">
        <v>5.0369999999999999</v>
      </c>
      <c r="AT187">
        <v>4.9039999999999999</v>
      </c>
      <c r="AU187">
        <v>4.774</v>
      </c>
      <c r="AV187">
        <v>4.6479999999999997</v>
      </c>
      <c r="AW187">
        <v>4.5279999999999996</v>
      </c>
      <c r="AX187">
        <v>4.4160000000000004</v>
      </c>
      <c r="AY187">
        <v>4.3099999999999996</v>
      </c>
      <c r="AZ187">
        <v>4.2110000000000003</v>
      </c>
      <c r="BA187">
        <v>4.1180000000000003</v>
      </c>
      <c r="BB187">
        <v>4.0309999999999997</v>
      </c>
      <c r="BC187">
        <v>3.9510000000000001</v>
      </c>
      <c r="BD187">
        <v>3.88</v>
      </c>
      <c r="BE187">
        <v>3.8159999999999998</v>
      </c>
      <c r="BF187">
        <v>3.7589999999999999</v>
      </c>
      <c r="BG187">
        <v>3.7080000000000002</v>
      </c>
      <c r="BH187">
        <v>3.66</v>
      </c>
      <c r="BI187">
        <v>3.6120000000000001</v>
      </c>
      <c r="BJ187">
        <v>3.5619999999999998</v>
      </c>
      <c r="BK187">
        <v>3.51</v>
      </c>
    </row>
    <row r="188" spans="1:63" x14ac:dyDescent="0.85">
      <c r="A188" t="s">
        <v>505</v>
      </c>
      <c r="B188" t="s">
        <v>433</v>
      </c>
      <c r="C188" t="s">
        <v>695</v>
      </c>
      <c r="D188" t="s">
        <v>696</v>
      </c>
      <c r="E188">
        <v>5.87</v>
      </c>
      <c r="F188">
        <v>5.8460000000000001</v>
      </c>
      <c r="G188">
        <v>5.8120000000000003</v>
      </c>
      <c r="H188">
        <v>5.7649999999999997</v>
      </c>
      <c r="I188">
        <v>5.7069999999999999</v>
      </c>
      <c r="J188">
        <v>5.6379999999999999</v>
      </c>
      <c r="K188">
        <v>5.5590000000000002</v>
      </c>
      <c r="L188">
        <v>5.4720000000000004</v>
      </c>
      <c r="M188">
        <v>5.3780000000000001</v>
      </c>
      <c r="N188">
        <v>5.2789999999999999</v>
      </c>
      <c r="O188">
        <v>5.173</v>
      </c>
      <c r="P188">
        <v>5.0599999999999996</v>
      </c>
      <c r="Q188">
        <v>4.9390000000000001</v>
      </c>
      <c r="R188">
        <v>4.8099999999999996</v>
      </c>
      <c r="S188">
        <v>4.6749999999999998</v>
      </c>
      <c r="T188">
        <v>4.5369999999999999</v>
      </c>
      <c r="U188">
        <v>4.3979999999999997</v>
      </c>
      <c r="V188">
        <v>4.26</v>
      </c>
      <c r="W188">
        <v>4.1280000000000001</v>
      </c>
      <c r="X188">
        <v>4.0019999999999998</v>
      </c>
      <c r="Y188">
        <v>3.8839999999999999</v>
      </c>
      <c r="Z188">
        <v>3.7749999999999999</v>
      </c>
      <c r="AA188">
        <v>3.6749999999999998</v>
      </c>
      <c r="AB188">
        <v>3.581</v>
      </c>
      <c r="AC188">
        <v>3.4940000000000002</v>
      </c>
      <c r="AD188">
        <v>3.4129999999999998</v>
      </c>
      <c r="AE188">
        <v>3.3359999999999999</v>
      </c>
      <c r="AF188">
        <v>3.262</v>
      </c>
      <c r="AG188">
        <v>3.19</v>
      </c>
      <c r="AH188">
        <v>3.121</v>
      </c>
      <c r="AI188">
        <v>3.0569999999999999</v>
      </c>
      <c r="AJ188">
        <v>2.9990000000000001</v>
      </c>
      <c r="AK188">
        <v>2.95</v>
      </c>
      <c r="AL188">
        <v>2.9089999999999998</v>
      </c>
      <c r="AM188">
        <v>2.8769999999999998</v>
      </c>
      <c r="AN188">
        <v>2.8519999999999999</v>
      </c>
      <c r="AO188">
        <v>2.83</v>
      </c>
      <c r="AP188">
        <v>2.81</v>
      </c>
      <c r="AQ188">
        <v>2.7890000000000001</v>
      </c>
      <c r="AR188">
        <v>2.7669999999999999</v>
      </c>
      <c r="AS188">
        <v>2.7440000000000002</v>
      </c>
      <c r="AT188">
        <v>2.72</v>
      </c>
      <c r="AU188">
        <v>2.698</v>
      </c>
      <c r="AV188">
        <v>2.6789999999999998</v>
      </c>
      <c r="AW188">
        <v>2.6629999999999998</v>
      </c>
      <c r="AX188">
        <v>2.6509999999999998</v>
      </c>
      <c r="AY188">
        <v>2.6429999999999998</v>
      </c>
      <c r="AZ188">
        <v>2.637</v>
      </c>
      <c r="BA188">
        <v>2.6320000000000001</v>
      </c>
      <c r="BB188">
        <v>2.6280000000000001</v>
      </c>
      <c r="BC188">
        <v>2.6219999999999999</v>
      </c>
      <c r="BD188">
        <v>2.613</v>
      </c>
      <c r="BE188">
        <v>2.601</v>
      </c>
      <c r="BF188">
        <v>2.5840000000000001</v>
      </c>
      <c r="BG188">
        <v>2.5640000000000001</v>
      </c>
      <c r="BH188">
        <v>2.54</v>
      </c>
      <c r="BI188">
        <v>2.5139999999999998</v>
      </c>
      <c r="BJ188">
        <v>2.4870000000000001</v>
      </c>
      <c r="BK188">
        <v>2.4609999999999999</v>
      </c>
    </row>
    <row r="189" spans="1:63" x14ac:dyDescent="0.85">
      <c r="A189" t="s">
        <v>460</v>
      </c>
      <c r="B189" t="s">
        <v>270</v>
      </c>
      <c r="C189" t="s">
        <v>695</v>
      </c>
      <c r="D189" t="s">
        <v>696</v>
      </c>
      <c r="E189">
        <v>6.9409999999999998</v>
      </c>
      <c r="F189">
        <v>6.923</v>
      </c>
      <c r="G189">
        <v>6.8949999999999996</v>
      </c>
      <c r="H189">
        <v>6.8579999999999997</v>
      </c>
      <c r="I189">
        <v>6.81</v>
      </c>
      <c r="J189">
        <v>6.75</v>
      </c>
      <c r="K189">
        <v>6.68</v>
      </c>
      <c r="L189">
        <v>6.6</v>
      </c>
      <c r="M189">
        <v>6.5129999999999999</v>
      </c>
      <c r="N189">
        <v>6.4180000000000001</v>
      </c>
      <c r="O189">
        <v>6.3159999999999998</v>
      </c>
      <c r="P189">
        <v>6.2069999999999999</v>
      </c>
      <c r="Q189">
        <v>6.0910000000000002</v>
      </c>
      <c r="R189">
        <v>5.968</v>
      </c>
      <c r="S189">
        <v>5.8410000000000002</v>
      </c>
      <c r="T189">
        <v>5.7089999999999996</v>
      </c>
      <c r="U189">
        <v>5.5750000000000002</v>
      </c>
      <c r="V189">
        <v>5.44</v>
      </c>
      <c r="W189">
        <v>5.3049999999999997</v>
      </c>
      <c r="X189">
        <v>5.1710000000000003</v>
      </c>
      <c r="Y189">
        <v>5.0410000000000004</v>
      </c>
      <c r="Z189">
        <v>4.915</v>
      </c>
      <c r="AA189">
        <v>4.7949999999999999</v>
      </c>
      <c r="AB189">
        <v>4.68</v>
      </c>
      <c r="AC189">
        <v>4.5679999999999996</v>
      </c>
      <c r="AD189">
        <v>4.46</v>
      </c>
      <c r="AE189">
        <v>4.3540000000000001</v>
      </c>
      <c r="AF189">
        <v>4.2469999999999999</v>
      </c>
      <c r="AG189">
        <v>4.1379999999999999</v>
      </c>
      <c r="AH189">
        <v>4.0259999999999998</v>
      </c>
      <c r="AI189">
        <v>3.9119999999999999</v>
      </c>
      <c r="AJ189">
        <v>3.794</v>
      </c>
      <c r="AK189">
        <v>3.673</v>
      </c>
      <c r="AL189">
        <v>3.552</v>
      </c>
      <c r="AM189">
        <v>3.4319999999999999</v>
      </c>
      <c r="AN189">
        <v>3.3149999999999999</v>
      </c>
      <c r="AO189">
        <v>3.2029999999999998</v>
      </c>
      <c r="AP189">
        <v>3.0990000000000002</v>
      </c>
      <c r="AQ189">
        <v>3.0019999999999998</v>
      </c>
      <c r="AR189">
        <v>2.9169999999999998</v>
      </c>
      <c r="AS189">
        <v>2.8450000000000002</v>
      </c>
      <c r="AT189">
        <v>2.7890000000000001</v>
      </c>
      <c r="AU189">
        <v>2.7490000000000001</v>
      </c>
      <c r="AV189">
        <v>2.7229999999999999</v>
      </c>
      <c r="AW189">
        <v>2.706</v>
      </c>
      <c r="AX189">
        <v>2.6949999999999998</v>
      </c>
      <c r="AY189">
        <v>2.6819999999999999</v>
      </c>
      <c r="AZ189">
        <v>2.6619999999999999</v>
      </c>
      <c r="BA189">
        <v>2.633</v>
      </c>
      <c r="BB189">
        <v>2.5939999999999999</v>
      </c>
      <c r="BC189">
        <v>2.5459999999999998</v>
      </c>
      <c r="BD189">
        <v>2.4929999999999999</v>
      </c>
      <c r="BE189">
        <v>2.4409999999999998</v>
      </c>
      <c r="BF189">
        <v>2.3940000000000001</v>
      </c>
      <c r="BG189">
        <v>2.355</v>
      </c>
      <c r="BH189">
        <v>2.323</v>
      </c>
      <c r="BI189">
        <v>2.2970000000000002</v>
      </c>
      <c r="BJ189">
        <v>2.2749999999999999</v>
      </c>
      <c r="BK189">
        <v>2.254</v>
      </c>
    </row>
    <row r="190" spans="1:63" x14ac:dyDescent="0.85">
      <c r="A190" t="s">
        <v>258</v>
      </c>
      <c r="B190" t="s">
        <v>544</v>
      </c>
      <c r="C190" t="s">
        <v>695</v>
      </c>
      <c r="D190" t="s">
        <v>696</v>
      </c>
      <c r="E190">
        <v>7.1479999999999997</v>
      </c>
      <c r="F190">
        <v>7.0869999999999997</v>
      </c>
      <c r="G190">
        <v>7.02</v>
      </c>
      <c r="H190">
        <v>6.9470000000000001</v>
      </c>
      <c r="I190">
        <v>6.867</v>
      </c>
      <c r="J190">
        <v>6.7809999999999997</v>
      </c>
      <c r="K190">
        <v>6.6890000000000001</v>
      </c>
      <c r="L190">
        <v>6.5890000000000004</v>
      </c>
      <c r="M190">
        <v>6.4850000000000003</v>
      </c>
      <c r="N190">
        <v>6.3760000000000003</v>
      </c>
      <c r="O190">
        <v>6.2640000000000002</v>
      </c>
      <c r="P190">
        <v>6.1520000000000001</v>
      </c>
      <c r="Q190">
        <v>6.0410000000000004</v>
      </c>
      <c r="R190">
        <v>5.931</v>
      </c>
      <c r="S190">
        <v>5.8239999999999998</v>
      </c>
      <c r="T190">
        <v>5.718</v>
      </c>
      <c r="U190">
        <v>5.6130000000000004</v>
      </c>
      <c r="V190">
        <v>5.5060000000000002</v>
      </c>
      <c r="W190">
        <v>5.399</v>
      </c>
      <c r="X190">
        <v>5.29</v>
      </c>
      <c r="Y190">
        <v>5.1829999999999998</v>
      </c>
      <c r="Z190">
        <v>5.0780000000000003</v>
      </c>
      <c r="AA190">
        <v>4.9779999999999998</v>
      </c>
      <c r="AB190">
        <v>4.883</v>
      </c>
      <c r="AC190">
        <v>4.7949999999999999</v>
      </c>
      <c r="AD190">
        <v>4.7119999999999997</v>
      </c>
      <c r="AE190">
        <v>4.6319999999999997</v>
      </c>
      <c r="AF190">
        <v>4.5540000000000003</v>
      </c>
      <c r="AG190">
        <v>4.476</v>
      </c>
      <c r="AH190">
        <v>4.3970000000000002</v>
      </c>
      <c r="AI190">
        <v>4.32</v>
      </c>
      <c r="AJ190">
        <v>4.2460000000000004</v>
      </c>
      <c r="AK190">
        <v>4.1769999999999996</v>
      </c>
      <c r="AL190">
        <v>4.1130000000000004</v>
      </c>
      <c r="AM190">
        <v>4.056</v>
      </c>
      <c r="AN190">
        <v>4.0049999999999999</v>
      </c>
      <c r="AO190">
        <v>3.9609999999999999</v>
      </c>
      <c r="AP190">
        <v>3.9220000000000002</v>
      </c>
      <c r="AQ190">
        <v>3.8860000000000001</v>
      </c>
      <c r="AR190">
        <v>3.85</v>
      </c>
      <c r="AS190">
        <v>3.8109999999999999</v>
      </c>
      <c r="AT190">
        <v>3.766</v>
      </c>
      <c r="AU190">
        <v>3.7120000000000002</v>
      </c>
      <c r="AV190">
        <v>3.65</v>
      </c>
      <c r="AW190">
        <v>3.5790000000000002</v>
      </c>
      <c r="AX190">
        <v>3.504</v>
      </c>
      <c r="AY190">
        <v>3.4289999999999998</v>
      </c>
      <c r="AZ190">
        <v>3.359</v>
      </c>
      <c r="BA190">
        <v>3.294</v>
      </c>
      <c r="BB190">
        <v>3.2360000000000002</v>
      </c>
      <c r="BC190">
        <v>3.18</v>
      </c>
      <c r="BD190">
        <v>3.121</v>
      </c>
      <c r="BE190">
        <v>3.0550000000000002</v>
      </c>
      <c r="BF190">
        <v>2.9790000000000001</v>
      </c>
      <c r="BG190">
        <v>2.8940000000000001</v>
      </c>
      <c r="BH190">
        <v>2.8050000000000002</v>
      </c>
      <c r="BI190">
        <v>2.718</v>
      </c>
      <c r="BJ190">
        <v>2.64</v>
      </c>
      <c r="BK190">
        <v>2.5760000000000001</v>
      </c>
    </row>
    <row r="191" spans="1:63" x14ac:dyDescent="0.85">
      <c r="A191" t="s">
        <v>638</v>
      </c>
      <c r="B191" t="s">
        <v>357</v>
      </c>
      <c r="C191" t="s">
        <v>695</v>
      </c>
      <c r="D191" t="s">
        <v>696</v>
      </c>
      <c r="AI191">
        <v>2.84</v>
      </c>
      <c r="AN191">
        <v>2.33</v>
      </c>
      <c r="AS191">
        <v>1.83</v>
      </c>
      <c r="AX191">
        <v>2.02</v>
      </c>
      <c r="BE191">
        <v>2.23</v>
      </c>
      <c r="BH191">
        <v>2.21</v>
      </c>
    </row>
    <row r="192" spans="1:63" x14ac:dyDescent="0.85">
      <c r="A192" t="s">
        <v>422</v>
      </c>
      <c r="B192" t="s">
        <v>239</v>
      </c>
      <c r="C192" t="s">
        <v>695</v>
      </c>
      <c r="D192" t="s">
        <v>696</v>
      </c>
      <c r="E192">
        <v>6.2750000000000004</v>
      </c>
      <c r="F192">
        <v>6.2779999999999996</v>
      </c>
      <c r="G192">
        <v>6.2779999999999996</v>
      </c>
      <c r="H192">
        <v>6.2750000000000004</v>
      </c>
      <c r="I192">
        <v>6.2679999999999998</v>
      </c>
      <c r="J192">
        <v>6.258</v>
      </c>
      <c r="K192">
        <v>6.2439999999999998</v>
      </c>
      <c r="L192">
        <v>6.2270000000000003</v>
      </c>
      <c r="M192">
        <v>6.2080000000000002</v>
      </c>
      <c r="N192">
        <v>6.1870000000000003</v>
      </c>
      <c r="O192">
        <v>6.1630000000000003</v>
      </c>
      <c r="P192">
        <v>6.1369999999999996</v>
      </c>
      <c r="Q192">
        <v>6.1079999999999997</v>
      </c>
      <c r="R192">
        <v>6.077</v>
      </c>
      <c r="S192">
        <v>6.0410000000000004</v>
      </c>
      <c r="T192">
        <v>6</v>
      </c>
      <c r="U192">
        <v>5.9539999999999997</v>
      </c>
      <c r="V192">
        <v>5.9</v>
      </c>
      <c r="W192">
        <v>5.8390000000000004</v>
      </c>
      <c r="X192">
        <v>5.7709999999999999</v>
      </c>
      <c r="Y192">
        <v>5.694</v>
      </c>
      <c r="Z192">
        <v>5.609</v>
      </c>
      <c r="AA192">
        <v>5.5149999999999997</v>
      </c>
      <c r="AB192">
        <v>5.415</v>
      </c>
      <c r="AC192">
        <v>5.3120000000000003</v>
      </c>
      <c r="AD192">
        <v>5.21</v>
      </c>
      <c r="AE192">
        <v>5.1100000000000003</v>
      </c>
      <c r="AF192">
        <v>5.0179999999999998</v>
      </c>
      <c r="AG192">
        <v>4.9340000000000002</v>
      </c>
      <c r="AH192">
        <v>4.8609999999999998</v>
      </c>
      <c r="AI192">
        <v>4.8019999999999996</v>
      </c>
      <c r="AJ192">
        <v>4.7560000000000002</v>
      </c>
      <c r="AK192">
        <v>4.7229999999999999</v>
      </c>
      <c r="AL192">
        <v>4.7</v>
      </c>
      <c r="AM192">
        <v>4.6829999999999998</v>
      </c>
      <c r="AN192">
        <v>4.6680000000000001</v>
      </c>
      <c r="AO192">
        <v>4.6529999999999996</v>
      </c>
      <c r="AP192">
        <v>4.6319999999999997</v>
      </c>
      <c r="AQ192">
        <v>4.6040000000000001</v>
      </c>
      <c r="AR192">
        <v>4.569</v>
      </c>
      <c r="AS192">
        <v>4.5250000000000004</v>
      </c>
      <c r="AT192">
        <v>4.4749999999999996</v>
      </c>
      <c r="AU192">
        <v>4.4219999999999997</v>
      </c>
      <c r="AV192">
        <v>4.3680000000000003</v>
      </c>
      <c r="AW192">
        <v>4.3150000000000004</v>
      </c>
      <c r="AX192">
        <v>4.2629999999999999</v>
      </c>
      <c r="AY192">
        <v>4.21</v>
      </c>
      <c r="AZ192">
        <v>4.1559999999999997</v>
      </c>
      <c r="BA192">
        <v>4.101</v>
      </c>
      <c r="BB192">
        <v>4.0430000000000001</v>
      </c>
      <c r="BC192">
        <v>3.9849999999999999</v>
      </c>
      <c r="BD192">
        <v>3.9260000000000002</v>
      </c>
      <c r="BE192">
        <v>3.8690000000000002</v>
      </c>
      <c r="BF192">
        <v>3.8119999999999998</v>
      </c>
      <c r="BG192">
        <v>3.758</v>
      </c>
      <c r="BH192">
        <v>3.7069999999999999</v>
      </c>
      <c r="BI192">
        <v>3.657</v>
      </c>
      <c r="BJ192">
        <v>3.61</v>
      </c>
      <c r="BK192">
        <v>3.5640000000000001</v>
      </c>
    </row>
    <row r="193" spans="1:63" x14ac:dyDescent="0.85">
      <c r="A193" t="s">
        <v>68</v>
      </c>
      <c r="B193" t="s">
        <v>38</v>
      </c>
      <c r="C193" t="s">
        <v>695</v>
      </c>
      <c r="D193" t="s">
        <v>696</v>
      </c>
      <c r="E193">
        <v>2.98</v>
      </c>
      <c r="F193">
        <v>2.83</v>
      </c>
      <c r="G193">
        <v>2.72</v>
      </c>
      <c r="H193">
        <v>2.7</v>
      </c>
      <c r="I193">
        <v>2.57</v>
      </c>
      <c r="J193">
        <v>2.52</v>
      </c>
      <c r="K193">
        <v>2.34</v>
      </c>
      <c r="L193">
        <v>2.33</v>
      </c>
      <c r="M193">
        <v>2.2400000000000002</v>
      </c>
      <c r="N193">
        <v>2.2000000000000002</v>
      </c>
      <c r="O193">
        <v>2.2000000000000002</v>
      </c>
      <c r="P193">
        <v>2.25</v>
      </c>
      <c r="Q193">
        <v>2.2400000000000002</v>
      </c>
      <c r="R193">
        <v>2.2599999999999998</v>
      </c>
      <c r="S193">
        <v>2.2599999999999998</v>
      </c>
      <c r="T193">
        <v>2.27</v>
      </c>
      <c r="U193">
        <v>2.2999999999999998</v>
      </c>
      <c r="V193">
        <v>2.23</v>
      </c>
      <c r="W193">
        <v>2.21</v>
      </c>
      <c r="X193">
        <v>2.2799999999999998</v>
      </c>
      <c r="Y193">
        <v>2.2799999999999998</v>
      </c>
      <c r="Z193">
        <v>2.2400000000000002</v>
      </c>
      <c r="AA193">
        <v>2.34</v>
      </c>
      <c r="AB193">
        <v>2.42</v>
      </c>
      <c r="AC193">
        <v>2.37</v>
      </c>
      <c r="AD193">
        <v>2.33</v>
      </c>
      <c r="AE193">
        <v>2.2200000000000002</v>
      </c>
      <c r="AF193">
        <v>2.15</v>
      </c>
      <c r="AG193">
        <v>2.13</v>
      </c>
      <c r="AH193">
        <v>2.08</v>
      </c>
      <c r="AI193">
        <v>2.06</v>
      </c>
      <c r="AJ193">
        <v>2.0699999999999998</v>
      </c>
      <c r="AK193">
        <v>1.95</v>
      </c>
      <c r="AL193">
        <v>1.87</v>
      </c>
      <c r="AM193">
        <v>1.81</v>
      </c>
      <c r="AN193">
        <v>1.62</v>
      </c>
      <c r="AO193">
        <v>1.59</v>
      </c>
      <c r="AP193">
        <v>1.51</v>
      </c>
      <c r="AQ193">
        <v>1.44</v>
      </c>
      <c r="AR193">
        <v>1.38</v>
      </c>
      <c r="AS193">
        <v>1.37</v>
      </c>
      <c r="AT193">
        <v>1.31</v>
      </c>
      <c r="AU193">
        <v>1.25</v>
      </c>
      <c r="AV193">
        <v>1.22</v>
      </c>
      <c r="AW193">
        <v>1.23</v>
      </c>
      <c r="AX193">
        <v>1.24</v>
      </c>
      <c r="AY193">
        <v>1.27</v>
      </c>
      <c r="AZ193">
        <v>1.31</v>
      </c>
      <c r="BA193">
        <v>1.39</v>
      </c>
      <c r="BB193">
        <v>1.4</v>
      </c>
      <c r="BC193">
        <v>1.41</v>
      </c>
      <c r="BD193">
        <v>1.33</v>
      </c>
      <c r="BE193">
        <v>1.33</v>
      </c>
      <c r="BF193">
        <v>1.29</v>
      </c>
      <c r="BG193">
        <v>1.32</v>
      </c>
      <c r="BH193">
        <v>1.32</v>
      </c>
      <c r="BI193">
        <v>1.39</v>
      </c>
      <c r="BJ193">
        <v>1.48</v>
      </c>
      <c r="BK193">
        <v>1.48</v>
      </c>
    </row>
    <row r="194" spans="1:63" x14ac:dyDescent="0.85">
      <c r="A194" t="s">
        <v>214</v>
      </c>
      <c r="B194" t="s">
        <v>268</v>
      </c>
      <c r="C194" t="s">
        <v>695</v>
      </c>
      <c r="D194" t="s">
        <v>696</v>
      </c>
      <c r="E194">
        <v>6.6177204988057836</v>
      </c>
      <c r="F194">
        <v>6.6400009184102942</v>
      </c>
      <c r="G194">
        <v>6.6633832877729997</v>
      </c>
      <c r="H194">
        <v>6.6876591504740919</v>
      </c>
      <c r="I194">
        <v>6.7113765160235976</v>
      </c>
      <c r="J194">
        <v>6.7347178490706572</v>
      </c>
      <c r="K194">
        <v>6.7575839974126222</v>
      </c>
      <c r="L194">
        <v>6.7804697567686585</v>
      </c>
      <c r="M194">
        <v>6.8029975509611642</v>
      </c>
      <c r="N194">
        <v>6.8245182012035013</v>
      </c>
      <c r="O194">
        <v>6.8448322296833277</v>
      </c>
      <c r="P194">
        <v>6.8639887694268849</v>
      </c>
      <c r="Q194">
        <v>6.8818921091586676</v>
      </c>
      <c r="R194">
        <v>6.8977955008437775</v>
      </c>
      <c r="S194">
        <v>6.9108601417498754</v>
      </c>
      <c r="T194">
        <v>6.920872487504913</v>
      </c>
      <c r="U194">
        <v>6.9267022950397461</v>
      </c>
      <c r="V194">
        <v>6.9283081800771553</v>
      </c>
      <c r="W194">
        <v>6.9253195694585861</v>
      </c>
      <c r="X194">
        <v>6.9176753495845622</v>
      </c>
      <c r="Y194">
        <v>6.9053642795908292</v>
      </c>
      <c r="Z194">
        <v>6.888640729609782</v>
      </c>
      <c r="AA194">
        <v>6.8673452498388849</v>
      </c>
      <c r="AB194">
        <v>6.8426310983967014</v>
      </c>
      <c r="AC194">
        <v>6.8148781080353098</v>
      </c>
      <c r="AD194">
        <v>6.7838948207011125</v>
      </c>
      <c r="AE194">
        <v>6.7492279425748825</v>
      </c>
      <c r="AF194">
        <v>6.7105679643626024</v>
      </c>
      <c r="AG194">
        <v>6.6679212241879871</v>
      </c>
      <c r="AH194">
        <v>6.621962168679735</v>
      </c>
      <c r="AI194">
        <v>6.5732777067177866</v>
      </c>
      <c r="AJ194">
        <v>6.5229925213776596</v>
      </c>
      <c r="AK194">
        <v>6.4727618704253924</v>
      </c>
      <c r="AL194">
        <v>6.4236154398006633</v>
      </c>
      <c r="AM194">
        <v>6.3758556951827527</v>
      </c>
      <c r="AN194">
        <v>6.330075831920043</v>
      </c>
      <c r="AO194">
        <v>6.2847477296083465</v>
      </c>
      <c r="AP194">
        <v>6.240021544966889</v>
      </c>
      <c r="AQ194">
        <v>6.1952700548185256</v>
      </c>
      <c r="AR194">
        <v>6.1506131718470591</v>
      </c>
      <c r="AS194">
        <v>6.1063307301921368</v>
      </c>
      <c r="AT194">
        <v>6.0626903857092831</v>
      </c>
      <c r="AU194">
        <v>6.0190259195114573</v>
      </c>
      <c r="AV194">
        <v>5.974753304216903</v>
      </c>
      <c r="AW194">
        <v>5.9292337177664312</v>
      </c>
      <c r="AX194">
        <v>5.8816498408770475</v>
      </c>
      <c r="AY194">
        <v>5.8306810101245494</v>
      </c>
      <c r="AZ194">
        <v>5.7766939771023429</v>
      </c>
      <c r="BA194">
        <v>5.7191604413174124</v>
      </c>
      <c r="BB194">
        <v>5.6574344871640001</v>
      </c>
      <c r="BC194">
        <v>5.590877951100131</v>
      </c>
      <c r="BD194">
        <v>5.5181480027351135</v>
      </c>
      <c r="BE194">
        <v>5.4403093872867352</v>
      </c>
      <c r="BF194">
        <v>5.3588760400915127</v>
      </c>
      <c r="BG194">
        <v>5.2747832568325279</v>
      </c>
      <c r="BH194">
        <v>5.1893784887924088</v>
      </c>
      <c r="BI194">
        <v>5.104321390950056</v>
      </c>
      <c r="BJ194">
        <v>5.0207955100872335</v>
      </c>
    </row>
    <row r="195" spans="1:63" x14ac:dyDescent="0.85">
      <c r="A195" t="s">
        <v>523</v>
      </c>
      <c r="B195" t="s">
        <v>646</v>
      </c>
      <c r="C195" t="s">
        <v>695</v>
      </c>
      <c r="D195" t="s">
        <v>696</v>
      </c>
      <c r="E195">
        <v>4.657</v>
      </c>
      <c r="F195">
        <v>4.5469999999999997</v>
      </c>
      <c r="G195">
        <v>4.4109999999999996</v>
      </c>
      <c r="H195">
        <v>4.2519999999999998</v>
      </c>
      <c r="I195">
        <v>4.0750000000000002</v>
      </c>
      <c r="J195">
        <v>3.8879999999999999</v>
      </c>
      <c r="K195">
        <v>3.7029999999999998</v>
      </c>
      <c r="L195">
        <v>3.53</v>
      </c>
      <c r="M195">
        <v>3.3769999999999998</v>
      </c>
      <c r="N195">
        <v>3.2480000000000002</v>
      </c>
      <c r="O195">
        <v>3.1459999999999999</v>
      </c>
      <c r="P195">
        <v>3.0680000000000001</v>
      </c>
      <c r="Q195">
        <v>3.0059999999999998</v>
      </c>
      <c r="R195">
        <v>2.9550000000000001</v>
      </c>
      <c r="S195">
        <v>2.9079999999999999</v>
      </c>
      <c r="T195">
        <v>2.8639999999999999</v>
      </c>
      <c r="U195">
        <v>2.8180000000000001</v>
      </c>
      <c r="V195">
        <v>2.7690000000000001</v>
      </c>
      <c r="W195">
        <v>2.718</v>
      </c>
      <c r="X195">
        <v>2.6640000000000001</v>
      </c>
      <c r="Y195">
        <v>2.6070000000000002</v>
      </c>
      <c r="Z195">
        <v>2.548</v>
      </c>
      <c r="AA195">
        <v>2.4900000000000002</v>
      </c>
      <c r="AB195">
        <v>2.4359999999999999</v>
      </c>
      <c r="AC195">
        <v>2.387</v>
      </c>
      <c r="AD195">
        <v>2.3439999999999999</v>
      </c>
      <c r="AE195">
        <v>2.3079999999999998</v>
      </c>
      <c r="AF195">
        <v>2.2789999999999999</v>
      </c>
      <c r="AG195">
        <v>2.2559999999999998</v>
      </c>
      <c r="AH195">
        <v>2.2360000000000002</v>
      </c>
      <c r="AI195">
        <v>2.2189999999999999</v>
      </c>
      <c r="AJ195">
        <v>2.2010000000000001</v>
      </c>
      <c r="AK195">
        <v>2.1789999999999998</v>
      </c>
      <c r="AL195">
        <v>2.153</v>
      </c>
      <c r="AM195">
        <v>2.1219999999999999</v>
      </c>
      <c r="AN195">
        <v>2.0859999999999999</v>
      </c>
      <c r="AO195">
        <v>1.94</v>
      </c>
      <c r="AP195">
        <v>1.9</v>
      </c>
      <c r="AQ195">
        <v>1.9</v>
      </c>
      <c r="AR195">
        <v>1.9742500000000001</v>
      </c>
      <c r="AS195">
        <v>2.0485000000000002</v>
      </c>
      <c r="AT195">
        <v>1.9346000000000001</v>
      </c>
      <c r="AU195">
        <v>1.8317000000000001</v>
      </c>
      <c r="AV195">
        <v>1.7624</v>
      </c>
      <c r="AW195">
        <v>1.7822</v>
      </c>
      <c r="AX195">
        <v>1.7702</v>
      </c>
      <c r="AY195">
        <v>1.7122999999999999</v>
      </c>
      <c r="AZ195">
        <v>1.6505000000000001</v>
      </c>
      <c r="BA195">
        <v>1.6516</v>
      </c>
      <c r="BB195">
        <v>1.6528</v>
      </c>
      <c r="BC195">
        <v>1.6234999999999999</v>
      </c>
      <c r="BD195">
        <v>1.5965</v>
      </c>
      <c r="BE195">
        <v>1.5425</v>
      </c>
      <c r="BF195">
        <v>1.47</v>
      </c>
      <c r="BG195">
        <v>1.4319999999999999</v>
      </c>
      <c r="BH195">
        <v>1.3365</v>
      </c>
      <c r="BI195">
        <v>1.2424999999999999</v>
      </c>
      <c r="BJ195">
        <v>1.101</v>
      </c>
      <c r="BK195">
        <v>1.0349999999999999</v>
      </c>
    </row>
    <row r="196" spans="1:63" x14ac:dyDescent="0.85">
      <c r="A196" t="s">
        <v>286</v>
      </c>
      <c r="B196" t="s">
        <v>53</v>
      </c>
      <c r="C196" t="s">
        <v>695</v>
      </c>
      <c r="D196" t="s">
        <v>696</v>
      </c>
      <c r="E196">
        <v>4.5789999999999997</v>
      </c>
      <c r="F196">
        <v>4.3570000000000002</v>
      </c>
      <c r="G196">
        <v>4.173</v>
      </c>
      <c r="H196">
        <v>4.0570000000000004</v>
      </c>
      <c r="I196">
        <v>4.0220000000000002</v>
      </c>
      <c r="J196">
        <v>4.0629999999999997</v>
      </c>
      <c r="K196">
        <v>4.157</v>
      </c>
      <c r="L196">
        <v>4.2569999999999997</v>
      </c>
      <c r="M196">
        <v>4.327</v>
      </c>
      <c r="N196">
        <v>4.3520000000000003</v>
      </c>
      <c r="O196">
        <v>4.3150000000000004</v>
      </c>
      <c r="P196">
        <v>4.21</v>
      </c>
      <c r="Q196">
        <v>4.05</v>
      </c>
      <c r="R196">
        <v>3.8519999999999999</v>
      </c>
      <c r="S196">
        <v>3.63</v>
      </c>
      <c r="T196">
        <v>3.4039999999999999</v>
      </c>
      <c r="U196">
        <v>3.1970000000000001</v>
      </c>
      <c r="V196">
        <v>3.0249999999999999</v>
      </c>
      <c r="W196">
        <v>2.8969999999999998</v>
      </c>
      <c r="X196">
        <v>2.8149999999999999</v>
      </c>
      <c r="Y196">
        <v>2.7730000000000001</v>
      </c>
      <c r="Z196">
        <v>2.7530000000000001</v>
      </c>
      <c r="AA196">
        <v>2.734</v>
      </c>
      <c r="AB196">
        <v>2.7010000000000001</v>
      </c>
      <c r="AC196">
        <v>2.65</v>
      </c>
      <c r="AD196">
        <v>2.581</v>
      </c>
      <c r="AE196">
        <v>2.5030000000000001</v>
      </c>
      <c r="AF196">
        <v>2.4289999999999998</v>
      </c>
      <c r="AG196">
        <v>2.3690000000000002</v>
      </c>
      <c r="AH196">
        <v>2.323</v>
      </c>
      <c r="AI196">
        <v>2.2890000000000001</v>
      </c>
      <c r="AJ196">
        <v>2.262</v>
      </c>
      <c r="AK196">
        <v>2.2349999999999999</v>
      </c>
      <c r="AL196">
        <v>2.202</v>
      </c>
      <c r="AM196">
        <v>2.1640000000000001</v>
      </c>
      <c r="AN196">
        <v>2.1219999999999999</v>
      </c>
      <c r="AO196">
        <v>2.08</v>
      </c>
      <c r="AP196">
        <v>2.044</v>
      </c>
      <c r="AQ196">
        <v>2.0169999999999999</v>
      </c>
      <c r="AR196">
        <v>1.9990000000000001</v>
      </c>
      <c r="AS196">
        <v>1.9910000000000001</v>
      </c>
      <c r="AT196">
        <v>1.988</v>
      </c>
      <c r="AU196">
        <v>1.988</v>
      </c>
      <c r="AV196">
        <v>1.986</v>
      </c>
      <c r="AW196">
        <v>1.982</v>
      </c>
      <c r="AX196">
        <v>1.9750000000000001</v>
      </c>
      <c r="AY196">
        <v>1.966</v>
      </c>
      <c r="AZ196">
        <v>1.9570000000000001</v>
      </c>
      <c r="BA196">
        <v>1.9490000000000001</v>
      </c>
      <c r="BB196">
        <v>1.9430000000000001</v>
      </c>
      <c r="BC196">
        <v>1.9379999999999999</v>
      </c>
      <c r="BD196">
        <v>1.9339999999999999</v>
      </c>
      <c r="BE196">
        <v>1.931</v>
      </c>
      <c r="BF196">
        <v>1.929</v>
      </c>
      <c r="BG196">
        <v>1.9259999999999999</v>
      </c>
      <c r="BH196">
        <v>1.9219999999999999</v>
      </c>
      <c r="BI196">
        <v>1.917</v>
      </c>
      <c r="BJ196">
        <v>1.911</v>
      </c>
      <c r="BK196">
        <v>1.9039999999999999</v>
      </c>
    </row>
    <row r="197" spans="1:63" x14ac:dyDescent="0.85">
      <c r="A197" t="s">
        <v>404</v>
      </c>
      <c r="B197" t="s">
        <v>176</v>
      </c>
      <c r="C197" t="s">
        <v>695</v>
      </c>
      <c r="D197" t="s">
        <v>696</v>
      </c>
      <c r="E197">
        <v>3.16</v>
      </c>
      <c r="F197">
        <v>3.21</v>
      </c>
      <c r="G197">
        <v>3.23</v>
      </c>
      <c r="H197">
        <v>3.12</v>
      </c>
      <c r="I197">
        <v>3.21</v>
      </c>
      <c r="J197">
        <v>3.15</v>
      </c>
      <c r="K197">
        <v>3.16</v>
      </c>
      <c r="L197">
        <v>3.16</v>
      </c>
      <c r="M197">
        <v>3.12</v>
      </c>
      <c r="N197">
        <v>3.12</v>
      </c>
      <c r="O197">
        <v>3.01</v>
      </c>
      <c r="P197">
        <v>3</v>
      </c>
      <c r="Q197">
        <v>2.86</v>
      </c>
      <c r="R197">
        <v>2.77</v>
      </c>
      <c r="S197">
        <v>2.7</v>
      </c>
      <c r="T197">
        <v>2.75</v>
      </c>
      <c r="U197">
        <v>2.82</v>
      </c>
      <c r="V197">
        <v>2.69</v>
      </c>
      <c r="W197">
        <v>2.4500000000000002</v>
      </c>
      <c r="X197">
        <v>2.31</v>
      </c>
      <c r="Y197">
        <v>2.25</v>
      </c>
      <c r="Z197">
        <v>2.13</v>
      </c>
      <c r="AA197">
        <v>2.0699999999999998</v>
      </c>
      <c r="AB197">
        <v>1.95</v>
      </c>
      <c r="AC197">
        <v>1.9</v>
      </c>
      <c r="AD197">
        <v>1.72</v>
      </c>
      <c r="AE197">
        <v>1.66</v>
      </c>
      <c r="AF197">
        <v>1.62</v>
      </c>
      <c r="AG197">
        <v>1.61</v>
      </c>
      <c r="AH197">
        <v>1.57</v>
      </c>
      <c r="AI197">
        <v>1.56</v>
      </c>
      <c r="AJ197">
        <v>1.56</v>
      </c>
      <c r="AK197">
        <v>1.54</v>
      </c>
      <c r="AL197">
        <v>1.52</v>
      </c>
      <c r="AM197">
        <v>1.45</v>
      </c>
      <c r="AN197">
        <v>1.41</v>
      </c>
      <c r="AO197">
        <v>1.44</v>
      </c>
      <c r="AP197">
        <v>1.47</v>
      </c>
      <c r="AQ197">
        <v>1.47</v>
      </c>
      <c r="AR197">
        <v>1.5</v>
      </c>
      <c r="AS197">
        <v>1.55</v>
      </c>
      <c r="AT197">
        <v>1.45</v>
      </c>
      <c r="AU197">
        <v>1.46</v>
      </c>
      <c r="AV197">
        <v>1.44</v>
      </c>
      <c r="AW197">
        <v>1.4</v>
      </c>
      <c r="AX197">
        <v>1.41</v>
      </c>
      <c r="AY197">
        <v>1.37</v>
      </c>
      <c r="AZ197">
        <v>1.35</v>
      </c>
      <c r="BA197">
        <v>1.39</v>
      </c>
      <c r="BB197">
        <v>1.34</v>
      </c>
      <c r="BC197">
        <v>1.39</v>
      </c>
      <c r="BD197">
        <v>1.35</v>
      </c>
      <c r="BE197">
        <v>1.28</v>
      </c>
      <c r="BF197">
        <v>1.21</v>
      </c>
      <c r="BG197">
        <v>1.23</v>
      </c>
      <c r="BH197">
        <v>1.31</v>
      </c>
      <c r="BI197">
        <v>1.36</v>
      </c>
      <c r="BJ197">
        <v>1.38</v>
      </c>
      <c r="BK197">
        <v>1.38</v>
      </c>
    </row>
    <row r="198" spans="1:63" x14ac:dyDescent="0.85">
      <c r="A198" t="s">
        <v>459</v>
      </c>
      <c r="B198" t="s">
        <v>65</v>
      </c>
      <c r="C198" t="s">
        <v>695</v>
      </c>
      <c r="D198" t="s">
        <v>696</v>
      </c>
      <c r="E198">
        <v>6.5</v>
      </c>
      <c r="F198">
        <v>6.4889999999999999</v>
      </c>
      <c r="G198">
        <v>6.4720000000000004</v>
      </c>
      <c r="H198">
        <v>6.4470000000000001</v>
      </c>
      <c r="I198">
        <v>6.41</v>
      </c>
      <c r="J198">
        <v>6.3559999999999999</v>
      </c>
      <c r="K198">
        <v>6.2759999999999998</v>
      </c>
      <c r="L198">
        <v>6.17</v>
      </c>
      <c r="M198">
        <v>6.0410000000000004</v>
      </c>
      <c r="N198">
        <v>5.8940000000000001</v>
      </c>
      <c r="O198">
        <v>5.7389999999999999</v>
      </c>
      <c r="P198">
        <v>5.5910000000000002</v>
      </c>
      <c r="Q198">
        <v>5.4580000000000002</v>
      </c>
      <c r="R198">
        <v>5.351</v>
      </c>
      <c r="S198">
        <v>5.2720000000000002</v>
      </c>
      <c r="T198">
        <v>5.2229999999999999</v>
      </c>
      <c r="U198">
        <v>5.1980000000000004</v>
      </c>
      <c r="V198">
        <v>5.1890000000000001</v>
      </c>
      <c r="W198">
        <v>5.1859999999999999</v>
      </c>
      <c r="X198">
        <v>5.1829999999999998</v>
      </c>
      <c r="Y198">
        <v>5.1740000000000004</v>
      </c>
      <c r="Z198">
        <v>5.1550000000000002</v>
      </c>
      <c r="AA198">
        <v>5.1260000000000003</v>
      </c>
      <c r="AB198">
        <v>5.0869999999999997</v>
      </c>
      <c r="AC198">
        <v>5.0369999999999999</v>
      </c>
      <c r="AD198">
        <v>4.9740000000000002</v>
      </c>
      <c r="AE198">
        <v>4.9000000000000004</v>
      </c>
      <c r="AF198">
        <v>4.8179999999999996</v>
      </c>
      <c r="AG198">
        <v>4.7300000000000004</v>
      </c>
      <c r="AH198">
        <v>4.6390000000000002</v>
      </c>
      <c r="AI198">
        <v>4.5469999999999997</v>
      </c>
      <c r="AJ198">
        <v>4.4569999999999999</v>
      </c>
      <c r="AK198">
        <v>4.3680000000000003</v>
      </c>
      <c r="AL198">
        <v>4.282</v>
      </c>
      <c r="AM198">
        <v>4.1959999999999997</v>
      </c>
      <c r="AN198">
        <v>4.1079999999999997</v>
      </c>
      <c r="AO198">
        <v>4.0140000000000002</v>
      </c>
      <c r="AP198">
        <v>3.911</v>
      </c>
      <c r="AQ198">
        <v>3.798</v>
      </c>
      <c r="AR198">
        <v>3.6779999999999999</v>
      </c>
      <c r="AS198">
        <v>3.5529999999999999</v>
      </c>
      <c r="AT198">
        <v>3.431</v>
      </c>
      <c r="AU198">
        <v>3.3149999999999999</v>
      </c>
      <c r="AV198">
        <v>3.21</v>
      </c>
      <c r="AW198">
        <v>3.1190000000000002</v>
      </c>
      <c r="AX198">
        <v>3.04</v>
      </c>
      <c r="AY198">
        <v>2.97</v>
      </c>
      <c r="AZ198">
        <v>2.907</v>
      </c>
      <c r="BA198">
        <v>2.8460000000000001</v>
      </c>
      <c r="BB198">
        <v>2.7869999999999999</v>
      </c>
      <c r="BC198">
        <v>2.73</v>
      </c>
      <c r="BD198">
        <v>2.6749999999999998</v>
      </c>
      <c r="BE198">
        <v>2.625</v>
      </c>
      <c r="BF198">
        <v>2.581</v>
      </c>
      <c r="BG198">
        <v>2.5419999999999998</v>
      </c>
      <c r="BH198">
        <v>2.508</v>
      </c>
      <c r="BI198">
        <v>2.4790000000000001</v>
      </c>
      <c r="BJ198">
        <v>2.4529999999999998</v>
      </c>
      <c r="BK198">
        <v>2.4289999999999998</v>
      </c>
    </row>
    <row r="199" spans="1:63" x14ac:dyDescent="0.85">
      <c r="A199" t="s">
        <v>78</v>
      </c>
      <c r="B199" t="s">
        <v>184</v>
      </c>
      <c r="C199" t="s">
        <v>695</v>
      </c>
      <c r="D199" t="s">
        <v>696</v>
      </c>
      <c r="AI199">
        <v>6.718</v>
      </c>
      <c r="AJ199">
        <v>6.6740000000000004</v>
      </c>
      <c r="AK199">
        <v>6.6070000000000002</v>
      </c>
      <c r="AL199">
        <v>6.5149999999999997</v>
      </c>
      <c r="AM199">
        <v>6.3959999999999999</v>
      </c>
      <c r="AN199">
        <v>6.2510000000000003</v>
      </c>
      <c r="AO199">
        <v>6.085</v>
      </c>
      <c r="AP199">
        <v>5.907</v>
      </c>
      <c r="AQ199">
        <v>5.7270000000000003</v>
      </c>
      <c r="AR199">
        <v>5.55</v>
      </c>
      <c r="AS199">
        <v>5.383</v>
      </c>
      <c r="AT199">
        <v>5.2309999999999999</v>
      </c>
      <c r="AU199">
        <v>5.0940000000000003</v>
      </c>
      <c r="AV199">
        <v>4.9729999999999999</v>
      </c>
      <c r="AW199">
        <v>4.867</v>
      </c>
      <c r="AX199">
        <v>4.7759999999999998</v>
      </c>
      <c r="AY199">
        <v>4.6989999999999998</v>
      </c>
      <c r="AZ199">
        <v>4.6310000000000002</v>
      </c>
      <c r="BA199">
        <v>4.5670000000000002</v>
      </c>
      <c r="BB199">
        <v>4.5039999999999996</v>
      </c>
      <c r="BC199">
        <v>4.4370000000000003</v>
      </c>
      <c r="BD199">
        <v>4.3600000000000003</v>
      </c>
      <c r="BE199">
        <v>4.2720000000000002</v>
      </c>
      <c r="BF199">
        <v>4.1740000000000004</v>
      </c>
      <c r="BG199">
        <v>4.0670000000000002</v>
      </c>
      <c r="BH199">
        <v>3.9550000000000001</v>
      </c>
      <c r="BI199">
        <v>3.8439999999999999</v>
      </c>
      <c r="BJ199">
        <v>3.738</v>
      </c>
      <c r="BK199">
        <v>3.6429999999999998</v>
      </c>
    </row>
    <row r="200" spans="1:63" x14ac:dyDescent="0.85">
      <c r="A200" t="s">
        <v>119</v>
      </c>
      <c r="B200" t="s">
        <v>191</v>
      </c>
      <c r="C200" t="s">
        <v>695</v>
      </c>
      <c r="D200" t="s">
        <v>696</v>
      </c>
      <c r="E200">
        <v>6.7674250348281229</v>
      </c>
      <c r="F200">
        <v>6.6725636410951559</v>
      </c>
      <c r="G200">
        <v>6.5628692455040349</v>
      </c>
      <c r="H200">
        <v>6.4422081867889904</v>
      </c>
      <c r="I200">
        <v>6.3155606189970364</v>
      </c>
      <c r="J200">
        <v>6.187559263282294</v>
      </c>
      <c r="K200">
        <v>6.0592633452593843</v>
      </c>
      <c r="L200">
        <v>5.9337397294033023</v>
      </c>
      <c r="M200">
        <v>5.8130884898317063</v>
      </c>
      <c r="N200">
        <v>5.6985111479334147</v>
      </c>
      <c r="O200">
        <v>5.5919087294072414</v>
      </c>
      <c r="P200">
        <v>5.4953553860939941</v>
      </c>
      <c r="Q200">
        <v>5.4074983880520255</v>
      </c>
      <c r="R200">
        <v>5.3288763734621352</v>
      </c>
      <c r="S200">
        <v>5.2613812940262825</v>
      </c>
      <c r="T200">
        <v>5.2034598639305107</v>
      </c>
      <c r="U200">
        <v>5.1630591054129029</v>
      </c>
      <c r="V200">
        <v>5.126564735962635</v>
      </c>
      <c r="W200">
        <v>5.0882169738808125</v>
      </c>
      <c r="X200">
        <v>5.0437832300982102</v>
      </c>
      <c r="Y200">
        <v>4.9903548174450458</v>
      </c>
      <c r="Z200">
        <v>4.9258023841371763</v>
      </c>
      <c r="AA200">
        <v>4.8533191206718378</v>
      </c>
      <c r="AB200">
        <v>4.7772505459768224</v>
      </c>
      <c r="AC200">
        <v>4.7019531469702454</v>
      </c>
      <c r="AD200">
        <v>4.6297125712172251</v>
      </c>
      <c r="AE200">
        <v>4.5637934175058659</v>
      </c>
      <c r="AF200">
        <v>4.5044575031117029</v>
      </c>
      <c r="AG200">
        <v>4.4522241312581796</v>
      </c>
      <c r="AH200">
        <v>4.4048931646629699</v>
      </c>
      <c r="AI200">
        <v>4.3602392101281406</v>
      </c>
      <c r="AJ200">
        <v>4.3133556489518821</v>
      </c>
      <c r="AK200">
        <v>4.2650024453208326</v>
      </c>
      <c r="AL200">
        <v>4.2144008293022459</v>
      </c>
      <c r="AM200">
        <v>4.1613097848942857</v>
      </c>
      <c r="AN200">
        <v>4.1063619891380378</v>
      </c>
      <c r="AO200">
        <v>4.0545338588426532</v>
      </c>
      <c r="AP200">
        <v>4.0026000887294524</v>
      </c>
      <c r="AQ200">
        <v>3.9524625514163412</v>
      </c>
      <c r="AR200">
        <v>3.9055729544085414</v>
      </c>
      <c r="AS200">
        <v>3.8619603766604818</v>
      </c>
      <c r="AT200">
        <v>3.8173344419006061</v>
      </c>
      <c r="AU200">
        <v>3.7756043935986536</v>
      </c>
      <c r="AV200">
        <v>3.7359940952909323</v>
      </c>
      <c r="AW200">
        <v>3.6979101000925727</v>
      </c>
      <c r="AX200">
        <v>3.6627221838640769</v>
      </c>
      <c r="AY200">
        <v>3.63488588796075</v>
      </c>
      <c r="AZ200">
        <v>3.6109662280775416</v>
      </c>
      <c r="BA200">
        <v>3.5917849695644311</v>
      </c>
      <c r="BB200">
        <v>3.5785975353854624</v>
      </c>
      <c r="BC200">
        <v>3.5712772504660406</v>
      </c>
      <c r="BD200">
        <v>3.5694969981242082</v>
      </c>
      <c r="BE200">
        <v>3.5704619294914584</v>
      </c>
      <c r="BF200">
        <v>3.5723018373789008</v>
      </c>
      <c r="BG200">
        <v>3.5718127876964121</v>
      </c>
      <c r="BH200">
        <v>3.56720500780804</v>
      </c>
      <c r="BI200">
        <v>3.5553527094838588</v>
      </c>
      <c r="BJ200">
        <v>3.5380893723592597</v>
      </c>
    </row>
    <row r="201" spans="1:63" x14ac:dyDescent="0.85">
      <c r="A201" t="s">
        <v>557</v>
      </c>
      <c r="B201" t="s">
        <v>253</v>
      </c>
      <c r="C201" t="s">
        <v>695</v>
      </c>
      <c r="D201" t="s">
        <v>696</v>
      </c>
      <c r="E201">
        <v>2.8984614327729958</v>
      </c>
      <c r="F201">
        <v>2.9056656021438152</v>
      </c>
      <c r="G201">
        <v>2.861971020658765</v>
      </c>
      <c r="H201">
        <v>2.8371100762532651</v>
      </c>
      <c r="I201">
        <v>2.8149256541242305</v>
      </c>
      <c r="J201">
        <v>2.7210603049603757</v>
      </c>
      <c r="K201">
        <v>2.5668639421975468</v>
      </c>
      <c r="L201">
        <v>2.5547002756724173</v>
      </c>
      <c r="M201">
        <v>2.5096914554750862</v>
      </c>
      <c r="N201">
        <v>2.469227494513627</v>
      </c>
      <c r="O201">
        <v>2.4386728047623283</v>
      </c>
      <c r="P201">
        <v>2.3748007423724413</v>
      </c>
      <c r="Q201">
        <v>2.2334403762661927</v>
      </c>
      <c r="R201">
        <v>2.1456682659106221</v>
      </c>
      <c r="S201">
        <v>2.0918997973278954</v>
      </c>
      <c r="T201">
        <v>1.9999911297573536</v>
      </c>
      <c r="U201">
        <v>1.9360144047191374</v>
      </c>
      <c r="V201">
        <v>1.9034905648273317</v>
      </c>
      <c r="W201">
        <v>1.8600677894728708</v>
      </c>
      <c r="X201">
        <v>1.8659575818491874</v>
      </c>
      <c r="Y201">
        <v>1.8550937228705291</v>
      </c>
      <c r="Z201">
        <v>1.8106943554714694</v>
      </c>
      <c r="AA201">
        <v>1.8006492413602535</v>
      </c>
      <c r="AB201">
        <v>1.7657248754246269</v>
      </c>
      <c r="AC201">
        <v>1.7407240990625803</v>
      </c>
      <c r="AD201">
        <v>1.739153145415854</v>
      </c>
      <c r="AE201">
        <v>1.723982731416456</v>
      </c>
      <c r="AF201">
        <v>1.7188504954209545</v>
      </c>
      <c r="AG201">
        <v>1.7376514279206146</v>
      </c>
      <c r="AH201">
        <v>1.7310851951880502</v>
      </c>
      <c r="AI201">
        <v>1.7490616878924437</v>
      </c>
      <c r="AJ201">
        <v>1.7237240643679153</v>
      </c>
      <c r="AK201">
        <v>1.7037605462585759</v>
      </c>
      <c r="AL201">
        <v>1.6641713669764406</v>
      </c>
      <c r="AM201">
        <v>1.6422508284368291</v>
      </c>
      <c r="AN201">
        <v>1.60951111934699</v>
      </c>
      <c r="AO201">
        <v>1.6027905941284228</v>
      </c>
      <c r="AP201">
        <v>1.5915505066661175</v>
      </c>
      <c r="AQ201">
        <v>1.5887637027563555</v>
      </c>
      <c r="AR201">
        <v>1.5836968787820569</v>
      </c>
      <c r="AS201">
        <v>1.6146074275043858</v>
      </c>
      <c r="AT201">
        <v>1.5872263541973011</v>
      </c>
      <c r="AU201">
        <v>1.5792882183669501</v>
      </c>
      <c r="AV201">
        <v>1.5962059372662629</v>
      </c>
      <c r="AW201">
        <v>1.6114296078708434</v>
      </c>
      <c r="AX201">
        <v>1.6117771934364848</v>
      </c>
      <c r="AY201">
        <v>1.6584241523463474</v>
      </c>
      <c r="AZ201">
        <v>1.6871628464371848</v>
      </c>
      <c r="BA201">
        <v>1.6994124764066274</v>
      </c>
      <c r="BB201">
        <v>1.672049841593624</v>
      </c>
      <c r="BC201">
        <v>1.6616336094767865</v>
      </c>
      <c r="BD201">
        <v>1.6448832953647241</v>
      </c>
      <c r="BE201">
        <v>1.6523034101878975</v>
      </c>
      <c r="BF201">
        <v>1.624194750154536</v>
      </c>
      <c r="BG201">
        <v>1.6337269991485439</v>
      </c>
      <c r="BH201">
        <v>1.6316674884149795</v>
      </c>
      <c r="BI201">
        <v>1.6226589636201372</v>
      </c>
      <c r="BJ201">
        <v>1.5900520965465208</v>
      </c>
    </row>
    <row r="202" spans="1:63" x14ac:dyDescent="0.85">
      <c r="A202" t="s">
        <v>337</v>
      </c>
      <c r="B202" t="s">
        <v>541</v>
      </c>
      <c r="C202" t="s">
        <v>695</v>
      </c>
      <c r="D202" t="s">
        <v>696</v>
      </c>
      <c r="E202">
        <v>5.6580000000000004</v>
      </c>
      <c r="F202">
        <v>5.577</v>
      </c>
      <c r="G202">
        <v>5.5</v>
      </c>
      <c r="H202">
        <v>5.43</v>
      </c>
      <c r="I202">
        <v>5.3680000000000003</v>
      </c>
      <c r="J202">
        <v>5.3140000000000001</v>
      </c>
      <c r="K202">
        <v>5.2670000000000003</v>
      </c>
      <c r="L202">
        <v>5.2220000000000004</v>
      </c>
      <c r="M202">
        <v>5.1740000000000004</v>
      </c>
      <c r="N202">
        <v>5.12</v>
      </c>
      <c r="O202">
        <v>5.0570000000000004</v>
      </c>
      <c r="P202">
        <v>4.9800000000000004</v>
      </c>
      <c r="Q202">
        <v>4.8890000000000002</v>
      </c>
      <c r="R202">
        <v>4.7850000000000001</v>
      </c>
      <c r="S202">
        <v>4.67</v>
      </c>
      <c r="T202">
        <v>4.548</v>
      </c>
      <c r="U202">
        <v>4.423</v>
      </c>
      <c r="V202">
        <v>4.3010000000000002</v>
      </c>
      <c r="W202">
        <v>4.1849999999999996</v>
      </c>
      <c r="X202">
        <v>4.08</v>
      </c>
      <c r="Y202">
        <v>3.9889999999999999</v>
      </c>
      <c r="Z202">
        <v>3.9159999999999999</v>
      </c>
      <c r="AA202">
        <v>3.8580000000000001</v>
      </c>
      <c r="AB202">
        <v>3.8119999999999998</v>
      </c>
      <c r="AC202">
        <v>3.774</v>
      </c>
      <c r="AD202">
        <v>3.738</v>
      </c>
      <c r="AE202">
        <v>3.6970000000000001</v>
      </c>
      <c r="AF202">
        <v>3.645</v>
      </c>
      <c r="AG202">
        <v>3.5790000000000002</v>
      </c>
      <c r="AH202">
        <v>3.4980000000000002</v>
      </c>
      <c r="AI202">
        <v>3.4009999999999998</v>
      </c>
      <c r="AJ202">
        <v>3.2909999999999999</v>
      </c>
      <c r="AK202">
        <v>3.1749999999999998</v>
      </c>
      <c r="AL202">
        <v>3.0590000000000002</v>
      </c>
      <c r="AM202">
        <v>2.9460000000000002</v>
      </c>
      <c r="AN202">
        <v>2.8410000000000002</v>
      </c>
      <c r="AO202">
        <v>2.7450000000000001</v>
      </c>
      <c r="AP202">
        <v>2.66</v>
      </c>
      <c r="AQ202">
        <v>2.585</v>
      </c>
      <c r="AR202">
        <v>2.52</v>
      </c>
      <c r="AS202">
        <v>2.4630000000000001</v>
      </c>
      <c r="AT202">
        <v>2.415</v>
      </c>
      <c r="AU202">
        <v>2.371</v>
      </c>
      <c r="AV202">
        <v>2.331</v>
      </c>
      <c r="AW202">
        <v>2.2909999999999999</v>
      </c>
      <c r="AX202">
        <v>2.254</v>
      </c>
      <c r="AY202">
        <v>2.2170000000000001</v>
      </c>
      <c r="AZ202">
        <v>2.1829999999999998</v>
      </c>
      <c r="BA202">
        <v>2.1509999999999998</v>
      </c>
      <c r="BB202">
        <v>2.121</v>
      </c>
      <c r="BC202">
        <v>2.0950000000000002</v>
      </c>
      <c r="BD202">
        <v>2.0699999999999998</v>
      </c>
      <c r="BE202">
        <v>2.048</v>
      </c>
      <c r="BF202">
        <v>2.0270000000000001</v>
      </c>
      <c r="BG202">
        <v>2.008</v>
      </c>
      <c r="BH202">
        <v>1.99</v>
      </c>
      <c r="BI202">
        <v>1.9730000000000001</v>
      </c>
      <c r="BJ202">
        <v>1.956</v>
      </c>
      <c r="BK202">
        <v>1.9410000000000001</v>
      </c>
    </row>
    <row r="203" spans="1:63" x14ac:dyDescent="0.85">
      <c r="A203" t="s">
        <v>579</v>
      </c>
      <c r="B203" t="s">
        <v>24</v>
      </c>
      <c r="C203" t="s">
        <v>695</v>
      </c>
      <c r="D203" t="s">
        <v>696</v>
      </c>
      <c r="E203">
        <v>6.9710000000000001</v>
      </c>
      <c r="F203">
        <v>6.9729999999999999</v>
      </c>
      <c r="G203">
        <v>6.9770000000000003</v>
      </c>
      <c r="H203">
        <v>6.9820000000000002</v>
      </c>
      <c r="I203">
        <v>6.9859999999999998</v>
      </c>
      <c r="J203">
        <v>6.9880000000000004</v>
      </c>
      <c r="K203">
        <v>6.9880000000000004</v>
      </c>
      <c r="L203">
        <v>6.9829999999999997</v>
      </c>
      <c r="M203">
        <v>6.97</v>
      </c>
      <c r="N203">
        <v>6.9470000000000001</v>
      </c>
      <c r="O203">
        <v>6.91</v>
      </c>
      <c r="P203">
        <v>6.8550000000000004</v>
      </c>
      <c r="Q203">
        <v>6.7809999999999997</v>
      </c>
      <c r="R203">
        <v>6.69</v>
      </c>
      <c r="S203">
        <v>6.5810000000000004</v>
      </c>
      <c r="T203">
        <v>6.46</v>
      </c>
      <c r="U203">
        <v>6.3319999999999999</v>
      </c>
      <c r="V203">
        <v>6.2009999999999996</v>
      </c>
      <c r="W203">
        <v>6.07</v>
      </c>
      <c r="X203">
        <v>5.94</v>
      </c>
      <c r="Y203">
        <v>5.806</v>
      </c>
      <c r="Z203">
        <v>5.6609999999999996</v>
      </c>
      <c r="AA203">
        <v>5.5</v>
      </c>
      <c r="AB203">
        <v>5.3220000000000001</v>
      </c>
      <c r="AC203">
        <v>5.1280000000000001</v>
      </c>
      <c r="AD203">
        <v>4.9249999999999998</v>
      </c>
      <c r="AE203">
        <v>4.718</v>
      </c>
      <c r="AF203">
        <v>4.516</v>
      </c>
      <c r="AG203">
        <v>4.3289999999999997</v>
      </c>
      <c r="AH203">
        <v>4.1589999999999998</v>
      </c>
      <c r="AI203">
        <v>4.0129999999999999</v>
      </c>
      <c r="AJ203">
        <v>3.8929999999999998</v>
      </c>
      <c r="AK203">
        <v>3.7949999999999999</v>
      </c>
      <c r="AL203">
        <v>3.714</v>
      </c>
      <c r="AM203">
        <v>3.6469999999999998</v>
      </c>
      <c r="AN203">
        <v>3.5880000000000001</v>
      </c>
      <c r="AO203">
        <v>3.532</v>
      </c>
      <c r="AP203">
        <v>3.4729999999999999</v>
      </c>
      <c r="AQ203">
        <v>3.407</v>
      </c>
      <c r="AR203">
        <v>3.3290000000000002</v>
      </c>
      <c r="AS203">
        <v>3.2360000000000002</v>
      </c>
      <c r="AT203">
        <v>3.1240000000000001</v>
      </c>
      <c r="AU203">
        <v>2.996</v>
      </c>
      <c r="AV203">
        <v>2.8580000000000001</v>
      </c>
      <c r="AW203">
        <v>2.7130000000000001</v>
      </c>
      <c r="AX203">
        <v>2.569</v>
      </c>
      <c r="AY203">
        <v>2.4329999999999998</v>
      </c>
      <c r="AZ203">
        <v>2.3119999999999998</v>
      </c>
      <c r="BA203">
        <v>2.2109999999999999</v>
      </c>
      <c r="BB203">
        <v>2.13</v>
      </c>
      <c r="BC203">
        <v>2.0699999999999998</v>
      </c>
      <c r="BD203">
        <v>2.0270000000000001</v>
      </c>
      <c r="BE203">
        <v>1.9970000000000001</v>
      </c>
      <c r="BF203">
        <v>1.972</v>
      </c>
      <c r="BG203">
        <v>1.95</v>
      </c>
      <c r="BH203">
        <v>1.929</v>
      </c>
      <c r="BI203">
        <v>1.907</v>
      </c>
      <c r="BJ203">
        <v>1.8859999999999999</v>
      </c>
      <c r="BK203">
        <v>1.8660000000000001</v>
      </c>
    </row>
    <row r="204" spans="1:63" x14ac:dyDescent="0.85">
      <c r="A204" t="s">
        <v>517</v>
      </c>
      <c r="B204" t="s">
        <v>308</v>
      </c>
      <c r="C204" t="s">
        <v>695</v>
      </c>
      <c r="D204" t="s">
        <v>696</v>
      </c>
      <c r="E204">
        <v>2.34</v>
      </c>
      <c r="F204">
        <v>2.17</v>
      </c>
      <c r="G204">
        <v>2.04</v>
      </c>
      <c r="H204">
        <v>2.0099999999999998</v>
      </c>
      <c r="I204">
        <v>1.96</v>
      </c>
      <c r="J204">
        <v>1.91</v>
      </c>
      <c r="K204">
        <v>1.9</v>
      </c>
      <c r="L204">
        <v>3.66</v>
      </c>
      <c r="M204">
        <v>3.63</v>
      </c>
      <c r="N204">
        <v>3.19</v>
      </c>
      <c r="O204">
        <v>2.89</v>
      </c>
      <c r="P204">
        <v>2.67</v>
      </c>
      <c r="Q204">
        <v>2.5499999999999998</v>
      </c>
      <c r="R204">
        <v>2.44</v>
      </c>
      <c r="S204">
        <v>2.71</v>
      </c>
      <c r="T204">
        <v>2.59</v>
      </c>
      <c r="U204">
        <v>2.54</v>
      </c>
      <c r="V204">
        <v>2.57</v>
      </c>
      <c r="W204">
        <v>2.52</v>
      </c>
      <c r="X204">
        <v>2.4900000000000002</v>
      </c>
      <c r="Y204">
        <v>2.4300000000000002</v>
      </c>
      <c r="Z204">
        <v>2.36</v>
      </c>
      <c r="AA204">
        <v>2.17</v>
      </c>
      <c r="AB204">
        <v>2.06</v>
      </c>
      <c r="AC204">
        <v>2.2599999999999998</v>
      </c>
      <c r="AD204">
        <v>2.31</v>
      </c>
      <c r="AE204">
        <v>2.39</v>
      </c>
      <c r="AF204">
        <v>2.38</v>
      </c>
      <c r="AG204">
        <v>2.2999999999999998</v>
      </c>
      <c r="AH204">
        <v>2.2200000000000002</v>
      </c>
      <c r="AI204">
        <v>1.83</v>
      </c>
      <c r="AJ204">
        <v>1.59</v>
      </c>
      <c r="AK204">
        <v>1.51</v>
      </c>
      <c r="AL204">
        <v>1.43</v>
      </c>
      <c r="AM204">
        <v>1.4</v>
      </c>
      <c r="AN204">
        <v>1.33</v>
      </c>
      <c r="AO204">
        <v>1.3</v>
      </c>
      <c r="AP204">
        <v>1.32</v>
      </c>
      <c r="AQ204">
        <v>1.32</v>
      </c>
      <c r="AR204">
        <v>1.3</v>
      </c>
      <c r="AS204">
        <v>1.31</v>
      </c>
      <c r="AT204">
        <v>1.27</v>
      </c>
      <c r="AU204">
        <v>1.27</v>
      </c>
      <c r="AV204">
        <v>1.3</v>
      </c>
      <c r="AW204">
        <v>1.33</v>
      </c>
      <c r="AX204">
        <v>1.4</v>
      </c>
      <c r="AY204">
        <v>1.42</v>
      </c>
      <c r="AZ204">
        <v>1.45</v>
      </c>
      <c r="BA204">
        <v>1.6</v>
      </c>
      <c r="BB204">
        <v>1.66</v>
      </c>
      <c r="BC204">
        <v>1.59</v>
      </c>
      <c r="BD204">
        <v>1.47</v>
      </c>
      <c r="BE204">
        <v>1.52</v>
      </c>
      <c r="BF204">
        <v>1.46</v>
      </c>
      <c r="BG204">
        <v>1.56</v>
      </c>
      <c r="BH204">
        <v>1.62</v>
      </c>
      <c r="BI204">
        <v>1.69</v>
      </c>
      <c r="BJ204">
        <v>1.71</v>
      </c>
      <c r="BK204">
        <v>1.71</v>
      </c>
    </row>
    <row r="205" spans="1:63" x14ac:dyDescent="0.85">
      <c r="A205" t="s">
        <v>2</v>
      </c>
      <c r="B205" t="s">
        <v>327</v>
      </c>
      <c r="C205" t="s">
        <v>695</v>
      </c>
      <c r="D205" t="s">
        <v>696</v>
      </c>
      <c r="E205">
        <v>2.52</v>
      </c>
      <c r="F205">
        <v>2.4500000000000002</v>
      </c>
      <c r="G205">
        <v>2.36</v>
      </c>
      <c r="H205">
        <v>2.27</v>
      </c>
      <c r="I205">
        <v>2.1800000000000002</v>
      </c>
      <c r="J205">
        <v>2.13</v>
      </c>
      <c r="K205">
        <v>2.1</v>
      </c>
      <c r="L205">
        <v>2.04</v>
      </c>
      <c r="M205">
        <v>1.99</v>
      </c>
      <c r="N205">
        <v>1.97</v>
      </c>
      <c r="O205">
        <v>1.99</v>
      </c>
      <c r="P205">
        <v>2.0299999999999998</v>
      </c>
      <c r="Q205">
        <v>2.04</v>
      </c>
      <c r="R205">
        <v>2.0099999999999998</v>
      </c>
      <c r="S205">
        <v>2</v>
      </c>
      <c r="T205">
        <v>1.98</v>
      </c>
      <c r="U205">
        <v>1.97</v>
      </c>
      <c r="V205">
        <v>1.95</v>
      </c>
      <c r="W205">
        <v>1.92</v>
      </c>
      <c r="X205">
        <v>1.9</v>
      </c>
      <c r="Y205">
        <v>1.89</v>
      </c>
      <c r="Z205">
        <v>1.91</v>
      </c>
      <c r="AA205">
        <v>2.04</v>
      </c>
      <c r="AB205">
        <v>2.11</v>
      </c>
      <c r="AC205">
        <v>2.06</v>
      </c>
      <c r="AD205">
        <v>2.0499999999999998</v>
      </c>
      <c r="AE205">
        <v>2.15</v>
      </c>
      <c r="AF205">
        <v>2.2200000000000002</v>
      </c>
      <c r="AG205">
        <v>2.12</v>
      </c>
      <c r="AH205">
        <v>2.0099999999999998</v>
      </c>
      <c r="AI205">
        <v>1.8919999999999999</v>
      </c>
      <c r="AJ205">
        <v>1.732</v>
      </c>
      <c r="AK205">
        <v>1.552</v>
      </c>
      <c r="AL205">
        <v>1.385</v>
      </c>
      <c r="AM205">
        <v>1.4</v>
      </c>
      <c r="AN205">
        <v>1.337</v>
      </c>
      <c r="AO205">
        <v>1.27</v>
      </c>
      <c r="AP205">
        <v>1.218</v>
      </c>
      <c r="AQ205">
        <v>1.232</v>
      </c>
      <c r="AR205">
        <v>1.157</v>
      </c>
      <c r="AS205">
        <v>1.1950000000000001</v>
      </c>
      <c r="AT205">
        <v>1.2230000000000001</v>
      </c>
      <c r="AU205">
        <v>1.286</v>
      </c>
      <c r="AV205">
        <v>1.32</v>
      </c>
      <c r="AW205">
        <v>1.3440000000000001</v>
      </c>
      <c r="AX205">
        <v>1.294</v>
      </c>
      <c r="AY205">
        <v>1.3049999999999999</v>
      </c>
      <c r="AZ205">
        <v>1.4159999999999999</v>
      </c>
      <c r="BA205">
        <v>1.502</v>
      </c>
      <c r="BB205">
        <v>1.542</v>
      </c>
      <c r="BC205">
        <v>1.5669999999999999</v>
      </c>
      <c r="BD205">
        <v>1.5820000000000001</v>
      </c>
      <c r="BE205">
        <v>1.6910000000000001</v>
      </c>
      <c r="BF205">
        <v>1.7070000000000001</v>
      </c>
      <c r="BG205">
        <v>1.75</v>
      </c>
      <c r="BH205">
        <v>1.7769999999999999</v>
      </c>
      <c r="BI205">
        <v>1.762</v>
      </c>
      <c r="BJ205">
        <v>1.62</v>
      </c>
      <c r="BK205">
        <v>1.57</v>
      </c>
    </row>
    <row r="206" spans="1:63" x14ac:dyDescent="0.85">
      <c r="A206" t="s">
        <v>247</v>
      </c>
      <c r="B206" t="s">
        <v>87</v>
      </c>
      <c r="C206" t="s">
        <v>695</v>
      </c>
      <c r="D206" t="s">
        <v>696</v>
      </c>
      <c r="E206">
        <v>8.1869999999999994</v>
      </c>
      <c r="F206">
        <v>8.1940000000000008</v>
      </c>
      <c r="G206">
        <v>8.1969999999999992</v>
      </c>
      <c r="H206">
        <v>8.1980000000000004</v>
      </c>
      <c r="I206">
        <v>8.1980000000000004</v>
      </c>
      <c r="J206">
        <v>8.1980000000000004</v>
      </c>
      <c r="K206">
        <v>8.1980000000000004</v>
      </c>
      <c r="L206">
        <v>8.2010000000000005</v>
      </c>
      <c r="M206">
        <v>8.2070000000000007</v>
      </c>
      <c r="N206">
        <v>8.2170000000000005</v>
      </c>
      <c r="O206">
        <v>8.2309999999999999</v>
      </c>
      <c r="P206">
        <v>8.2520000000000007</v>
      </c>
      <c r="Q206">
        <v>8.2780000000000005</v>
      </c>
      <c r="R206">
        <v>8.3070000000000004</v>
      </c>
      <c r="S206">
        <v>8.3390000000000004</v>
      </c>
      <c r="T206">
        <v>8.3699999999999992</v>
      </c>
      <c r="U206">
        <v>8.4009999999999998</v>
      </c>
      <c r="V206">
        <v>8.4290000000000003</v>
      </c>
      <c r="W206">
        <v>8.4510000000000005</v>
      </c>
      <c r="X206">
        <v>8.4619999999999997</v>
      </c>
      <c r="Y206">
        <v>8.4610000000000003</v>
      </c>
      <c r="Z206">
        <v>8.4440000000000008</v>
      </c>
      <c r="AA206">
        <v>8.41</v>
      </c>
      <c r="AB206">
        <v>8.3569999999999993</v>
      </c>
      <c r="AC206">
        <v>8.282</v>
      </c>
      <c r="AD206">
        <v>8.1769999999999996</v>
      </c>
      <c r="AE206">
        <v>8.0380000000000003</v>
      </c>
      <c r="AF206">
        <v>7.8630000000000004</v>
      </c>
      <c r="AG206">
        <v>7.657</v>
      </c>
      <c r="AH206">
        <v>7.4269999999999996</v>
      </c>
      <c r="AI206">
        <v>7.1840000000000002</v>
      </c>
      <c r="AJ206">
        <v>6.9420000000000002</v>
      </c>
      <c r="AK206">
        <v>6.7130000000000001</v>
      </c>
      <c r="AL206">
        <v>6.5049999999999999</v>
      </c>
      <c r="AM206">
        <v>6.3239999999999998</v>
      </c>
      <c r="AN206">
        <v>6.1719999999999997</v>
      </c>
      <c r="AO206">
        <v>6.0460000000000003</v>
      </c>
      <c r="AP206">
        <v>5.9359999999999999</v>
      </c>
      <c r="AQ206">
        <v>5.835</v>
      </c>
      <c r="AR206">
        <v>5.7370000000000001</v>
      </c>
      <c r="AS206">
        <v>5.64</v>
      </c>
      <c r="AT206">
        <v>5.5419999999999998</v>
      </c>
      <c r="AU206">
        <v>5.4429999999999996</v>
      </c>
      <c r="AV206">
        <v>5.3419999999999996</v>
      </c>
      <c r="AW206">
        <v>5.2389999999999999</v>
      </c>
      <c r="AX206">
        <v>5.1310000000000002</v>
      </c>
      <c r="AY206">
        <v>5.0149999999999997</v>
      </c>
      <c r="AZ206">
        <v>4.8929999999999998</v>
      </c>
      <c r="BA206">
        <v>4.7670000000000003</v>
      </c>
      <c r="BB206">
        <v>4.641</v>
      </c>
      <c r="BC206">
        <v>4.5199999999999996</v>
      </c>
      <c r="BD206">
        <v>4.4119999999999999</v>
      </c>
      <c r="BE206">
        <v>4.3220000000000001</v>
      </c>
      <c r="BF206">
        <v>4.2510000000000003</v>
      </c>
      <c r="BG206">
        <v>4.1970000000000001</v>
      </c>
      <c r="BH206">
        <v>4.157</v>
      </c>
      <c r="BI206">
        <v>4.1230000000000002</v>
      </c>
      <c r="BJ206">
        <v>4.0880000000000001</v>
      </c>
      <c r="BK206">
        <v>4.0439999999999996</v>
      </c>
    </row>
    <row r="207" spans="1:63" x14ac:dyDescent="0.85">
      <c r="A207" t="s">
        <v>82</v>
      </c>
      <c r="B207" t="s">
        <v>115</v>
      </c>
      <c r="C207" t="s">
        <v>695</v>
      </c>
      <c r="D207" t="s">
        <v>696</v>
      </c>
      <c r="E207">
        <v>6.0447064510848074</v>
      </c>
      <c r="F207">
        <v>6.0434089087082086</v>
      </c>
      <c r="G207">
        <v>6.0389208280845743</v>
      </c>
      <c r="H207">
        <v>6.0296207560674002</v>
      </c>
      <c r="I207">
        <v>6.0144045582080192</v>
      </c>
      <c r="J207">
        <v>5.9923793866485111</v>
      </c>
      <c r="K207">
        <v>5.9644579449422022</v>
      </c>
      <c r="L207">
        <v>5.9302385478357644</v>
      </c>
      <c r="M207">
        <v>5.8903680758782935</v>
      </c>
      <c r="N207">
        <v>5.8457467574747666</v>
      </c>
      <c r="O207">
        <v>5.7948394882939285</v>
      </c>
      <c r="P207">
        <v>5.7372875570074955</v>
      </c>
      <c r="Q207">
        <v>5.6734274818471828</v>
      </c>
      <c r="R207">
        <v>5.6041093529748895</v>
      </c>
      <c r="S207">
        <v>5.5310659720035362</v>
      </c>
      <c r="T207">
        <v>5.4565072419959781</v>
      </c>
      <c r="U207">
        <v>5.383088808383893</v>
      </c>
      <c r="V207">
        <v>5.3127130989596685</v>
      </c>
      <c r="W207">
        <v>5.2457036668474162</v>
      </c>
      <c r="X207">
        <v>5.1816047475716429</v>
      </c>
      <c r="Y207">
        <v>5.1194548275189007</v>
      </c>
      <c r="Z207">
        <v>5.0556661544030996</v>
      </c>
      <c r="AA207">
        <v>4.9887717672817598</v>
      </c>
      <c r="AB207">
        <v>4.9172832677161029</v>
      </c>
      <c r="AC207">
        <v>4.8400029822731652</v>
      </c>
      <c r="AD207">
        <v>4.7568846495838466</v>
      </c>
      <c r="AE207">
        <v>4.6682705736371481</v>
      </c>
      <c r="AF207">
        <v>4.5766072373732491</v>
      </c>
      <c r="AG207">
        <v>4.4839145703595458</v>
      </c>
      <c r="AH207">
        <v>4.3904562231713911</v>
      </c>
      <c r="AI207">
        <v>4.2998972904657151</v>
      </c>
      <c r="AJ207">
        <v>4.2106001342395283</v>
      </c>
      <c r="AK207">
        <v>4.1252176952106492</v>
      </c>
      <c r="AL207">
        <v>4.0435591414947538</v>
      </c>
      <c r="AM207">
        <v>3.963596977871779</v>
      </c>
      <c r="AN207">
        <v>3.8863087956249345</v>
      </c>
      <c r="AO207">
        <v>3.8106823928352456</v>
      </c>
      <c r="AP207">
        <v>3.7351306108747271</v>
      </c>
      <c r="AQ207">
        <v>3.6588972736346101</v>
      </c>
      <c r="AR207">
        <v>3.5833581420132372</v>
      </c>
      <c r="AS207">
        <v>3.5072147744550137</v>
      </c>
      <c r="AT207">
        <v>3.4323585933784986</v>
      </c>
      <c r="AU207">
        <v>3.3573920735114076</v>
      </c>
      <c r="AV207">
        <v>3.283697974425893</v>
      </c>
      <c r="AW207">
        <v>3.2100259648356864</v>
      </c>
      <c r="AX207">
        <v>3.1364365771269718</v>
      </c>
      <c r="AY207">
        <v>3.0600752108818448</v>
      </c>
      <c r="AZ207">
        <v>2.9823481134622263</v>
      </c>
      <c r="BA207">
        <v>2.9026311631778334</v>
      </c>
      <c r="BB207">
        <v>2.8226706992156423</v>
      </c>
      <c r="BC207">
        <v>2.7458842006011017</v>
      </c>
      <c r="BD207">
        <v>2.6747784499721976</v>
      </c>
      <c r="BE207">
        <v>2.6111994605312829</v>
      </c>
      <c r="BF207">
        <v>2.555691448716229</v>
      </c>
      <c r="BG207">
        <v>2.5087673141559836</v>
      </c>
      <c r="BH207">
        <v>2.4700788357336929</v>
      </c>
      <c r="BI207">
        <v>2.4380611128000682</v>
      </c>
      <c r="BJ207">
        <v>2.4106174779557623</v>
      </c>
    </row>
    <row r="208" spans="1:63" x14ac:dyDescent="0.85">
      <c r="A208" t="s">
        <v>446</v>
      </c>
      <c r="B208" t="s">
        <v>224</v>
      </c>
      <c r="C208" t="s">
        <v>695</v>
      </c>
      <c r="D208" t="s">
        <v>696</v>
      </c>
      <c r="E208">
        <v>7.2160000000000002</v>
      </c>
      <c r="F208">
        <v>7.23</v>
      </c>
      <c r="G208">
        <v>7.2430000000000003</v>
      </c>
      <c r="H208">
        <v>7.2519999999999998</v>
      </c>
      <c r="I208">
        <v>7.2569999999999997</v>
      </c>
      <c r="J208">
        <v>7.26</v>
      </c>
      <c r="K208">
        <v>7.2619999999999996</v>
      </c>
      <c r="L208">
        <v>7.2640000000000002</v>
      </c>
      <c r="M208">
        <v>7.2670000000000003</v>
      </c>
      <c r="N208">
        <v>7.2729999999999997</v>
      </c>
      <c r="O208">
        <v>7.28</v>
      </c>
      <c r="P208">
        <v>7.2889999999999997</v>
      </c>
      <c r="Q208">
        <v>7.2990000000000004</v>
      </c>
      <c r="R208">
        <v>7.3070000000000004</v>
      </c>
      <c r="S208">
        <v>7.3120000000000003</v>
      </c>
      <c r="T208">
        <v>7.3129999999999997</v>
      </c>
      <c r="U208">
        <v>7.3090000000000002</v>
      </c>
      <c r="V208">
        <v>7.2990000000000004</v>
      </c>
      <c r="W208">
        <v>7.2809999999999997</v>
      </c>
      <c r="X208">
        <v>7.2519999999999998</v>
      </c>
      <c r="Y208">
        <v>7.2060000000000004</v>
      </c>
      <c r="Z208">
        <v>7.1379999999999999</v>
      </c>
      <c r="AA208">
        <v>7.0469999999999997</v>
      </c>
      <c r="AB208">
        <v>6.9329999999999998</v>
      </c>
      <c r="AC208">
        <v>6.798</v>
      </c>
      <c r="AD208">
        <v>6.649</v>
      </c>
      <c r="AE208">
        <v>6.4950000000000001</v>
      </c>
      <c r="AF208">
        <v>6.3419999999999996</v>
      </c>
      <c r="AG208">
        <v>6.194</v>
      </c>
      <c r="AH208">
        <v>6.0519999999999996</v>
      </c>
      <c r="AI208">
        <v>5.9109999999999996</v>
      </c>
      <c r="AJ208">
        <v>5.7610000000000001</v>
      </c>
      <c r="AK208">
        <v>5.5940000000000003</v>
      </c>
      <c r="AL208">
        <v>5.407</v>
      </c>
      <c r="AM208">
        <v>5.2</v>
      </c>
      <c r="AN208">
        <v>4.9800000000000004</v>
      </c>
      <c r="AO208">
        <v>4.7539999999999996</v>
      </c>
      <c r="AP208">
        <v>4.5330000000000004</v>
      </c>
      <c r="AQ208">
        <v>4.3250000000000002</v>
      </c>
      <c r="AR208">
        <v>4.1369999999999996</v>
      </c>
      <c r="AS208">
        <v>3.9710000000000001</v>
      </c>
      <c r="AT208">
        <v>3.83</v>
      </c>
      <c r="AU208">
        <v>3.7080000000000002</v>
      </c>
      <c r="AV208">
        <v>3.601</v>
      </c>
      <c r="AW208">
        <v>3.5049999999999999</v>
      </c>
      <c r="AX208">
        <v>3.4169999999999998</v>
      </c>
      <c r="AY208">
        <v>3.331</v>
      </c>
      <c r="AZ208">
        <v>3.246</v>
      </c>
      <c r="BA208">
        <v>3.1579999999999999</v>
      </c>
      <c r="BB208">
        <v>3.0659999999999998</v>
      </c>
      <c r="BC208">
        <v>2.97</v>
      </c>
      <c r="BD208">
        <v>2.871</v>
      </c>
      <c r="BE208">
        <v>2.7730000000000001</v>
      </c>
      <c r="BF208">
        <v>2.6779999999999999</v>
      </c>
      <c r="BG208">
        <v>2.589</v>
      </c>
      <c r="BH208">
        <v>2.5070000000000001</v>
      </c>
      <c r="BI208">
        <v>2.4350000000000001</v>
      </c>
      <c r="BJ208">
        <v>2.3730000000000002</v>
      </c>
      <c r="BK208">
        <v>2.319</v>
      </c>
    </row>
    <row r="209" spans="1:63" x14ac:dyDescent="0.85">
      <c r="A209" t="s">
        <v>210</v>
      </c>
      <c r="B209" t="s">
        <v>434</v>
      </c>
      <c r="C209" t="s">
        <v>695</v>
      </c>
      <c r="D209" t="s">
        <v>696</v>
      </c>
      <c r="E209">
        <v>6.6909999999999998</v>
      </c>
      <c r="F209">
        <v>6.7130000000000001</v>
      </c>
      <c r="G209">
        <v>6.7370000000000001</v>
      </c>
      <c r="H209">
        <v>6.7619999999999996</v>
      </c>
      <c r="I209">
        <v>6.7869999999999999</v>
      </c>
      <c r="J209">
        <v>6.81</v>
      </c>
      <c r="K209">
        <v>6.8310000000000004</v>
      </c>
      <c r="L209">
        <v>6.85</v>
      </c>
      <c r="M209">
        <v>6.8650000000000002</v>
      </c>
      <c r="N209">
        <v>6.8780000000000001</v>
      </c>
      <c r="O209">
        <v>6.8879999999999999</v>
      </c>
      <c r="P209">
        <v>6.899</v>
      </c>
      <c r="Q209">
        <v>6.91</v>
      </c>
      <c r="R209">
        <v>6.9210000000000003</v>
      </c>
      <c r="S209">
        <v>6.93</v>
      </c>
      <c r="T209">
        <v>6.9359999999999999</v>
      </c>
      <c r="U209">
        <v>6.9329999999999998</v>
      </c>
      <c r="V209">
        <v>6.9189999999999996</v>
      </c>
      <c r="W209">
        <v>6.8920000000000003</v>
      </c>
      <c r="X209">
        <v>6.8529999999999998</v>
      </c>
      <c r="Y209">
        <v>6.8019999999999996</v>
      </c>
      <c r="Z209">
        <v>6.7409999999999997</v>
      </c>
      <c r="AA209">
        <v>6.6740000000000004</v>
      </c>
      <c r="AB209">
        <v>6.6050000000000004</v>
      </c>
      <c r="AC209">
        <v>6.5350000000000001</v>
      </c>
      <c r="AD209">
        <v>6.4669999999999996</v>
      </c>
      <c r="AE209">
        <v>6.4009999999999998</v>
      </c>
      <c r="AF209">
        <v>6.3369999999999997</v>
      </c>
      <c r="AG209">
        <v>6.274</v>
      </c>
      <c r="AH209">
        <v>6.2130000000000001</v>
      </c>
      <c r="AI209">
        <v>6.1520000000000001</v>
      </c>
      <c r="AJ209">
        <v>6.0910000000000002</v>
      </c>
      <c r="AK209">
        <v>6.0279999999999996</v>
      </c>
      <c r="AL209">
        <v>5.9640000000000004</v>
      </c>
      <c r="AM209">
        <v>5.8970000000000002</v>
      </c>
      <c r="AN209">
        <v>5.8289999999999997</v>
      </c>
      <c r="AO209">
        <v>5.758</v>
      </c>
      <c r="AP209">
        <v>5.6859999999999999</v>
      </c>
      <c r="AQ209">
        <v>5.6139999999999999</v>
      </c>
      <c r="AR209">
        <v>5.5419999999999998</v>
      </c>
      <c r="AS209">
        <v>5.4710000000000001</v>
      </c>
      <c r="AT209">
        <v>5.4020000000000001</v>
      </c>
      <c r="AU209">
        <v>5.3339999999999996</v>
      </c>
      <c r="AV209">
        <v>5.2679999999999998</v>
      </c>
      <c r="AW209">
        <v>5.2039999999999997</v>
      </c>
      <c r="AX209">
        <v>5.1429999999999998</v>
      </c>
      <c r="AY209">
        <v>5.085</v>
      </c>
      <c r="AZ209">
        <v>5.03</v>
      </c>
      <c r="BA209">
        <v>4.9770000000000003</v>
      </c>
      <c r="BB209">
        <v>4.9260000000000002</v>
      </c>
      <c r="BC209">
        <v>4.8760000000000003</v>
      </c>
      <c r="BD209">
        <v>4.8239999999999998</v>
      </c>
      <c r="BE209">
        <v>4.7709999999999999</v>
      </c>
      <c r="BF209">
        <v>4.7149999999999999</v>
      </c>
      <c r="BG209">
        <v>4.6559999999999997</v>
      </c>
      <c r="BH209">
        <v>4.5940000000000003</v>
      </c>
      <c r="BI209">
        <v>4.532</v>
      </c>
      <c r="BJ209">
        <v>4.4690000000000003</v>
      </c>
      <c r="BK209">
        <v>4.407</v>
      </c>
    </row>
    <row r="210" spans="1:63" x14ac:dyDescent="0.85">
      <c r="A210" t="s">
        <v>31</v>
      </c>
      <c r="B210" t="s">
        <v>524</v>
      </c>
      <c r="C210" t="s">
        <v>695</v>
      </c>
      <c r="D210" t="s">
        <v>696</v>
      </c>
      <c r="E210">
        <v>6.9960000000000004</v>
      </c>
      <c r="F210">
        <v>7.0380000000000003</v>
      </c>
      <c r="G210">
        <v>7.0789999999999997</v>
      </c>
      <c r="H210">
        <v>7.12</v>
      </c>
      <c r="I210">
        <v>7.157</v>
      </c>
      <c r="J210">
        <v>7.19</v>
      </c>
      <c r="K210">
        <v>7.2169999999999996</v>
      </c>
      <c r="L210">
        <v>7.2370000000000001</v>
      </c>
      <c r="M210">
        <v>7.2510000000000003</v>
      </c>
      <c r="N210">
        <v>7.2590000000000003</v>
      </c>
      <c r="O210">
        <v>7.2619999999999996</v>
      </c>
      <c r="P210">
        <v>7.2610000000000001</v>
      </c>
      <c r="Q210">
        <v>7.258</v>
      </c>
      <c r="R210">
        <v>7.2549999999999999</v>
      </c>
      <c r="S210">
        <v>7.2519999999999998</v>
      </c>
      <c r="T210">
        <v>7.2519999999999998</v>
      </c>
      <c r="U210">
        <v>7.258</v>
      </c>
      <c r="V210">
        <v>7.2679999999999998</v>
      </c>
      <c r="W210">
        <v>7.2789999999999999</v>
      </c>
      <c r="X210">
        <v>7.29</v>
      </c>
      <c r="Y210">
        <v>7.2919999999999998</v>
      </c>
      <c r="Z210">
        <v>7.2789999999999999</v>
      </c>
      <c r="AA210">
        <v>7.2450000000000001</v>
      </c>
      <c r="AB210">
        <v>7.1890000000000001</v>
      </c>
      <c r="AC210">
        <v>7.1109999999999998</v>
      </c>
      <c r="AD210">
        <v>7.0129999999999999</v>
      </c>
      <c r="AE210">
        <v>6.9020000000000001</v>
      </c>
      <c r="AF210">
        <v>6.7850000000000001</v>
      </c>
      <c r="AG210">
        <v>6.6680000000000001</v>
      </c>
      <c r="AH210">
        <v>6.5549999999999997</v>
      </c>
      <c r="AI210">
        <v>6.4480000000000004</v>
      </c>
      <c r="AJ210">
        <v>6.3460000000000001</v>
      </c>
      <c r="AK210">
        <v>6.2460000000000004</v>
      </c>
      <c r="AL210">
        <v>6.1459999999999999</v>
      </c>
      <c r="AM210">
        <v>6.0460000000000003</v>
      </c>
      <c r="AN210">
        <v>5.9450000000000003</v>
      </c>
      <c r="AO210">
        <v>5.843</v>
      </c>
      <c r="AP210">
        <v>5.7409999999999997</v>
      </c>
      <c r="AQ210">
        <v>5.6390000000000002</v>
      </c>
      <c r="AR210">
        <v>5.5410000000000004</v>
      </c>
      <c r="AS210">
        <v>5.4480000000000004</v>
      </c>
      <c r="AT210">
        <v>5.3650000000000002</v>
      </c>
      <c r="AU210">
        <v>5.2919999999999998</v>
      </c>
      <c r="AV210">
        <v>5.2320000000000002</v>
      </c>
      <c r="AW210">
        <v>5.1849999999999996</v>
      </c>
      <c r="AX210">
        <v>5.149</v>
      </c>
      <c r="AY210">
        <v>5.1239999999999997</v>
      </c>
      <c r="AZ210">
        <v>5.1070000000000002</v>
      </c>
      <c r="BA210">
        <v>5.0940000000000003</v>
      </c>
      <c r="BB210">
        <v>5.0810000000000004</v>
      </c>
      <c r="BC210">
        <v>5.0640000000000001</v>
      </c>
      <c r="BD210">
        <v>5.0389999999999997</v>
      </c>
      <c r="BE210">
        <v>5.0049999999999999</v>
      </c>
      <c r="BF210">
        <v>4.96</v>
      </c>
      <c r="BG210">
        <v>4.9050000000000002</v>
      </c>
      <c r="BH210">
        <v>4.8410000000000002</v>
      </c>
      <c r="BI210">
        <v>4.7699999999999996</v>
      </c>
      <c r="BJ210">
        <v>4.6970000000000001</v>
      </c>
      <c r="BK210">
        <v>4.625</v>
      </c>
    </row>
    <row r="211" spans="1:63" x14ac:dyDescent="0.85">
      <c r="A211" t="s">
        <v>473</v>
      </c>
      <c r="B211" t="s">
        <v>75</v>
      </c>
      <c r="C211" t="s">
        <v>695</v>
      </c>
      <c r="D211" t="s">
        <v>696</v>
      </c>
      <c r="E211">
        <v>5.76</v>
      </c>
      <c r="F211">
        <v>5.41</v>
      </c>
      <c r="G211">
        <v>5.21</v>
      </c>
      <c r="H211">
        <v>5.16</v>
      </c>
      <c r="I211">
        <v>4.97</v>
      </c>
      <c r="J211">
        <v>4.66</v>
      </c>
      <c r="K211">
        <v>4.46</v>
      </c>
      <c r="L211">
        <v>3.91</v>
      </c>
      <c r="M211">
        <v>3.53</v>
      </c>
      <c r="N211">
        <v>3.22</v>
      </c>
      <c r="O211">
        <v>3.07</v>
      </c>
      <c r="P211">
        <v>3.02</v>
      </c>
      <c r="Q211">
        <v>3.04</v>
      </c>
      <c r="R211">
        <v>2.79</v>
      </c>
      <c r="S211">
        <v>2.35</v>
      </c>
      <c r="T211">
        <v>2.0699999999999998</v>
      </c>
      <c r="U211">
        <v>2.11</v>
      </c>
      <c r="V211">
        <v>1.82</v>
      </c>
      <c r="W211">
        <v>1.79</v>
      </c>
      <c r="X211">
        <v>1.79</v>
      </c>
      <c r="Y211">
        <v>1.82</v>
      </c>
      <c r="Z211">
        <v>1.78</v>
      </c>
      <c r="AA211">
        <v>1.74</v>
      </c>
      <c r="AB211">
        <v>1.61</v>
      </c>
      <c r="AC211">
        <v>1.62</v>
      </c>
      <c r="AD211">
        <v>1.61</v>
      </c>
      <c r="AE211">
        <v>1.43</v>
      </c>
      <c r="AF211">
        <v>1.62</v>
      </c>
      <c r="AG211">
        <v>1.96</v>
      </c>
      <c r="AH211">
        <v>1.75</v>
      </c>
      <c r="AI211">
        <v>1.83</v>
      </c>
      <c r="AJ211">
        <v>1.73</v>
      </c>
      <c r="AK211">
        <v>1.72</v>
      </c>
      <c r="AL211">
        <v>1.74</v>
      </c>
      <c r="AM211">
        <v>1.71</v>
      </c>
      <c r="AN211">
        <v>1.67</v>
      </c>
      <c r="AO211">
        <v>1.66</v>
      </c>
      <c r="AP211">
        <v>1.61</v>
      </c>
      <c r="AQ211">
        <v>1.48</v>
      </c>
      <c r="AR211">
        <v>1.47</v>
      </c>
      <c r="AS211">
        <v>1.6</v>
      </c>
      <c r="AT211">
        <v>1.41</v>
      </c>
      <c r="AU211">
        <v>1.37</v>
      </c>
      <c r="AV211">
        <v>1.27</v>
      </c>
      <c r="AW211">
        <v>1.26</v>
      </c>
      <c r="AX211">
        <v>1.26</v>
      </c>
      <c r="AY211">
        <v>1.28</v>
      </c>
      <c r="AZ211">
        <v>1.29</v>
      </c>
      <c r="BA211">
        <v>1.28</v>
      </c>
      <c r="BB211">
        <v>1.22</v>
      </c>
      <c r="BC211">
        <v>1.1499999999999999</v>
      </c>
      <c r="BD211">
        <v>1.2</v>
      </c>
      <c r="BE211">
        <v>1.29</v>
      </c>
      <c r="BF211">
        <v>1.19</v>
      </c>
      <c r="BG211">
        <v>1.25</v>
      </c>
      <c r="BH211">
        <v>1.24</v>
      </c>
      <c r="BI211">
        <v>1.2</v>
      </c>
      <c r="BJ211">
        <v>1.1599999999999999</v>
      </c>
      <c r="BK211">
        <v>1.1399999999999999</v>
      </c>
    </row>
    <row r="212" spans="1:63" x14ac:dyDescent="0.85">
      <c r="A212" t="s">
        <v>94</v>
      </c>
      <c r="B212" t="s">
        <v>291</v>
      </c>
      <c r="C212" t="s">
        <v>695</v>
      </c>
      <c r="D212" t="s">
        <v>696</v>
      </c>
      <c r="E212">
        <v>6.3879999999999999</v>
      </c>
      <c r="F212">
        <v>6.3849999999999998</v>
      </c>
      <c r="G212">
        <v>6.383</v>
      </c>
      <c r="H212">
        <v>6.3849999999999998</v>
      </c>
      <c r="I212">
        <v>6.3940000000000001</v>
      </c>
      <c r="J212">
        <v>6.4189999999999996</v>
      </c>
      <c r="K212">
        <v>6.47</v>
      </c>
      <c r="L212">
        <v>6.5490000000000004</v>
      </c>
      <c r="M212">
        <v>6.6550000000000002</v>
      </c>
      <c r="N212">
        <v>6.7809999999999997</v>
      </c>
      <c r="O212">
        <v>6.9139999999999997</v>
      </c>
      <c r="P212">
        <v>7.04</v>
      </c>
      <c r="Q212">
        <v>7.1449999999999996</v>
      </c>
      <c r="R212">
        <v>7.2160000000000002</v>
      </c>
      <c r="S212">
        <v>7.2480000000000002</v>
      </c>
      <c r="T212">
        <v>7.2359999999999998</v>
      </c>
      <c r="U212">
        <v>7.1820000000000004</v>
      </c>
      <c r="V212">
        <v>7.0960000000000001</v>
      </c>
      <c r="W212">
        <v>6.99</v>
      </c>
      <c r="X212">
        <v>6.8710000000000004</v>
      </c>
      <c r="Y212">
        <v>6.7480000000000002</v>
      </c>
      <c r="Z212">
        <v>6.6319999999999997</v>
      </c>
      <c r="AA212">
        <v>6.5250000000000004</v>
      </c>
      <c r="AB212">
        <v>6.431</v>
      </c>
      <c r="AC212">
        <v>6.3490000000000002</v>
      </c>
      <c r="AD212">
        <v>6.2779999999999996</v>
      </c>
      <c r="AE212">
        <v>6.2110000000000003</v>
      </c>
      <c r="AF212">
        <v>6.1390000000000002</v>
      </c>
      <c r="AG212">
        <v>6.056</v>
      </c>
      <c r="AH212">
        <v>5.9610000000000003</v>
      </c>
      <c r="AI212">
        <v>5.851</v>
      </c>
      <c r="AJ212">
        <v>5.7279999999999998</v>
      </c>
      <c r="AK212">
        <v>5.5960000000000001</v>
      </c>
      <c r="AL212">
        <v>5.4610000000000003</v>
      </c>
      <c r="AM212">
        <v>5.3259999999999996</v>
      </c>
      <c r="AN212">
        <v>5.1970000000000001</v>
      </c>
      <c r="AO212">
        <v>5.077</v>
      </c>
      <c r="AP212">
        <v>4.968</v>
      </c>
      <c r="AQ212">
        <v>4.8719999999999999</v>
      </c>
      <c r="AR212">
        <v>4.7889999999999997</v>
      </c>
      <c r="AS212">
        <v>4.7190000000000003</v>
      </c>
      <c r="AT212">
        <v>4.6589999999999998</v>
      </c>
      <c r="AU212">
        <v>4.6059999999999999</v>
      </c>
      <c r="AV212">
        <v>4.5579999999999998</v>
      </c>
      <c r="AW212">
        <v>4.5129999999999999</v>
      </c>
      <c r="AX212">
        <v>4.4729999999999999</v>
      </c>
      <c r="AY212">
        <v>4.4400000000000004</v>
      </c>
      <c r="AZ212">
        <v>4.4169999999999998</v>
      </c>
      <c r="BA212">
        <v>4.4029999999999996</v>
      </c>
      <c r="BB212">
        <v>4.399</v>
      </c>
      <c r="BC212">
        <v>4.4029999999999996</v>
      </c>
      <c r="BD212">
        <v>4.4130000000000003</v>
      </c>
      <c r="BE212">
        <v>4.4279999999999999</v>
      </c>
      <c r="BF212">
        <v>4.4429999999999996</v>
      </c>
      <c r="BG212">
        <v>4.4550000000000001</v>
      </c>
      <c r="BH212">
        <v>4.4589999999999996</v>
      </c>
      <c r="BI212">
        <v>4.452</v>
      </c>
      <c r="BJ212">
        <v>4.4340000000000002</v>
      </c>
      <c r="BK212">
        <v>4.4029999999999996</v>
      </c>
    </row>
    <row r="213" spans="1:63" x14ac:dyDescent="0.85">
      <c r="A213" t="s">
        <v>661</v>
      </c>
      <c r="B213" t="s">
        <v>605</v>
      </c>
      <c r="C213" t="s">
        <v>695</v>
      </c>
      <c r="D213" t="s">
        <v>696</v>
      </c>
      <c r="E213">
        <v>6.1269999999999998</v>
      </c>
      <c r="F213">
        <v>6.1710000000000003</v>
      </c>
      <c r="G213">
        <v>6.2160000000000002</v>
      </c>
      <c r="H213">
        <v>6.26</v>
      </c>
      <c r="I213">
        <v>6.3</v>
      </c>
      <c r="J213">
        <v>6.3369999999999997</v>
      </c>
      <c r="K213">
        <v>6.37</v>
      </c>
      <c r="L213">
        <v>6.4020000000000001</v>
      </c>
      <c r="M213">
        <v>6.4340000000000002</v>
      </c>
      <c r="N213">
        <v>6.4649999999999999</v>
      </c>
      <c r="O213">
        <v>6.4960000000000004</v>
      </c>
      <c r="P213">
        <v>6.524</v>
      </c>
      <c r="Q213">
        <v>6.55</v>
      </c>
      <c r="R213">
        <v>6.5730000000000004</v>
      </c>
      <c r="S213">
        <v>6.5940000000000003</v>
      </c>
      <c r="T213">
        <v>6.6109999999999998</v>
      </c>
      <c r="U213">
        <v>6.6280000000000001</v>
      </c>
      <c r="V213">
        <v>6.6440000000000001</v>
      </c>
      <c r="W213">
        <v>6.66</v>
      </c>
      <c r="X213">
        <v>6.6749999999999998</v>
      </c>
      <c r="Y213">
        <v>6.69</v>
      </c>
      <c r="Z213">
        <v>6.7039999999999997</v>
      </c>
      <c r="AA213">
        <v>6.7149999999999999</v>
      </c>
      <c r="AB213">
        <v>6.7240000000000002</v>
      </c>
      <c r="AC213">
        <v>6.7290000000000001</v>
      </c>
      <c r="AD213">
        <v>6.7309999999999999</v>
      </c>
      <c r="AE213">
        <v>6.7320000000000002</v>
      </c>
      <c r="AF213">
        <v>6.7309999999999999</v>
      </c>
      <c r="AG213">
        <v>6.73</v>
      </c>
      <c r="AH213">
        <v>6.726</v>
      </c>
      <c r="AI213">
        <v>6.7210000000000001</v>
      </c>
      <c r="AJ213">
        <v>6.7110000000000003</v>
      </c>
      <c r="AK213">
        <v>6.6959999999999997</v>
      </c>
      <c r="AL213">
        <v>6.6740000000000004</v>
      </c>
      <c r="AM213">
        <v>6.6449999999999996</v>
      </c>
      <c r="AN213">
        <v>6.6079999999999997</v>
      </c>
      <c r="AO213">
        <v>6.5640000000000001</v>
      </c>
      <c r="AP213">
        <v>6.5119999999999996</v>
      </c>
      <c r="AQ213">
        <v>6.4550000000000001</v>
      </c>
      <c r="AR213">
        <v>6.39</v>
      </c>
      <c r="AS213">
        <v>6.319</v>
      </c>
      <c r="AT213">
        <v>6.242</v>
      </c>
      <c r="AU213">
        <v>6.1580000000000004</v>
      </c>
      <c r="AV213">
        <v>6.0670000000000002</v>
      </c>
      <c r="AW213">
        <v>5.9690000000000003</v>
      </c>
      <c r="AX213">
        <v>5.8630000000000004</v>
      </c>
      <c r="AY213">
        <v>5.7469999999999999</v>
      </c>
      <c r="AZ213">
        <v>5.6210000000000004</v>
      </c>
      <c r="BA213">
        <v>5.4870000000000001</v>
      </c>
      <c r="BB213">
        <v>5.3460000000000001</v>
      </c>
      <c r="BC213">
        <v>5.202</v>
      </c>
      <c r="BD213">
        <v>5.0599999999999996</v>
      </c>
      <c r="BE213">
        <v>4.923</v>
      </c>
      <c r="BF213">
        <v>4.7930000000000001</v>
      </c>
      <c r="BG213">
        <v>4.6719999999999997</v>
      </c>
      <c r="BH213">
        <v>4.5609999999999999</v>
      </c>
      <c r="BI213">
        <v>4.4569999999999999</v>
      </c>
      <c r="BJ213">
        <v>4.359</v>
      </c>
      <c r="BK213">
        <v>4.2629999999999999</v>
      </c>
    </row>
    <row r="214" spans="1:63" x14ac:dyDescent="0.85">
      <c r="A214" t="s">
        <v>536</v>
      </c>
      <c r="B214" t="s">
        <v>88</v>
      </c>
      <c r="C214" t="s">
        <v>695</v>
      </c>
      <c r="D214" t="s">
        <v>696</v>
      </c>
      <c r="E214">
        <v>6.6740000000000004</v>
      </c>
      <c r="F214">
        <v>6.6790000000000003</v>
      </c>
      <c r="G214">
        <v>6.67</v>
      </c>
      <c r="H214">
        <v>6.6449999999999996</v>
      </c>
      <c r="I214">
        <v>6.6059999999999999</v>
      </c>
      <c r="J214">
        <v>6.5519999999999996</v>
      </c>
      <c r="K214">
        <v>6.4880000000000004</v>
      </c>
      <c r="L214">
        <v>6.415</v>
      </c>
      <c r="M214">
        <v>6.3369999999999997</v>
      </c>
      <c r="N214">
        <v>6.2549999999999999</v>
      </c>
      <c r="O214">
        <v>6.1719999999999997</v>
      </c>
      <c r="P214">
        <v>6.0869999999999997</v>
      </c>
      <c r="Q214">
        <v>6</v>
      </c>
      <c r="R214">
        <v>5.91</v>
      </c>
      <c r="S214">
        <v>5.8159999999999998</v>
      </c>
      <c r="T214">
        <v>5.7169999999999996</v>
      </c>
      <c r="U214">
        <v>5.609</v>
      </c>
      <c r="V214">
        <v>5.4930000000000003</v>
      </c>
      <c r="W214">
        <v>5.3689999999999998</v>
      </c>
      <c r="X214">
        <v>5.2370000000000001</v>
      </c>
      <c r="Y214">
        <v>5.0999999999999996</v>
      </c>
      <c r="Z214">
        <v>4.96</v>
      </c>
      <c r="AA214">
        <v>4.82</v>
      </c>
      <c r="AB214">
        <v>4.6840000000000002</v>
      </c>
      <c r="AC214">
        <v>4.5540000000000003</v>
      </c>
      <c r="AD214">
        <v>4.4329999999999998</v>
      </c>
      <c r="AE214">
        <v>4.3220000000000001</v>
      </c>
      <c r="AF214">
        <v>4.2210000000000001</v>
      </c>
      <c r="AG214">
        <v>4.1289999999999996</v>
      </c>
      <c r="AH214">
        <v>4.0430000000000001</v>
      </c>
      <c r="AI214">
        <v>3.964</v>
      </c>
      <c r="AJ214">
        <v>3.8889999999999998</v>
      </c>
      <c r="AK214">
        <v>3.8149999999999999</v>
      </c>
      <c r="AL214">
        <v>3.74</v>
      </c>
      <c r="AM214">
        <v>3.6619999999999999</v>
      </c>
      <c r="AN214">
        <v>3.577</v>
      </c>
      <c r="AO214">
        <v>3.4820000000000002</v>
      </c>
      <c r="AP214">
        <v>3.3769999999999998</v>
      </c>
      <c r="AQ214">
        <v>3.2629999999999999</v>
      </c>
      <c r="AR214">
        <v>3.1440000000000001</v>
      </c>
      <c r="AS214">
        <v>3.0219999999999998</v>
      </c>
      <c r="AT214">
        <v>2.903</v>
      </c>
      <c r="AU214">
        <v>2.7919999999999998</v>
      </c>
      <c r="AV214">
        <v>2.6909999999999998</v>
      </c>
      <c r="AW214">
        <v>2.6040000000000001</v>
      </c>
      <c r="AX214">
        <v>2.5289999999999999</v>
      </c>
      <c r="AY214">
        <v>2.4649999999999999</v>
      </c>
      <c r="AZ214">
        <v>2.41</v>
      </c>
      <c r="BA214">
        <v>2.3580000000000001</v>
      </c>
      <c r="BB214">
        <v>2.31</v>
      </c>
      <c r="BC214">
        <v>2.2650000000000001</v>
      </c>
      <c r="BD214">
        <v>2.2240000000000002</v>
      </c>
      <c r="BE214">
        <v>2.1869999999999998</v>
      </c>
      <c r="BF214">
        <v>2.1539999999999999</v>
      </c>
      <c r="BG214">
        <v>2.1259999999999999</v>
      </c>
      <c r="BH214">
        <v>2.101</v>
      </c>
      <c r="BI214">
        <v>2.0790000000000002</v>
      </c>
      <c r="BJ214">
        <v>2.0590000000000002</v>
      </c>
      <c r="BK214">
        <v>2.0390000000000001</v>
      </c>
    </row>
    <row r="215" spans="1:63" x14ac:dyDescent="0.85">
      <c r="A215" t="s">
        <v>424</v>
      </c>
      <c r="B215" t="s">
        <v>483</v>
      </c>
      <c r="C215" t="s">
        <v>695</v>
      </c>
      <c r="D215" t="s">
        <v>696</v>
      </c>
      <c r="BE215">
        <v>1.26</v>
      </c>
    </row>
    <row r="216" spans="1:63" x14ac:dyDescent="0.85">
      <c r="A216" t="s">
        <v>502</v>
      </c>
      <c r="B216" t="s">
        <v>30</v>
      </c>
      <c r="C216" t="s">
        <v>695</v>
      </c>
      <c r="D216" t="s">
        <v>696</v>
      </c>
      <c r="E216">
        <v>7.25</v>
      </c>
      <c r="F216">
        <v>7.2519999999999998</v>
      </c>
      <c r="G216">
        <v>7.2549999999999999</v>
      </c>
      <c r="H216">
        <v>7.258</v>
      </c>
      <c r="I216">
        <v>7.2610000000000001</v>
      </c>
      <c r="J216">
        <v>7.2610000000000001</v>
      </c>
      <c r="K216">
        <v>7.2569999999999997</v>
      </c>
      <c r="L216">
        <v>7.2480000000000002</v>
      </c>
      <c r="M216">
        <v>7.2320000000000002</v>
      </c>
      <c r="N216">
        <v>7.2089999999999996</v>
      </c>
      <c r="O216">
        <v>7.1820000000000004</v>
      </c>
      <c r="P216">
        <v>7.1509999999999998</v>
      </c>
      <c r="Q216">
        <v>7.1180000000000003</v>
      </c>
      <c r="R216">
        <v>7.0860000000000003</v>
      </c>
      <c r="S216">
        <v>7.0570000000000004</v>
      </c>
      <c r="T216">
        <v>7.0330000000000004</v>
      </c>
      <c r="U216">
        <v>7.016</v>
      </c>
      <c r="V216">
        <v>7.0039999999999996</v>
      </c>
      <c r="W216">
        <v>7</v>
      </c>
      <c r="X216">
        <v>7.0019999999999998</v>
      </c>
      <c r="Y216">
        <v>7.0119999999999996</v>
      </c>
      <c r="Z216">
        <v>7.0289999999999999</v>
      </c>
      <c r="AA216">
        <v>7.0519999999999996</v>
      </c>
      <c r="AB216">
        <v>7.08</v>
      </c>
      <c r="AC216">
        <v>7.1120000000000001</v>
      </c>
      <c r="AD216">
        <v>7.149</v>
      </c>
      <c r="AE216">
        <v>7.1909999999999998</v>
      </c>
      <c r="AF216">
        <v>7.2380000000000004</v>
      </c>
      <c r="AG216">
        <v>7.2889999999999997</v>
      </c>
      <c r="AH216">
        <v>7.343</v>
      </c>
      <c r="AI216">
        <v>7.3979999999999997</v>
      </c>
      <c r="AJ216">
        <v>7.4550000000000001</v>
      </c>
      <c r="AK216">
        <v>7.5119999999999996</v>
      </c>
      <c r="AL216">
        <v>7.5659999999999998</v>
      </c>
      <c r="AM216">
        <v>7.6150000000000002</v>
      </c>
      <c r="AN216">
        <v>7.6539999999999999</v>
      </c>
      <c r="AO216">
        <v>7.68</v>
      </c>
      <c r="AP216">
        <v>7.6909999999999998</v>
      </c>
      <c r="AQ216">
        <v>7.6859999999999999</v>
      </c>
      <c r="AR216">
        <v>7.6639999999999997</v>
      </c>
      <c r="AS216">
        <v>7.6269999999999998</v>
      </c>
      <c r="AT216">
        <v>7.577</v>
      </c>
      <c r="AU216">
        <v>7.5170000000000003</v>
      </c>
      <c r="AV216">
        <v>7.4509999999999996</v>
      </c>
      <c r="AW216">
        <v>7.3810000000000002</v>
      </c>
      <c r="AX216">
        <v>7.306</v>
      </c>
      <c r="AY216">
        <v>7.2279999999999998</v>
      </c>
      <c r="AZ216">
        <v>7.1440000000000001</v>
      </c>
      <c r="BA216">
        <v>7.0549999999999997</v>
      </c>
      <c r="BB216">
        <v>6.9610000000000003</v>
      </c>
      <c r="BC216">
        <v>6.8650000000000002</v>
      </c>
      <c r="BD216">
        <v>6.7649999999999997</v>
      </c>
      <c r="BE216">
        <v>6.6639999999999997</v>
      </c>
      <c r="BF216">
        <v>6.5629999999999997</v>
      </c>
      <c r="BG216">
        <v>6.4619999999999997</v>
      </c>
      <c r="BH216">
        <v>6.3630000000000004</v>
      </c>
      <c r="BI216">
        <v>6.2649999999999997</v>
      </c>
      <c r="BJ216">
        <v>6.1680000000000001</v>
      </c>
      <c r="BK216">
        <v>6.0720000000000001</v>
      </c>
    </row>
    <row r="217" spans="1:63" x14ac:dyDescent="0.85">
      <c r="A217" t="s">
        <v>297</v>
      </c>
      <c r="B217" t="s">
        <v>413</v>
      </c>
      <c r="C217" t="s">
        <v>695</v>
      </c>
      <c r="D217" t="s">
        <v>696</v>
      </c>
      <c r="F217">
        <v>2.5</v>
      </c>
      <c r="P217">
        <v>2.2999999999999998</v>
      </c>
      <c r="Z217">
        <v>2.1</v>
      </c>
      <c r="AJ217">
        <v>1.8</v>
      </c>
      <c r="AN217">
        <v>1.7</v>
      </c>
      <c r="AP217">
        <v>1.6</v>
      </c>
      <c r="AS217">
        <v>1.48</v>
      </c>
      <c r="AT217">
        <v>1.58</v>
      </c>
      <c r="AU217">
        <v>1.57</v>
      </c>
      <c r="AV217">
        <v>1.59</v>
      </c>
      <c r="AW217">
        <v>1.57</v>
      </c>
      <c r="AX217">
        <v>1.45</v>
      </c>
      <c r="AY217">
        <v>1.43</v>
      </c>
      <c r="AZ217">
        <v>1.38</v>
      </c>
      <c r="BA217">
        <v>1.4</v>
      </c>
      <c r="BB217">
        <v>1.44</v>
      </c>
      <c r="BC217">
        <v>1.4</v>
      </c>
      <c r="BD217">
        <v>1.4</v>
      </c>
      <c r="BE217">
        <v>1.45</v>
      </c>
      <c r="BF217">
        <v>1.43</v>
      </c>
      <c r="BG217">
        <v>1.46</v>
      </c>
      <c r="BH217">
        <v>1.46</v>
      </c>
      <c r="BI217">
        <v>1.46</v>
      </c>
      <c r="BJ217">
        <v>1.49</v>
      </c>
      <c r="BK217">
        <v>1.49</v>
      </c>
    </row>
    <row r="218" spans="1:63" x14ac:dyDescent="0.85">
      <c r="A218" t="s">
        <v>54</v>
      </c>
      <c r="B218" t="s">
        <v>427</v>
      </c>
      <c r="C218" t="s">
        <v>695</v>
      </c>
      <c r="D218" t="s">
        <v>696</v>
      </c>
      <c r="E218">
        <v>6.6008687596741629</v>
      </c>
      <c r="F218">
        <v>6.6170081849526694</v>
      </c>
      <c r="G218">
        <v>6.6321952028216815</v>
      </c>
      <c r="H218">
        <v>6.6464668167059138</v>
      </c>
      <c r="I218">
        <v>6.6590679056748856</v>
      </c>
      <c r="J218">
        <v>6.6709386114614029</v>
      </c>
      <c r="K218">
        <v>6.6829920033526315</v>
      </c>
      <c r="L218">
        <v>6.696431428753872</v>
      </c>
      <c r="M218">
        <v>6.7111238759620591</v>
      </c>
      <c r="N218">
        <v>6.7269779743399258</v>
      </c>
      <c r="O218">
        <v>6.7434262683347379</v>
      </c>
      <c r="P218">
        <v>6.759170415640976</v>
      </c>
      <c r="Q218">
        <v>6.7737588769904518</v>
      </c>
      <c r="R218">
        <v>6.7856409181263695</v>
      </c>
      <c r="S218">
        <v>6.7939486844834729</v>
      </c>
      <c r="T218">
        <v>6.798620832547237</v>
      </c>
      <c r="U218">
        <v>6.7998072291390983</v>
      </c>
      <c r="V218">
        <v>6.7979132506274143</v>
      </c>
      <c r="W218">
        <v>6.7930935741997089</v>
      </c>
      <c r="X218">
        <v>6.7851031802715216</v>
      </c>
      <c r="Y218">
        <v>6.773409657351336</v>
      </c>
      <c r="Z218">
        <v>6.7566378607804394</v>
      </c>
      <c r="AA218">
        <v>6.7345988004675759</v>
      </c>
      <c r="AB218">
        <v>6.7074505879277808</v>
      </c>
      <c r="AC218">
        <v>6.6743582437666422</v>
      </c>
      <c r="AD218">
        <v>6.6351306288720568</v>
      </c>
      <c r="AE218">
        <v>6.5892703389719411</v>
      </c>
      <c r="AF218">
        <v>6.536851450182696</v>
      </c>
      <c r="AG218">
        <v>6.4784191638412114</v>
      </c>
      <c r="AH218">
        <v>6.4147298900303467</v>
      </c>
      <c r="AI218">
        <v>6.3477300045486453</v>
      </c>
      <c r="AJ218">
        <v>6.277412304601774</v>
      </c>
      <c r="AK218">
        <v>6.2080195680274262</v>
      </c>
      <c r="AL218">
        <v>6.1406730967760135</v>
      </c>
      <c r="AM218">
        <v>6.0774551124866036</v>
      </c>
      <c r="AN218">
        <v>6.0183169334730255</v>
      </c>
      <c r="AO218">
        <v>5.961994196955839</v>
      </c>
      <c r="AP218">
        <v>5.9083331287174108</v>
      </c>
      <c r="AQ218">
        <v>5.8562063480758892</v>
      </c>
      <c r="AR218">
        <v>5.8055755010038368</v>
      </c>
      <c r="AS218">
        <v>5.7558299611124886</v>
      </c>
      <c r="AT218">
        <v>5.7072187209192977</v>
      </c>
      <c r="AU218">
        <v>5.6601355612130497</v>
      </c>
      <c r="AV218">
        <v>5.6135531520120896</v>
      </c>
      <c r="AW218">
        <v>5.567788000689962</v>
      </c>
      <c r="AX218">
        <v>5.5214506577527791</v>
      </c>
      <c r="AY218">
        <v>5.4732722981425992</v>
      </c>
      <c r="AZ218">
        <v>5.4236503738802302</v>
      </c>
      <c r="BA218">
        <v>5.371754231570268</v>
      </c>
      <c r="BB218">
        <v>5.3168665735910015</v>
      </c>
      <c r="BC218">
        <v>5.2583519045433178</v>
      </c>
      <c r="BD218">
        <v>5.1955325475759322</v>
      </c>
      <c r="BE218">
        <v>5.1286089425797838</v>
      </c>
      <c r="BF218">
        <v>5.0586134052560414</v>
      </c>
      <c r="BG218">
        <v>4.9865397828439768</v>
      </c>
      <c r="BH218">
        <v>4.9131498431616247</v>
      </c>
      <c r="BI218">
        <v>4.83890848076443</v>
      </c>
      <c r="BJ218">
        <v>4.7654206506324108</v>
      </c>
    </row>
    <row r="219" spans="1:63" x14ac:dyDescent="0.85">
      <c r="A219" t="s">
        <v>261</v>
      </c>
      <c r="B219" t="s">
        <v>57</v>
      </c>
      <c r="C219" t="s">
        <v>695</v>
      </c>
      <c r="D219" t="s">
        <v>696</v>
      </c>
      <c r="E219">
        <v>6.7210000000000001</v>
      </c>
      <c r="F219">
        <v>6.7329999999999997</v>
      </c>
      <c r="G219">
        <v>6.7469999999999999</v>
      </c>
      <c r="H219">
        <v>6.7629999999999999</v>
      </c>
      <c r="I219">
        <v>6.7809999999999997</v>
      </c>
      <c r="J219">
        <v>6.8</v>
      </c>
      <c r="K219">
        <v>6.819</v>
      </c>
      <c r="L219">
        <v>6.8380000000000001</v>
      </c>
      <c r="M219">
        <v>6.8550000000000004</v>
      </c>
      <c r="N219">
        <v>6.8689999999999998</v>
      </c>
      <c r="O219">
        <v>6.8810000000000002</v>
      </c>
      <c r="P219">
        <v>6.8920000000000003</v>
      </c>
      <c r="Q219">
        <v>6.9029999999999996</v>
      </c>
      <c r="R219">
        <v>6.9119999999999999</v>
      </c>
      <c r="S219">
        <v>6.92</v>
      </c>
      <c r="T219">
        <v>6.9240000000000004</v>
      </c>
      <c r="U219">
        <v>6.9219999999999997</v>
      </c>
      <c r="V219">
        <v>6.9130000000000003</v>
      </c>
      <c r="W219">
        <v>6.8970000000000002</v>
      </c>
      <c r="X219">
        <v>6.8739999999999997</v>
      </c>
      <c r="Y219">
        <v>6.85</v>
      </c>
      <c r="Z219">
        <v>6.8289999999999997</v>
      </c>
      <c r="AA219">
        <v>6.8129999999999997</v>
      </c>
      <c r="AB219">
        <v>6.806</v>
      </c>
      <c r="AC219">
        <v>6.806</v>
      </c>
      <c r="AD219">
        <v>6.81</v>
      </c>
      <c r="AE219">
        <v>6.8159999999999998</v>
      </c>
      <c r="AF219">
        <v>6.8159999999999998</v>
      </c>
      <c r="AG219">
        <v>6.8079999999999998</v>
      </c>
      <c r="AH219">
        <v>6.7889999999999997</v>
      </c>
      <c r="AI219">
        <v>6.7610000000000001</v>
      </c>
      <c r="AJ219">
        <v>6.726</v>
      </c>
      <c r="AK219">
        <v>6.6859999999999999</v>
      </c>
      <c r="AL219">
        <v>6.6440000000000001</v>
      </c>
      <c r="AM219">
        <v>6.601</v>
      </c>
      <c r="AN219">
        <v>6.5540000000000003</v>
      </c>
      <c r="AO219">
        <v>6.5030000000000001</v>
      </c>
      <c r="AP219">
        <v>6.444</v>
      </c>
      <c r="AQ219">
        <v>6.3769999999999998</v>
      </c>
      <c r="AR219">
        <v>6.3029999999999999</v>
      </c>
      <c r="AS219">
        <v>6.2229999999999999</v>
      </c>
      <c r="AT219">
        <v>6.1390000000000002</v>
      </c>
      <c r="AU219">
        <v>6.0540000000000003</v>
      </c>
      <c r="AV219">
        <v>5.9690000000000003</v>
      </c>
      <c r="AW219">
        <v>5.8849999999999998</v>
      </c>
      <c r="AX219">
        <v>5.8029999999999999</v>
      </c>
      <c r="AY219">
        <v>5.7210000000000001</v>
      </c>
      <c r="AZ219">
        <v>5.6379999999999999</v>
      </c>
      <c r="BA219">
        <v>5.5519999999999996</v>
      </c>
      <c r="BB219">
        <v>5.4649999999999999</v>
      </c>
      <c r="BC219">
        <v>5.3760000000000003</v>
      </c>
      <c r="BD219">
        <v>5.2859999999999996</v>
      </c>
      <c r="BE219">
        <v>5.1970000000000001</v>
      </c>
      <c r="BF219">
        <v>5.1079999999999997</v>
      </c>
      <c r="BG219">
        <v>5.0220000000000002</v>
      </c>
      <c r="BH219">
        <v>4.9370000000000003</v>
      </c>
      <c r="BI219">
        <v>4.8550000000000004</v>
      </c>
      <c r="BJ219">
        <v>4.7750000000000004</v>
      </c>
      <c r="BK219">
        <v>4.6959999999999997</v>
      </c>
    </row>
    <row r="220" spans="1:63" x14ac:dyDescent="0.85">
      <c r="A220" t="s">
        <v>288</v>
      </c>
      <c r="B220" t="s">
        <v>171</v>
      </c>
      <c r="C220" t="s">
        <v>695</v>
      </c>
      <c r="D220" t="s">
        <v>696</v>
      </c>
      <c r="E220">
        <v>6.6008687596741638</v>
      </c>
      <c r="F220">
        <v>6.6170081849526685</v>
      </c>
      <c r="G220">
        <v>6.6321952028216833</v>
      </c>
      <c r="H220">
        <v>6.6464668167059138</v>
      </c>
      <c r="I220">
        <v>6.6590679056748865</v>
      </c>
      <c r="J220">
        <v>6.6709386114614047</v>
      </c>
      <c r="K220">
        <v>6.6829920033526324</v>
      </c>
      <c r="L220">
        <v>6.6964314287538729</v>
      </c>
      <c r="M220">
        <v>6.7111238759620599</v>
      </c>
      <c r="N220">
        <v>6.7269779743399267</v>
      </c>
      <c r="O220">
        <v>6.743426268334737</v>
      </c>
      <c r="P220">
        <v>6.7591704156409751</v>
      </c>
      <c r="Q220">
        <v>6.7737588769904509</v>
      </c>
      <c r="R220">
        <v>6.7856409181263704</v>
      </c>
      <c r="S220">
        <v>6.7939486844834729</v>
      </c>
      <c r="T220">
        <v>6.798620832547237</v>
      </c>
      <c r="U220">
        <v>6.7994252901567425</v>
      </c>
      <c r="V220">
        <v>6.7979132506274134</v>
      </c>
      <c r="W220">
        <v>6.7930935741997081</v>
      </c>
      <c r="X220">
        <v>6.7851031802715225</v>
      </c>
      <c r="Y220">
        <v>6.7734096573513316</v>
      </c>
      <c r="Z220">
        <v>6.7566378607804394</v>
      </c>
      <c r="AA220">
        <v>6.7340751625127231</v>
      </c>
      <c r="AB220">
        <v>6.7074505879277799</v>
      </c>
      <c r="AC220">
        <v>6.6743582437666422</v>
      </c>
      <c r="AD220">
        <v>6.6351306288720586</v>
      </c>
      <c r="AE220">
        <v>6.5892703389719411</v>
      </c>
      <c r="AF220">
        <v>6.536303600971662</v>
      </c>
      <c r="AG220">
        <v>6.4784191638412132</v>
      </c>
      <c r="AH220">
        <v>6.4147298900303458</v>
      </c>
      <c r="AI220">
        <v>6.3477300045486444</v>
      </c>
      <c r="AJ220">
        <v>6.2774123046017714</v>
      </c>
      <c r="AK220">
        <v>6.2075130834325263</v>
      </c>
      <c r="AL220">
        <v>6.1406730967760135</v>
      </c>
      <c r="AM220">
        <v>6.0774551124866045</v>
      </c>
      <c r="AN220">
        <v>6.0183169334730255</v>
      </c>
      <c r="AO220">
        <v>5.9619941969558408</v>
      </c>
      <c r="AP220">
        <v>5.907775938752402</v>
      </c>
      <c r="AQ220">
        <v>5.8556446161448577</v>
      </c>
      <c r="AR220">
        <v>5.8050193435959976</v>
      </c>
      <c r="AS220">
        <v>5.7552931120518522</v>
      </c>
      <c r="AT220">
        <v>5.7066784246153865</v>
      </c>
      <c r="AU220">
        <v>5.6596026741275383</v>
      </c>
      <c r="AV220">
        <v>5.6130468677680696</v>
      </c>
      <c r="AW220">
        <v>5.5672956330771903</v>
      </c>
      <c r="AX220">
        <v>5.5210015370537304</v>
      </c>
      <c r="AY220">
        <v>5.4728276171618244</v>
      </c>
      <c r="AZ220">
        <v>5.4232453786906643</v>
      </c>
      <c r="BA220">
        <v>5.3713754413848465</v>
      </c>
      <c r="BB220">
        <v>5.3165149715383855</v>
      </c>
      <c r="BC220">
        <v>5.2579877728856967</v>
      </c>
      <c r="BD220">
        <v>5.1952222248378348</v>
      </c>
      <c r="BE220">
        <v>5.1283194421911924</v>
      </c>
      <c r="BF220">
        <v>5.0583324821203455</v>
      </c>
      <c r="BG220">
        <v>4.9862705239899263</v>
      </c>
      <c r="BH220">
        <v>4.9129004254597257</v>
      </c>
      <c r="BI220">
        <v>4.8387091615979037</v>
      </c>
      <c r="BJ220">
        <v>4.7653141251311535</v>
      </c>
    </row>
    <row r="221" spans="1:63" x14ac:dyDescent="0.85">
      <c r="A221" t="s">
        <v>39</v>
      </c>
      <c r="B221" t="s">
        <v>181</v>
      </c>
      <c r="C221" t="s">
        <v>695</v>
      </c>
      <c r="D221" t="s">
        <v>696</v>
      </c>
      <c r="E221">
        <v>5.3194164434588265</v>
      </c>
      <c r="F221">
        <v>5.312821228106209</v>
      </c>
      <c r="G221">
        <v>5.3029598954337329</v>
      </c>
      <c r="H221">
        <v>5.2694030586534772</v>
      </c>
      <c r="I221">
        <v>5.2379231898884209</v>
      </c>
      <c r="J221">
        <v>5.1822772096108904</v>
      </c>
      <c r="K221">
        <v>5.1276020323966609</v>
      </c>
      <c r="L221">
        <v>5.0735409309238717</v>
      </c>
      <c r="M221">
        <v>5.0279827354414435</v>
      </c>
      <c r="N221">
        <v>4.9833682543331603</v>
      </c>
      <c r="O221">
        <v>4.936325491151389</v>
      </c>
      <c r="P221">
        <v>4.8857614459838175</v>
      </c>
      <c r="Q221">
        <v>4.8277364110390915</v>
      </c>
      <c r="R221">
        <v>4.7597663551919567</v>
      </c>
      <c r="S221">
        <v>4.7047032715346848</v>
      </c>
      <c r="T221">
        <v>4.6630359172208493</v>
      </c>
      <c r="U221">
        <v>4.6157088621400595</v>
      </c>
      <c r="V221">
        <v>4.5702111628948732</v>
      </c>
      <c r="W221">
        <v>4.5303094366422849</v>
      </c>
      <c r="X221">
        <v>4.5008053370152394</v>
      </c>
      <c r="Y221">
        <v>4.4722542911807563</v>
      </c>
      <c r="Z221">
        <v>4.4400674459024287</v>
      </c>
      <c r="AA221">
        <v>4.4008355381206634</v>
      </c>
      <c r="AB221">
        <v>4.3692652437827801</v>
      </c>
      <c r="AC221">
        <v>4.3169937040040001</v>
      </c>
      <c r="AD221">
        <v>4.2550375922217922</v>
      </c>
      <c r="AE221">
        <v>4.2037376071286694</v>
      </c>
      <c r="AF221">
        <v>4.1581283968455223</v>
      </c>
      <c r="AG221">
        <v>4.1166520282371968</v>
      </c>
      <c r="AH221">
        <v>4.0654048175737181</v>
      </c>
      <c r="AI221">
        <v>4.0080006062626428</v>
      </c>
      <c r="AJ221">
        <v>3.9324965620155732</v>
      </c>
      <c r="AK221">
        <v>3.872503172271395</v>
      </c>
      <c r="AL221">
        <v>3.7964914157264533</v>
      </c>
      <c r="AM221">
        <v>3.7334956126589902</v>
      </c>
      <c r="AN221">
        <v>3.6659711869394895</v>
      </c>
      <c r="AO221">
        <v>3.6082537460814574</v>
      </c>
      <c r="AP221">
        <v>3.5372255260630392</v>
      </c>
      <c r="AQ221">
        <v>3.4749884267193645</v>
      </c>
      <c r="AR221">
        <v>3.4238441059297786</v>
      </c>
      <c r="AS221">
        <v>3.3746656136367501</v>
      </c>
      <c r="AT221">
        <v>3.3204910519131361</v>
      </c>
      <c r="AU221">
        <v>3.2826404729420258</v>
      </c>
      <c r="AV221">
        <v>3.243704850000845</v>
      </c>
      <c r="AW221">
        <v>3.2146184652072813</v>
      </c>
      <c r="AX221">
        <v>3.183010309390498</v>
      </c>
      <c r="AY221">
        <v>3.1487830120763207</v>
      </c>
      <c r="AZ221">
        <v>3.122593748755996</v>
      </c>
      <c r="BA221">
        <v>3.0949620864794309</v>
      </c>
      <c r="BB221">
        <v>3.0666317734920878</v>
      </c>
      <c r="BC221">
        <v>3.0426119268229113</v>
      </c>
      <c r="BD221">
        <v>3.0180642978875989</v>
      </c>
      <c r="BE221">
        <v>2.9978996266018414</v>
      </c>
      <c r="BF221">
        <v>2.9743476332440446</v>
      </c>
      <c r="BG221">
        <v>2.9580919201407232</v>
      </c>
      <c r="BH221">
        <v>2.9380780871945142</v>
      </c>
      <c r="BI221">
        <v>2.9203322727299721</v>
      </c>
      <c r="BJ221">
        <v>2.9016350620510734</v>
      </c>
    </row>
    <row r="222" spans="1:63" x14ac:dyDescent="0.85">
      <c r="A222" t="s">
        <v>231</v>
      </c>
      <c r="B222" t="s">
        <v>417</v>
      </c>
      <c r="C222" t="s">
        <v>695</v>
      </c>
      <c r="D222" t="s">
        <v>696</v>
      </c>
      <c r="E222">
        <v>6.242</v>
      </c>
      <c r="F222">
        <v>6.2629999999999999</v>
      </c>
      <c r="G222">
        <v>6.2839999999999998</v>
      </c>
      <c r="H222">
        <v>6.306</v>
      </c>
      <c r="I222">
        <v>6.327</v>
      </c>
      <c r="J222">
        <v>6.3490000000000002</v>
      </c>
      <c r="K222">
        <v>6.3710000000000004</v>
      </c>
      <c r="L222">
        <v>6.3940000000000001</v>
      </c>
      <c r="M222">
        <v>6.4189999999999996</v>
      </c>
      <c r="N222">
        <v>6.444</v>
      </c>
      <c r="O222">
        <v>6.468</v>
      </c>
      <c r="P222">
        <v>6.49</v>
      </c>
      <c r="Q222">
        <v>6.51</v>
      </c>
      <c r="R222">
        <v>6.5250000000000004</v>
      </c>
      <c r="S222">
        <v>6.5339999999999998</v>
      </c>
      <c r="T222">
        <v>6.5339999999999998</v>
      </c>
      <c r="U222">
        <v>6.524</v>
      </c>
      <c r="V222">
        <v>6.5039999999999996</v>
      </c>
      <c r="W222">
        <v>6.4729999999999999</v>
      </c>
      <c r="X222">
        <v>6.4340000000000002</v>
      </c>
      <c r="Y222">
        <v>6.3860000000000001</v>
      </c>
      <c r="Z222">
        <v>6.3330000000000002</v>
      </c>
      <c r="AA222">
        <v>6.2759999999999998</v>
      </c>
      <c r="AB222">
        <v>6.2169999999999996</v>
      </c>
      <c r="AC222">
        <v>6.1580000000000004</v>
      </c>
      <c r="AD222">
        <v>6.101</v>
      </c>
      <c r="AE222">
        <v>6.0460000000000003</v>
      </c>
      <c r="AF222">
        <v>5.992</v>
      </c>
      <c r="AG222">
        <v>5.9379999999999997</v>
      </c>
      <c r="AH222">
        <v>5.8840000000000003</v>
      </c>
      <c r="AI222">
        <v>5.8280000000000003</v>
      </c>
      <c r="AJ222">
        <v>5.7690000000000001</v>
      </c>
      <c r="AK222">
        <v>5.7039999999999997</v>
      </c>
      <c r="AL222">
        <v>5.6349999999999998</v>
      </c>
      <c r="AM222">
        <v>5.5620000000000003</v>
      </c>
      <c r="AN222">
        <v>5.4870000000000001</v>
      </c>
      <c r="AO222">
        <v>5.4139999999999997</v>
      </c>
      <c r="AP222">
        <v>5.3449999999999998</v>
      </c>
      <c r="AQ222">
        <v>5.282</v>
      </c>
      <c r="AR222">
        <v>5.226</v>
      </c>
      <c r="AS222">
        <v>5.1760000000000002</v>
      </c>
      <c r="AT222">
        <v>5.1310000000000002</v>
      </c>
      <c r="AU222">
        <v>5.09</v>
      </c>
      <c r="AV222">
        <v>5.0490000000000004</v>
      </c>
      <c r="AW222">
        <v>5.0069999999999997</v>
      </c>
      <c r="AX222">
        <v>4.9640000000000004</v>
      </c>
      <c r="AY222">
        <v>4.9189999999999996</v>
      </c>
      <c r="AZ222">
        <v>4.8719999999999999</v>
      </c>
      <c r="BA222">
        <v>4.8250000000000002</v>
      </c>
      <c r="BB222">
        <v>4.7759999999999998</v>
      </c>
      <c r="BC222">
        <v>4.7270000000000003</v>
      </c>
      <c r="BD222">
        <v>4.6769999999999996</v>
      </c>
      <c r="BE222">
        <v>4.6269999999999998</v>
      </c>
      <c r="BF222">
        <v>4.577</v>
      </c>
      <c r="BG222">
        <v>4.5270000000000001</v>
      </c>
      <c r="BH222">
        <v>4.4770000000000003</v>
      </c>
      <c r="BI222">
        <v>4.4260000000000002</v>
      </c>
      <c r="BJ222">
        <v>4.3739999999999997</v>
      </c>
      <c r="BK222">
        <v>4.3209999999999997</v>
      </c>
    </row>
    <row r="223" spans="1:63" x14ac:dyDescent="0.85">
      <c r="A223" t="s">
        <v>476</v>
      </c>
      <c r="B223" t="s">
        <v>61</v>
      </c>
      <c r="C223" t="s">
        <v>695</v>
      </c>
      <c r="D223" t="s">
        <v>696</v>
      </c>
      <c r="E223">
        <v>6.6079999999999997</v>
      </c>
      <c r="F223">
        <v>6.5940000000000003</v>
      </c>
      <c r="G223">
        <v>6.5579999999999998</v>
      </c>
      <c r="H223">
        <v>6.4969999999999999</v>
      </c>
      <c r="I223">
        <v>6.4119999999999999</v>
      </c>
      <c r="J223">
        <v>6.3040000000000003</v>
      </c>
      <c r="K223">
        <v>6.1820000000000004</v>
      </c>
      <c r="L223">
        <v>6.0529999999999999</v>
      </c>
      <c r="M223">
        <v>5.9219999999999997</v>
      </c>
      <c r="N223">
        <v>5.79</v>
      </c>
      <c r="O223">
        <v>5.6529999999999996</v>
      </c>
      <c r="P223">
        <v>5.5039999999999996</v>
      </c>
      <c r="Q223">
        <v>5.3360000000000003</v>
      </c>
      <c r="R223">
        <v>5.1479999999999997</v>
      </c>
      <c r="S223">
        <v>4.9450000000000003</v>
      </c>
      <c r="T223">
        <v>4.734</v>
      </c>
      <c r="U223">
        <v>4.5259999999999998</v>
      </c>
      <c r="V223">
        <v>4.3319999999999999</v>
      </c>
      <c r="W223">
        <v>4.1609999999999996</v>
      </c>
      <c r="X223">
        <v>4.0149999999999997</v>
      </c>
      <c r="Y223">
        <v>3.895</v>
      </c>
      <c r="Z223">
        <v>3.798</v>
      </c>
      <c r="AA223">
        <v>3.7149999999999999</v>
      </c>
      <c r="AB223">
        <v>3.64</v>
      </c>
      <c r="AC223">
        <v>3.57</v>
      </c>
      <c r="AD223">
        <v>3.5049999999999999</v>
      </c>
      <c r="AE223">
        <v>3.4449999999999998</v>
      </c>
      <c r="AF223">
        <v>3.391</v>
      </c>
      <c r="AG223">
        <v>3.3450000000000002</v>
      </c>
      <c r="AH223">
        <v>3.3039999999999998</v>
      </c>
      <c r="AI223">
        <v>3.2669999999999999</v>
      </c>
      <c r="AJ223">
        <v>3.2309999999999999</v>
      </c>
      <c r="AK223">
        <v>3.1949999999999998</v>
      </c>
      <c r="AL223">
        <v>3.1560000000000001</v>
      </c>
      <c r="AM223">
        <v>3.1150000000000002</v>
      </c>
      <c r="AN223">
        <v>3.0720000000000001</v>
      </c>
      <c r="AO223">
        <v>3.03</v>
      </c>
      <c r="AP223">
        <v>2.99</v>
      </c>
      <c r="AQ223">
        <v>2.9550000000000001</v>
      </c>
      <c r="AR223">
        <v>2.923</v>
      </c>
      <c r="AS223">
        <v>2.895</v>
      </c>
      <c r="AT223">
        <v>2.8679999999999999</v>
      </c>
      <c r="AU223">
        <v>2.84</v>
      </c>
      <c r="AV223">
        <v>2.8109999999999999</v>
      </c>
      <c r="AW223">
        <v>2.7810000000000001</v>
      </c>
      <c r="AX223">
        <v>2.7490000000000001</v>
      </c>
      <c r="AY223">
        <v>2.7170000000000001</v>
      </c>
      <c r="AZ223">
        <v>2.6869999999999998</v>
      </c>
      <c r="BA223">
        <v>2.6589999999999998</v>
      </c>
      <c r="BB223">
        <v>2.633</v>
      </c>
      <c r="BC223">
        <v>2.61</v>
      </c>
      <c r="BD223">
        <v>2.5870000000000002</v>
      </c>
      <c r="BE223">
        <v>2.5649999999999999</v>
      </c>
      <c r="BF223">
        <v>2.5430000000000001</v>
      </c>
      <c r="BG223">
        <v>2.5190000000000001</v>
      </c>
      <c r="BH223">
        <v>2.4940000000000002</v>
      </c>
      <c r="BI223">
        <v>2.4689999999999999</v>
      </c>
      <c r="BJ223">
        <v>2.4430000000000001</v>
      </c>
      <c r="BK223">
        <v>2.4180000000000001</v>
      </c>
    </row>
    <row r="224" spans="1:63" x14ac:dyDescent="0.85">
      <c r="A224" t="s">
        <v>359</v>
      </c>
      <c r="B224" t="s">
        <v>139</v>
      </c>
      <c r="C224" t="s">
        <v>695</v>
      </c>
      <c r="D224" t="s">
        <v>696</v>
      </c>
      <c r="E224">
        <v>3.04</v>
      </c>
      <c r="F224">
        <v>2.96</v>
      </c>
      <c r="G224">
        <v>2.83</v>
      </c>
      <c r="H224">
        <v>2.92</v>
      </c>
      <c r="I224">
        <v>2.89</v>
      </c>
      <c r="J224">
        <v>2.78</v>
      </c>
      <c r="K224">
        <v>2.66</v>
      </c>
      <c r="L224">
        <v>2.48</v>
      </c>
      <c r="M224">
        <v>2.39</v>
      </c>
      <c r="N224">
        <v>2.4300000000000002</v>
      </c>
      <c r="O224">
        <v>2.41</v>
      </c>
      <c r="P224">
        <v>2.4300000000000002</v>
      </c>
      <c r="Q224">
        <v>2.4900000000000002</v>
      </c>
      <c r="R224">
        <v>2.56</v>
      </c>
      <c r="S224">
        <v>2.61</v>
      </c>
      <c r="T224">
        <v>2.5499999999999998</v>
      </c>
      <c r="U224">
        <v>2.5499999999999998</v>
      </c>
      <c r="V224">
        <v>2.4900000000000002</v>
      </c>
      <c r="W224">
        <v>2.4700000000000002</v>
      </c>
      <c r="X224">
        <v>2.4500000000000002</v>
      </c>
      <c r="Y224">
        <v>2.3199999999999998</v>
      </c>
      <c r="Z224">
        <v>2.29</v>
      </c>
      <c r="AA224">
        <v>2.2799999999999998</v>
      </c>
      <c r="AB224">
        <v>2.2799999999999998</v>
      </c>
      <c r="AC224">
        <v>2.2599999999999998</v>
      </c>
      <c r="AD224">
        <v>2.2599999999999998</v>
      </c>
      <c r="AE224">
        <v>2.2000000000000002</v>
      </c>
      <c r="AF224">
        <v>2.14</v>
      </c>
      <c r="AG224">
        <v>2.13</v>
      </c>
      <c r="AH224">
        <v>2.0699999999999998</v>
      </c>
      <c r="AI224">
        <v>2.09</v>
      </c>
      <c r="AJ224">
        <v>2.0499999999999998</v>
      </c>
      <c r="AK224">
        <v>1.93</v>
      </c>
      <c r="AL224">
        <v>1.87</v>
      </c>
      <c r="AM224">
        <v>1.67</v>
      </c>
      <c r="AN224">
        <v>1.52</v>
      </c>
      <c r="AO224">
        <v>1.47</v>
      </c>
      <c r="AP224">
        <v>1.43</v>
      </c>
      <c r="AQ224">
        <v>1.37</v>
      </c>
      <c r="AR224">
        <v>1.33</v>
      </c>
      <c r="AS224">
        <v>1.3</v>
      </c>
      <c r="AT224">
        <v>1.2</v>
      </c>
      <c r="AU224">
        <v>1.19</v>
      </c>
      <c r="AV224">
        <v>1.2</v>
      </c>
      <c r="AW224">
        <v>1.25</v>
      </c>
      <c r="AX224">
        <v>1.27</v>
      </c>
      <c r="AY224">
        <v>1.25</v>
      </c>
      <c r="AZ224">
        <v>1.27</v>
      </c>
      <c r="BA224">
        <v>1.34</v>
      </c>
      <c r="BB224">
        <v>1.44</v>
      </c>
      <c r="BC224">
        <v>1.43</v>
      </c>
      <c r="BD224">
        <v>1.45</v>
      </c>
      <c r="BE224">
        <v>1.34</v>
      </c>
      <c r="BF224">
        <v>1.34</v>
      </c>
      <c r="BG224">
        <v>1.37</v>
      </c>
      <c r="BH224">
        <v>1.4</v>
      </c>
      <c r="BI224">
        <v>1.48</v>
      </c>
      <c r="BJ224">
        <v>1.52</v>
      </c>
      <c r="BK224">
        <v>1.52</v>
      </c>
    </row>
    <row r="225" spans="1:63" x14ac:dyDescent="0.85">
      <c r="A225" t="s">
        <v>351</v>
      </c>
      <c r="B225" t="s">
        <v>310</v>
      </c>
      <c r="C225" t="s">
        <v>695</v>
      </c>
      <c r="D225" t="s">
        <v>696</v>
      </c>
      <c r="E225">
        <v>2.3410000000000002</v>
      </c>
      <c r="F225">
        <v>2.3330000000000002</v>
      </c>
      <c r="G225">
        <v>2.327</v>
      </c>
      <c r="H225">
        <v>2.3199999999999998</v>
      </c>
      <c r="I225">
        <v>2.3119999999999998</v>
      </c>
      <c r="J225">
        <v>2.3010000000000002</v>
      </c>
      <c r="K225">
        <v>2.2869999999999999</v>
      </c>
      <c r="L225">
        <v>2.2719999999999998</v>
      </c>
      <c r="M225">
        <v>2.258</v>
      </c>
      <c r="N225">
        <v>2.2429999999999999</v>
      </c>
      <c r="O225">
        <v>2.2309999999999999</v>
      </c>
      <c r="P225">
        <v>2.2200000000000002</v>
      </c>
      <c r="Q225">
        <v>2.2130000000000001</v>
      </c>
      <c r="R225">
        <v>2.2069999999999999</v>
      </c>
      <c r="S225">
        <v>2.202</v>
      </c>
      <c r="T225">
        <v>2.1949999999999998</v>
      </c>
      <c r="U225">
        <v>2.1829999999999998</v>
      </c>
      <c r="V225">
        <v>2.1659999999999999</v>
      </c>
      <c r="W225">
        <v>2.14</v>
      </c>
      <c r="X225">
        <v>2.1059999999999999</v>
      </c>
      <c r="Y225">
        <v>2.0640000000000001</v>
      </c>
      <c r="Z225">
        <v>2.016</v>
      </c>
      <c r="AA225">
        <v>1.93</v>
      </c>
      <c r="AB225">
        <v>1.81</v>
      </c>
      <c r="AC225">
        <v>1.74</v>
      </c>
      <c r="AD225">
        <v>1.71</v>
      </c>
      <c r="AE225">
        <v>1.67</v>
      </c>
      <c r="AF225">
        <v>1.65</v>
      </c>
      <c r="AG225">
        <v>1.63</v>
      </c>
      <c r="AH225">
        <v>1.52</v>
      </c>
      <c r="AI225">
        <v>1.46</v>
      </c>
      <c r="AJ225">
        <v>1.42</v>
      </c>
      <c r="AK225">
        <v>1.33</v>
      </c>
      <c r="AL225">
        <v>1.33</v>
      </c>
      <c r="AM225">
        <v>1.32</v>
      </c>
      <c r="AN225">
        <v>1.29</v>
      </c>
      <c r="AO225">
        <v>1.28</v>
      </c>
      <c r="AP225">
        <v>1.25</v>
      </c>
      <c r="AQ225">
        <v>1.23</v>
      </c>
      <c r="AR225">
        <v>1.21</v>
      </c>
      <c r="AS225">
        <v>1.26</v>
      </c>
      <c r="AT225">
        <v>1.21</v>
      </c>
      <c r="AU225">
        <v>1.21</v>
      </c>
      <c r="AV225">
        <v>1.2</v>
      </c>
      <c r="AW225">
        <v>1.25</v>
      </c>
      <c r="AX225">
        <v>1.26</v>
      </c>
      <c r="AY225">
        <v>1.31</v>
      </c>
      <c r="AZ225">
        <v>1.38</v>
      </c>
      <c r="BA225">
        <v>1.53</v>
      </c>
      <c r="BB225">
        <v>1.53</v>
      </c>
      <c r="BC225">
        <v>1.57</v>
      </c>
      <c r="BD225">
        <v>1.56</v>
      </c>
      <c r="BE225">
        <v>1.58</v>
      </c>
      <c r="BF225">
        <v>1.55</v>
      </c>
      <c r="BG225">
        <v>1.58</v>
      </c>
      <c r="BH225">
        <v>1.57</v>
      </c>
      <c r="BI225">
        <v>1.58</v>
      </c>
      <c r="BJ225">
        <v>1.62</v>
      </c>
      <c r="BK225">
        <v>1.62</v>
      </c>
    </row>
    <row r="226" spans="1:63" x14ac:dyDescent="0.85">
      <c r="A226" t="s">
        <v>66</v>
      </c>
      <c r="B226" t="s">
        <v>264</v>
      </c>
      <c r="C226" t="s">
        <v>695</v>
      </c>
      <c r="D226" t="s">
        <v>696</v>
      </c>
      <c r="E226">
        <v>2.17</v>
      </c>
      <c r="F226">
        <v>2.21</v>
      </c>
      <c r="G226">
        <v>2.25</v>
      </c>
      <c r="H226">
        <v>2.33</v>
      </c>
      <c r="I226">
        <v>2.4700000000000002</v>
      </c>
      <c r="J226">
        <v>2.39</v>
      </c>
      <c r="K226">
        <v>2.37</v>
      </c>
      <c r="L226">
        <v>2.2799999999999998</v>
      </c>
      <c r="M226">
        <v>2.0699999999999998</v>
      </c>
      <c r="N226">
        <v>1.93</v>
      </c>
      <c r="O226">
        <v>1.92</v>
      </c>
      <c r="P226">
        <v>1.96</v>
      </c>
      <c r="Q226">
        <v>1.91</v>
      </c>
      <c r="R226">
        <v>1.87</v>
      </c>
      <c r="S226">
        <v>1.87</v>
      </c>
      <c r="T226">
        <v>1.77</v>
      </c>
      <c r="U226">
        <v>1.68</v>
      </c>
      <c r="V226">
        <v>1.64</v>
      </c>
      <c r="W226">
        <v>1.6</v>
      </c>
      <c r="X226">
        <v>1.66</v>
      </c>
      <c r="Y226">
        <v>1.68</v>
      </c>
      <c r="Z226">
        <v>1.63</v>
      </c>
      <c r="AA226">
        <v>1.62</v>
      </c>
      <c r="AB226">
        <v>1.61</v>
      </c>
      <c r="AC226">
        <v>1.66</v>
      </c>
      <c r="AD226">
        <v>1.74</v>
      </c>
      <c r="AE226">
        <v>1.8</v>
      </c>
      <c r="AF226">
        <v>1.84</v>
      </c>
      <c r="AG226">
        <v>1.96</v>
      </c>
      <c r="AH226">
        <v>2.0099999999999998</v>
      </c>
      <c r="AI226">
        <v>2.13</v>
      </c>
      <c r="AJ226">
        <v>2.11</v>
      </c>
      <c r="AK226">
        <v>2.09</v>
      </c>
      <c r="AL226">
        <v>1.99</v>
      </c>
      <c r="AM226">
        <v>1.88</v>
      </c>
      <c r="AN226">
        <v>1.73</v>
      </c>
      <c r="AO226">
        <v>1.6</v>
      </c>
      <c r="AP226">
        <v>1.52</v>
      </c>
      <c r="AQ226">
        <v>1.5</v>
      </c>
      <c r="AR226">
        <v>1.5</v>
      </c>
      <c r="AS226">
        <v>1.54</v>
      </c>
      <c r="AT226">
        <v>1.57</v>
      </c>
      <c r="AU226">
        <v>1.65</v>
      </c>
      <c r="AV226">
        <v>1.71</v>
      </c>
      <c r="AW226">
        <v>1.75</v>
      </c>
      <c r="AX226">
        <v>1.77</v>
      </c>
      <c r="AY226">
        <v>1.85</v>
      </c>
      <c r="AZ226">
        <v>1.88</v>
      </c>
      <c r="BA226">
        <v>1.91</v>
      </c>
      <c r="BB226">
        <v>1.94</v>
      </c>
      <c r="BC226">
        <v>1.98</v>
      </c>
      <c r="BD226">
        <v>1.9</v>
      </c>
      <c r="BE226">
        <v>1.91</v>
      </c>
      <c r="BF226">
        <v>1.89</v>
      </c>
      <c r="BG226">
        <v>1.88</v>
      </c>
      <c r="BH226">
        <v>1.85</v>
      </c>
      <c r="BI226">
        <v>1.85</v>
      </c>
      <c r="BJ226">
        <v>1.78</v>
      </c>
      <c r="BK226">
        <v>1.78</v>
      </c>
    </row>
    <row r="227" spans="1:63" x14ac:dyDescent="0.85">
      <c r="A227" t="s">
        <v>617</v>
      </c>
      <c r="B227" t="s">
        <v>128</v>
      </c>
      <c r="C227" t="s">
        <v>695</v>
      </c>
      <c r="D227" t="s">
        <v>696</v>
      </c>
      <c r="E227">
        <v>6.7519999999999998</v>
      </c>
      <c r="F227">
        <v>6.774</v>
      </c>
      <c r="G227">
        <v>6.7939999999999996</v>
      </c>
      <c r="H227">
        <v>6.8120000000000003</v>
      </c>
      <c r="I227">
        <v>6.8259999999999996</v>
      </c>
      <c r="J227">
        <v>6.8369999999999997</v>
      </c>
      <c r="K227">
        <v>6.8460000000000001</v>
      </c>
      <c r="L227">
        <v>6.8540000000000001</v>
      </c>
      <c r="M227">
        <v>6.8609999999999998</v>
      </c>
      <c r="N227">
        <v>6.867</v>
      </c>
      <c r="O227">
        <v>6.8710000000000004</v>
      </c>
      <c r="P227">
        <v>6.8710000000000004</v>
      </c>
      <c r="Q227">
        <v>6.8659999999999997</v>
      </c>
      <c r="R227">
        <v>6.8540000000000001</v>
      </c>
      <c r="S227">
        <v>6.8369999999999997</v>
      </c>
      <c r="T227">
        <v>6.8170000000000002</v>
      </c>
      <c r="U227">
        <v>6.798</v>
      </c>
      <c r="V227">
        <v>6.7830000000000004</v>
      </c>
      <c r="W227">
        <v>6.7690000000000001</v>
      </c>
      <c r="X227">
        <v>6.7519999999999998</v>
      </c>
      <c r="Y227">
        <v>6.7210000000000001</v>
      </c>
      <c r="Z227">
        <v>6.6619999999999999</v>
      </c>
      <c r="AA227">
        <v>6.5670000000000002</v>
      </c>
      <c r="AB227">
        <v>6.4340000000000002</v>
      </c>
      <c r="AC227">
        <v>6.2649999999999997</v>
      </c>
      <c r="AD227">
        <v>6.069</v>
      </c>
      <c r="AE227">
        <v>5.8570000000000002</v>
      </c>
      <c r="AF227">
        <v>5.6459999999999999</v>
      </c>
      <c r="AG227">
        <v>5.4470000000000001</v>
      </c>
      <c r="AH227">
        <v>5.2670000000000003</v>
      </c>
      <c r="AI227">
        <v>5.1059999999999999</v>
      </c>
      <c r="AJ227">
        <v>4.9619999999999997</v>
      </c>
      <c r="AK227">
        <v>4.827</v>
      </c>
      <c r="AL227">
        <v>4.694</v>
      </c>
      <c r="AM227">
        <v>4.5629999999999997</v>
      </c>
      <c r="AN227">
        <v>4.4340000000000002</v>
      </c>
      <c r="AO227">
        <v>4.3109999999999999</v>
      </c>
      <c r="AP227">
        <v>4.1950000000000003</v>
      </c>
      <c r="AQ227">
        <v>4.09</v>
      </c>
      <c r="AR227">
        <v>3.9969999999999999</v>
      </c>
      <c r="AS227">
        <v>3.915</v>
      </c>
      <c r="AT227">
        <v>3.8479999999999999</v>
      </c>
      <c r="AU227">
        <v>3.7919999999999998</v>
      </c>
      <c r="AV227">
        <v>3.7450000000000001</v>
      </c>
      <c r="AW227">
        <v>3.7040000000000002</v>
      </c>
      <c r="AX227">
        <v>3.6629999999999998</v>
      </c>
      <c r="AY227">
        <v>3.617</v>
      </c>
      <c r="AZ227">
        <v>3.5609999999999999</v>
      </c>
      <c r="BA227">
        <v>3.496</v>
      </c>
      <c r="BB227">
        <v>3.4209999999999998</v>
      </c>
      <c r="BC227">
        <v>3.3420000000000001</v>
      </c>
      <c r="BD227">
        <v>3.2639999999999998</v>
      </c>
      <c r="BE227">
        <v>3.1949999999999998</v>
      </c>
      <c r="BF227">
        <v>3.1389999999999998</v>
      </c>
      <c r="BG227">
        <v>3.097</v>
      </c>
      <c r="BH227">
        <v>3.0649999999999999</v>
      </c>
      <c r="BI227">
        <v>3.0409999999999999</v>
      </c>
      <c r="BJ227">
        <v>3.0179999999999998</v>
      </c>
      <c r="BK227">
        <v>2.99</v>
      </c>
    </row>
    <row r="228" spans="1:63" x14ac:dyDescent="0.85">
      <c r="A228" t="s">
        <v>342</v>
      </c>
      <c r="B228" t="s">
        <v>387</v>
      </c>
      <c r="C228" t="s">
        <v>695</v>
      </c>
      <c r="D228" t="s">
        <v>696</v>
      </c>
      <c r="AK228">
        <v>2.0299999999999998</v>
      </c>
      <c r="AT228">
        <v>1.95</v>
      </c>
      <c r="AZ228">
        <v>1.5</v>
      </c>
      <c r="BA228">
        <v>1.7</v>
      </c>
      <c r="BB228">
        <v>1.7</v>
      </c>
      <c r="BD228">
        <v>2.0299999999999998</v>
      </c>
    </row>
    <row r="229" spans="1:63" x14ac:dyDescent="0.85">
      <c r="A229" t="s">
        <v>469</v>
      </c>
      <c r="B229" t="s">
        <v>142</v>
      </c>
      <c r="C229" t="s">
        <v>695</v>
      </c>
      <c r="D229" t="s">
        <v>696</v>
      </c>
      <c r="U229">
        <v>4.5</v>
      </c>
      <c r="AA229">
        <v>3.5</v>
      </c>
      <c r="AF229">
        <v>3</v>
      </c>
      <c r="AK229">
        <v>2.6960000000000002</v>
      </c>
      <c r="AP229">
        <v>2.1</v>
      </c>
      <c r="AQ229">
        <v>2.04</v>
      </c>
      <c r="AR229">
        <v>2.04</v>
      </c>
      <c r="AS229">
        <v>2.08</v>
      </c>
      <c r="AT229">
        <v>1.98</v>
      </c>
      <c r="AU229">
        <v>2.04</v>
      </c>
      <c r="AV229">
        <v>2.06</v>
      </c>
      <c r="AW229">
        <v>2.0099999999999998</v>
      </c>
      <c r="AX229">
        <v>2.2000000000000002</v>
      </c>
      <c r="AY229">
        <v>2.11</v>
      </c>
      <c r="AZ229">
        <v>2.2400000000000002</v>
      </c>
      <c r="BA229">
        <v>2.33</v>
      </c>
      <c r="BB229">
        <v>2.38</v>
      </c>
      <c r="BC229">
        <v>2.16</v>
      </c>
      <c r="BD229">
        <v>2.33</v>
      </c>
      <c r="BE229">
        <v>2.37</v>
      </c>
      <c r="BF229">
        <v>2.2599999999999998</v>
      </c>
      <c r="BG229">
        <v>2.25</v>
      </c>
      <c r="BH229">
        <v>2.31</v>
      </c>
      <c r="BI229">
        <v>2.39</v>
      </c>
      <c r="BJ229">
        <v>2.41</v>
      </c>
      <c r="BK229">
        <v>2.41</v>
      </c>
    </row>
    <row r="230" spans="1:63" x14ac:dyDescent="0.85">
      <c r="A230" t="s">
        <v>162</v>
      </c>
      <c r="B230" t="s">
        <v>202</v>
      </c>
      <c r="C230" t="s">
        <v>695</v>
      </c>
      <c r="D230" t="s">
        <v>696</v>
      </c>
      <c r="E230">
        <v>7.4669999999999996</v>
      </c>
      <c r="F230">
        <v>7.4969999999999999</v>
      </c>
      <c r="G230">
        <v>7.5220000000000002</v>
      </c>
      <c r="H230">
        <v>7.5410000000000004</v>
      </c>
      <c r="I230">
        <v>7.5549999999999997</v>
      </c>
      <c r="J230">
        <v>7.5640000000000001</v>
      </c>
      <c r="K230">
        <v>7.569</v>
      </c>
      <c r="L230">
        <v>7.5720000000000001</v>
      </c>
      <c r="M230">
        <v>7.5739999999999998</v>
      </c>
      <c r="N230">
        <v>7.5739999999999998</v>
      </c>
      <c r="O230">
        <v>7.5720000000000001</v>
      </c>
      <c r="P230">
        <v>7.5659999999999998</v>
      </c>
      <c r="Q230">
        <v>7.556</v>
      </c>
      <c r="R230">
        <v>7.5369999999999999</v>
      </c>
      <c r="S230">
        <v>7.51</v>
      </c>
      <c r="T230">
        <v>7.4720000000000004</v>
      </c>
      <c r="U230">
        <v>7.4219999999999997</v>
      </c>
      <c r="V230">
        <v>7.359</v>
      </c>
      <c r="W230">
        <v>7.2850000000000001</v>
      </c>
      <c r="X230">
        <v>7.1970000000000001</v>
      </c>
      <c r="Y230">
        <v>7.0940000000000003</v>
      </c>
      <c r="Z230">
        <v>6.976</v>
      </c>
      <c r="AA230">
        <v>6.843</v>
      </c>
      <c r="AB230">
        <v>6.6950000000000003</v>
      </c>
      <c r="AC230">
        <v>6.5339999999999998</v>
      </c>
      <c r="AD230">
        <v>6.359</v>
      </c>
      <c r="AE230">
        <v>6.1680000000000001</v>
      </c>
      <c r="AF230">
        <v>5.9619999999999997</v>
      </c>
      <c r="AG230">
        <v>5.7460000000000004</v>
      </c>
      <c r="AH230">
        <v>5.5259999999999998</v>
      </c>
      <c r="AI230">
        <v>5.3090000000000002</v>
      </c>
      <c r="AJ230">
        <v>5.1059999999999999</v>
      </c>
      <c r="AK230">
        <v>4.92</v>
      </c>
      <c r="AL230">
        <v>4.7569999999999997</v>
      </c>
      <c r="AM230">
        <v>4.617</v>
      </c>
      <c r="AN230">
        <v>4.5010000000000003</v>
      </c>
      <c r="AO230">
        <v>4.4020000000000001</v>
      </c>
      <c r="AP230">
        <v>4.3140000000000001</v>
      </c>
      <c r="AQ230">
        <v>4.2320000000000002</v>
      </c>
      <c r="AR230">
        <v>4.1520000000000001</v>
      </c>
      <c r="AS230">
        <v>4.0759999999999996</v>
      </c>
      <c r="AT230">
        <v>4.0069999999999997</v>
      </c>
      <c r="AU230">
        <v>3.948</v>
      </c>
      <c r="AV230">
        <v>3.899</v>
      </c>
      <c r="AW230">
        <v>3.8570000000000002</v>
      </c>
      <c r="AX230">
        <v>3.8140000000000001</v>
      </c>
      <c r="AY230">
        <v>3.762</v>
      </c>
      <c r="AZ230">
        <v>3.6960000000000002</v>
      </c>
      <c r="BA230">
        <v>3.613</v>
      </c>
      <c r="BB230">
        <v>3.5139999999999998</v>
      </c>
      <c r="BC230">
        <v>3.4039999999999999</v>
      </c>
      <c r="BD230">
        <v>3.29</v>
      </c>
      <c r="BE230">
        <v>3.181</v>
      </c>
      <c r="BF230">
        <v>3.085</v>
      </c>
      <c r="BG230">
        <v>3.0049999999999999</v>
      </c>
      <c r="BH230">
        <v>2.94</v>
      </c>
      <c r="BI230">
        <v>2.8889999999999998</v>
      </c>
      <c r="BJ230">
        <v>2.847</v>
      </c>
      <c r="BK230">
        <v>2.8079999999999998</v>
      </c>
    </row>
    <row r="231" spans="1:63" x14ac:dyDescent="0.85">
      <c r="A231" t="s">
        <v>113</v>
      </c>
      <c r="B231" t="s">
        <v>211</v>
      </c>
      <c r="C231" t="s">
        <v>695</v>
      </c>
      <c r="D231" t="s">
        <v>696</v>
      </c>
    </row>
    <row r="232" spans="1:63" x14ac:dyDescent="0.85">
      <c r="A232" t="s">
        <v>574</v>
      </c>
      <c r="B232" t="s">
        <v>546</v>
      </c>
      <c r="C232" t="s">
        <v>695</v>
      </c>
      <c r="D232" t="s">
        <v>696</v>
      </c>
      <c r="E232">
        <v>6.25</v>
      </c>
      <c r="F232">
        <v>6.2679999999999998</v>
      </c>
      <c r="G232">
        <v>6.2850000000000001</v>
      </c>
      <c r="H232">
        <v>6.3010000000000002</v>
      </c>
      <c r="I232">
        <v>6.3179999999999996</v>
      </c>
      <c r="J232">
        <v>6.3369999999999997</v>
      </c>
      <c r="K232">
        <v>6.3620000000000001</v>
      </c>
      <c r="L232">
        <v>6.3929999999999998</v>
      </c>
      <c r="M232">
        <v>6.4320000000000004</v>
      </c>
      <c r="N232">
        <v>6.4770000000000003</v>
      </c>
      <c r="O232">
        <v>6.5279999999999996</v>
      </c>
      <c r="P232">
        <v>6.5819999999999999</v>
      </c>
      <c r="Q232">
        <v>6.6360000000000001</v>
      </c>
      <c r="R232">
        <v>6.6879999999999997</v>
      </c>
      <c r="S232">
        <v>6.7359999999999998</v>
      </c>
      <c r="T232">
        <v>6.78</v>
      </c>
      <c r="U232">
        <v>6.82</v>
      </c>
      <c r="V232">
        <v>6.8570000000000002</v>
      </c>
      <c r="W232">
        <v>6.8920000000000003</v>
      </c>
      <c r="X232">
        <v>6.9249999999999998</v>
      </c>
      <c r="Y232">
        <v>6.9580000000000002</v>
      </c>
      <c r="Z232">
        <v>6.99</v>
      </c>
      <c r="AA232">
        <v>7.0229999999999997</v>
      </c>
      <c r="AB232">
        <v>7.056</v>
      </c>
      <c r="AC232">
        <v>7.0890000000000004</v>
      </c>
      <c r="AD232">
        <v>7.1239999999999997</v>
      </c>
      <c r="AE232">
        <v>7.1609999999999996</v>
      </c>
      <c r="AF232">
        <v>7.1989999999999998</v>
      </c>
      <c r="AG232">
        <v>7.2380000000000004</v>
      </c>
      <c r="AH232">
        <v>7.2759999999999998</v>
      </c>
      <c r="AI232">
        <v>7.3129999999999997</v>
      </c>
      <c r="AJ232">
        <v>7.3460000000000001</v>
      </c>
      <c r="AK232">
        <v>7.3760000000000003</v>
      </c>
      <c r="AL232">
        <v>7.399</v>
      </c>
      <c r="AM232">
        <v>7.4160000000000004</v>
      </c>
      <c r="AN232">
        <v>7.4249999999999998</v>
      </c>
      <c r="AO232">
        <v>7.4260000000000002</v>
      </c>
      <c r="AP232">
        <v>7.4189999999999996</v>
      </c>
      <c r="AQ232">
        <v>7.4050000000000002</v>
      </c>
      <c r="AR232">
        <v>7.3840000000000003</v>
      </c>
      <c r="AS232">
        <v>7.3540000000000001</v>
      </c>
      <c r="AT232">
        <v>7.3150000000000004</v>
      </c>
      <c r="AU232">
        <v>7.2679999999999998</v>
      </c>
      <c r="AV232">
        <v>7.2119999999999997</v>
      </c>
      <c r="AW232">
        <v>7.1470000000000002</v>
      </c>
      <c r="AX232">
        <v>7.0739999999999998</v>
      </c>
      <c r="AY232">
        <v>6.992</v>
      </c>
      <c r="AZ232">
        <v>6.9009999999999998</v>
      </c>
      <c r="BA232">
        <v>6.8029999999999999</v>
      </c>
      <c r="BB232">
        <v>6.6989999999999998</v>
      </c>
      <c r="BC232">
        <v>6.5919999999999996</v>
      </c>
      <c r="BD232">
        <v>6.4820000000000002</v>
      </c>
      <c r="BE232">
        <v>6.3719999999999999</v>
      </c>
      <c r="BF232">
        <v>6.2619999999999996</v>
      </c>
      <c r="BG232">
        <v>6.1539999999999999</v>
      </c>
      <c r="BH232">
        <v>6.0490000000000004</v>
      </c>
      <c r="BI232">
        <v>5.9470000000000001</v>
      </c>
      <c r="BJ232">
        <v>5.8460000000000001</v>
      </c>
      <c r="BK232">
        <v>5.7469999999999999</v>
      </c>
    </row>
    <row r="233" spans="1:63" x14ac:dyDescent="0.85">
      <c r="A233" t="s">
        <v>667</v>
      </c>
      <c r="B233" t="s">
        <v>352</v>
      </c>
      <c r="C233" t="s">
        <v>695</v>
      </c>
      <c r="D233" t="s">
        <v>696</v>
      </c>
      <c r="E233">
        <v>5.8465631101818492</v>
      </c>
      <c r="F233">
        <v>5.9583850069546447</v>
      </c>
      <c r="G233">
        <v>6.0729283296694909</v>
      </c>
      <c r="H233">
        <v>6.175866086507436</v>
      </c>
      <c r="I233">
        <v>6.2552438265601253</v>
      </c>
      <c r="J233">
        <v>6.2972862244904411</v>
      </c>
      <c r="K233">
        <v>6.2888138689331381</v>
      </c>
      <c r="L233">
        <v>6.228968754249105</v>
      </c>
      <c r="M233">
        <v>6.1191915860251376</v>
      </c>
      <c r="N233">
        <v>5.9575074671029222</v>
      </c>
      <c r="O233">
        <v>5.7455564400691568</v>
      </c>
      <c r="P233">
        <v>5.4848674669209272</v>
      </c>
      <c r="Q233">
        <v>5.1871171127268907</v>
      </c>
      <c r="R233">
        <v>4.8693275217241281</v>
      </c>
      <c r="S233">
        <v>4.5445515159202188</v>
      </c>
      <c r="T233">
        <v>4.228792266435569</v>
      </c>
      <c r="U233">
        <v>3.9360085603502464</v>
      </c>
      <c r="V233">
        <v>3.6745670932420489</v>
      </c>
      <c r="W233">
        <v>3.4502421984829832</v>
      </c>
      <c r="X233">
        <v>3.2691335767847223</v>
      </c>
      <c r="Y233">
        <v>3.1369219750534438</v>
      </c>
      <c r="Z233">
        <v>3.0526975812624735</v>
      </c>
      <c r="AA233">
        <v>3.008422269481327</v>
      </c>
      <c r="AB233">
        <v>2.9907040711635786</v>
      </c>
      <c r="AC233">
        <v>2.9895677400173395</v>
      </c>
      <c r="AD233">
        <v>2.9870079917016357</v>
      </c>
      <c r="AE233">
        <v>2.9657460147793167</v>
      </c>
      <c r="AF233">
        <v>2.9175447142857136</v>
      </c>
      <c r="AG233">
        <v>2.8384707179101132</v>
      </c>
      <c r="AH233">
        <v>2.7271149868249527</v>
      </c>
      <c r="AI233">
        <v>2.5913063218292978</v>
      </c>
      <c r="AJ233">
        <v>2.4449073719283536</v>
      </c>
      <c r="AK233">
        <v>2.3032711167337956</v>
      </c>
      <c r="AL233">
        <v>2.1796650420239407</v>
      </c>
      <c r="AM233">
        <v>2.0804921531203284</v>
      </c>
      <c r="AN233">
        <v>2.0094228155936675</v>
      </c>
      <c r="AO233">
        <v>1.962349812707112</v>
      </c>
      <c r="AP233">
        <v>1.9342357708078139</v>
      </c>
      <c r="AQ233">
        <v>1.9157491841234104</v>
      </c>
      <c r="AR233">
        <v>1.9037625667180222</v>
      </c>
      <c r="AS233">
        <v>1.8952734223698751</v>
      </c>
      <c r="AT233">
        <v>1.8887855915151632</v>
      </c>
      <c r="AU233">
        <v>1.8841585442773032</v>
      </c>
      <c r="AV233">
        <v>1.8803364294405631</v>
      </c>
      <c r="AW233">
        <v>1.8772523489350181</v>
      </c>
      <c r="AX233">
        <v>1.8747586891702535</v>
      </c>
      <c r="AY233">
        <v>1.8723663373806256</v>
      </c>
      <c r="AZ233">
        <v>1.8699886013262694</v>
      </c>
      <c r="BA233">
        <v>1.8689150248619069</v>
      </c>
      <c r="BB233">
        <v>1.8681811797671057</v>
      </c>
      <c r="BC233">
        <v>1.8681687529885664</v>
      </c>
      <c r="BD233">
        <v>1.8685869732912515</v>
      </c>
      <c r="BE233">
        <v>1.8699478695396268</v>
      </c>
      <c r="BF233">
        <v>1.8714635743704562</v>
      </c>
      <c r="BG233">
        <v>1.8730072532587567</v>
      </c>
      <c r="BH233">
        <v>1.8743986734847178</v>
      </c>
      <c r="BI233">
        <v>1.875783915807012</v>
      </c>
      <c r="BJ233">
        <v>1.8760864427214228</v>
      </c>
    </row>
    <row r="234" spans="1:63" x14ac:dyDescent="0.85">
      <c r="A234" t="s">
        <v>454</v>
      </c>
      <c r="B234" t="s">
        <v>477</v>
      </c>
      <c r="C234" t="s">
        <v>695</v>
      </c>
      <c r="D234" t="s">
        <v>696</v>
      </c>
      <c r="E234">
        <v>3.1212158600382778</v>
      </c>
      <c r="F234">
        <v>3.0488008264609303</v>
      </c>
      <c r="G234">
        <v>2.9980216447728303</v>
      </c>
      <c r="H234">
        <v>2.9382385770601345</v>
      </c>
      <c r="I234">
        <v>2.8619976672908334</v>
      </c>
      <c r="J234">
        <v>2.8267260755559356</v>
      </c>
      <c r="K234">
        <v>2.790461436630741</v>
      </c>
      <c r="L234">
        <v>2.8581582716439558</v>
      </c>
      <c r="M234">
        <v>2.8231878486751794</v>
      </c>
      <c r="N234">
        <v>2.7855980572810206</v>
      </c>
      <c r="O234">
        <v>2.7762793614716967</v>
      </c>
      <c r="P234">
        <v>2.7690113797600442</v>
      </c>
      <c r="Q234">
        <v>2.7577616578695707</v>
      </c>
      <c r="R234">
        <v>2.7265094057110848</v>
      </c>
      <c r="S234">
        <v>2.7267945043479069</v>
      </c>
      <c r="T234">
        <v>2.6920795703670652</v>
      </c>
      <c r="U234">
        <v>2.6657181878375305</v>
      </c>
      <c r="V234">
        <v>2.6273029551695934</v>
      </c>
      <c r="W234">
        <v>2.595484021761286</v>
      </c>
      <c r="X234">
        <v>2.5719095569386079</v>
      </c>
      <c r="Y234">
        <v>2.5430629099590747</v>
      </c>
      <c r="Z234">
        <v>2.5201721457394597</v>
      </c>
      <c r="AA234">
        <v>2.5728021191159867</v>
      </c>
      <c r="AB234">
        <v>2.6026682218380812</v>
      </c>
      <c r="AC234">
        <v>2.5796471319802814</v>
      </c>
      <c r="AD234">
        <v>2.5500704829602063</v>
      </c>
      <c r="AE234">
        <v>2.5721284262434403</v>
      </c>
      <c r="AF234">
        <v>2.573663306325646</v>
      </c>
      <c r="AG234">
        <v>2.5042868696460525</v>
      </c>
      <c r="AH234">
        <v>2.4105025022327102</v>
      </c>
      <c r="AI234">
        <v>2.3081631469568515</v>
      </c>
      <c r="AJ234">
        <v>2.2082571876211401</v>
      </c>
      <c r="AK234">
        <v>2.0924263161759304</v>
      </c>
      <c r="AL234">
        <v>1.9695982159619017</v>
      </c>
      <c r="AM234">
        <v>1.920309881953346</v>
      </c>
      <c r="AN234">
        <v>1.8507933368106257</v>
      </c>
      <c r="AO234">
        <v>1.7814446688393624</v>
      </c>
      <c r="AP234">
        <v>1.7158978229246642</v>
      </c>
      <c r="AQ234">
        <v>1.678217124692895</v>
      </c>
      <c r="AR234">
        <v>1.6206656557919488</v>
      </c>
      <c r="AS234">
        <v>1.6155496800862692</v>
      </c>
      <c r="AT234">
        <v>1.6023327558341816</v>
      </c>
      <c r="AU234">
        <v>1.6233735606949091</v>
      </c>
      <c r="AV234">
        <v>1.6294799084107485</v>
      </c>
      <c r="AW234">
        <v>1.6594811825512752</v>
      </c>
      <c r="AX234">
        <v>1.6364644952781755</v>
      </c>
      <c r="AY234">
        <v>1.6654186851491133</v>
      </c>
      <c r="AZ234">
        <v>1.730963880833996</v>
      </c>
      <c r="BA234">
        <v>1.8034098135000185</v>
      </c>
      <c r="BB234">
        <v>1.8143138179831764</v>
      </c>
      <c r="BC234">
        <v>1.8127523567874897</v>
      </c>
      <c r="BD234">
        <v>1.8033811390045265</v>
      </c>
      <c r="BE234">
        <v>1.8540009394169454</v>
      </c>
      <c r="BF234">
        <v>1.8642660094704069</v>
      </c>
      <c r="BG234">
        <v>1.9010107541925692</v>
      </c>
      <c r="BH234">
        <v>1.9144313549569885</v>
      </c>
      <c r="BI234">
        <v>1.9101383836998704</v>
      </c>
      <c r="BJ234">
        <v>1.8961669082133654</v>
      </c>
    </row>
    <row r="235" spans="1:63" x14ac:dyDescent="0.85">
      <c r="A235" t="s">
        <v>237</v>
      </c>
      <c r="B235" t="s">
        <v>360</v>
      </c>
      <c r="C235" t="s">
        <v>695</v>
      </c>
      <c r="D235" t="s">
        <v>696</v>
      </c>
      <c r="E235">
        <v>6.5209999999999999</v>
      </c>
      <c r="F235">
        <v>6.57</v>
      </c>
      <c r="G235">
        <v>6.6219999999999999</v>
      </c>
      <c r="H235">
        <v>6.6769999999999996</v>
      </c>
      <c r="I235">
        <v>6.734</v>
      </c>
      <c r="J235">
        <v>6.7919999999999998</v>
      </c>
      <c r="K235">
        <v>6.851</v>
      </c>
      <c r="L235">
        <v>6.9109999999999996</v>
      </c>
      <c r="M235">
        <v>6.9710000000000001</v>
      </c>
      <c r="N235">
        <v>7.0289999999999999</v>
      </c>
      <c r="O235">
        <v>7.0839999999999996</v>
      </c>
      <c r="P235">
        <v>7.1360000000000001</v>
      </c>
      <c r="Q235">
        <v>7.1820000000000004</v>
      </c>
      <c r="R235">
        <v>7.2220000000000004</v>
      </c>
      <c r="S235">
        <v>7.2539999999999996</v>
      </c>
      <c r="T235">
        <v>7.2759999999999998</v>
      </c>
      <c r="U235">
        <v>7.2869999999999999</v>
      </c>
      <c r="V235">
        <v>7.2880000000000003</v>
      </c>
      <c r="W235">
        <v>7.2770000000000001</v>
      </c>
      <c r="X235">
        <v>7.2539999999999996</v>
      </c>
      <c r="Y235">
        <v>7.2160000000000002</v>
      </c>
      <c r="Z235">
        <v>7.1630000000000003</v>
      </c>
      <c r="AA235">
        <v>7.0940000000000003</v>
      </c>
      <c r="AB235">
        <v>7.0110000000000001</v>
      </c>
      <c r="AC235">
        <v>6.915</v>
      </c>
      <c r="AD235">
        <v>6.8079999999999998</v>
      </c>
      <c r="AE235">
        <v>6.69</v>
      </c>
      <c r="AF235">
        <v>6.5659999999999998</v>
      </c>
      <c r="AG235">
        <v>6.4370000000000003</v>
      </c>
      <c r="AH235">
        <v>6.3090000000000002</v>
      </c>
      <c r="AI235">
        <v>6.1849999999999996</v>
      </c>
      <c r="AJ235">
        <v>6.0679999999999996</v>
      </c>
      <c r="AK235">
        <v>5.96</v>
      </c>
      <c r="AL235">
        <v>5.8609999999999998</v>
      </c>
      <c r="AM235">
        <v>5.7720000000000002</v>
      </c>
      <c r="AN235">
        <v>5.6950000000000003</v>
      </c>
      <c r="AO235">
        <v>5.6280000000000001</v>
      </c>
      <c r="AP235">
        <v>5.569</v>
      </c>
      <c r="AQ235">
        <v>5.5149999999999997</v>
      </c>
      <c r="AR235">
        <v>5.4660000000000002</v>
      </c>
      <c r="AS235">
        <v>5.4189999999999996</v>
      </c>
      <c r="AT235">
        <v>5.3719999999999999</v>
      </c>
      <c r="AU235">
        <v>5.3259999999999996</v>
      </c>
      <c r="AV235">
        <v>5.2789999999999999</v>
      </c>
      <c r="AW235">
        <v>5.2309999999999999</v>
      </c>
      <c r="AX235">
        <v>5.1790000000000003</v>
      </c>
      <c r="AY235">
        <v>5.1230000000000002</v>
      </c>
      <c r="AZ235">
        <v>5.0640000000000001</v>
      </c>
      <c r="BA235">
        <v>5.0010000000000003</v>
      </c>
      <c r="BB235">
        <v>4.9359999999999999</v>
      </c>
      <c r="BC235">
        <v>4.8680000000000003</v>
      </c>
      <c r="BD235">
        <v>4.798</v>
      </c>
      <c r="BE235">
        <v>4.7270000000000003</v>
      </c>
      <c r="BF235">
        <v>4.6559999999999997</v>
      </c>
      <c r="BG235">
        <v>4.585</v>
      </c>
      <c r="BH235">
        <v>4.516</v>
      </c>
      <c r="BI235">
        <v>4.4489999999999998</v>
      </c>
      <c r="BJ235">
        <v>4.3840000000000003</v>
      </c>
      <c r="BK235">
        <v>4.32</v>
      </c>
    </row>
    <row r="236" spans="1:63" x14ac:dyDescent="0.85">
      <c r="A236" t="s">
        <v>520</v>
      </c>
      <c r="B236" t="s">
        <v>418</v>
      </c>
      <c r="C236" t="s">
        <v>695</v>
      </c>
      <c r="D236" t="s">
        <v>696</v>
      </c>
      <c r="E236">
        <v>6.1470000000000002</v>
      </c>
      <c r="F236">
        <v>6.1509999999999998</v>
      </c>
      <c r="G236">
        <v>6.1550000000000002</v>
      </c>
      <c r="H236">
        <v>6.157</v>
      </c>
      <c r="I236">
        <v>6.1509999999999998</v>
      </c>
      <c r="J236">
        <v>6.1289999999999996</v>
      </c>
      <c r="K236">
        <v>6.0839999999999996</v>
      </c>
      <c r="L236">
        <v>6.0090000000000003</v>
      </c>
      <c r="M236">
        <v>5.9029999999999996</v>
      </c>
      <c r="N236">
        <v>5.7640000000000002</v>
      </c>
      <c r="O236">
        <v>5.5949999999999998</v>
      </c>
      <c r="P236">
        <v>5.3970000000000002</v>
      </c>
      <c r="Q236">
        <v>5.181</v>
      </c>
      <c r="R236">
        <v>4.9530000000000003</v>
      </c>
      <c r="S236">
        <v>4.7210000000000001</v>
      </c>
      <c r="T236">
        <v>4.4880000000000004</v>
      </c>
      <c r="U236">
        <v>4.2569999999999997</v>
      </c>
      <c r="V236">
        <v>4.03</v>
      </c>
      <c r="W236">
        <v>3.8079999999999998</v>
      </c>
      <c r="X236">
        <v>3.5939999999999999</v>
      </c>
      <c r="Y236">
        <v>3.3919999999999999</v>
      </c>
      <c r="Z236">
        <v>3.202</v>
      </c>
      <c r="AA236">
        <v>3.024</v>
      </c>
      <c r="AB236">
        <v>2.859</v>
      </c>
      <c r="AC236">
        <v>2.7069999999999999</v>
      </c>
      <c r="AD236">
        <v>2.5710000000000002</v>
      </c>
      <c r="AE236">
        <v>2.4510000000000001</v>
      </c>
      <c r="AF236">
        <v>2.3460000000000001</v>
      </c>
      <c r="AG236">
        <v>2.2559999999999998</v>
      </c>
      <c r="AH236">
        <v>2.1789999999999998</v>
      </c>
      <c r="AI236">
        <v>2.113</v>
      </c>
      <c r="AJ236">
        <v>2.0550000000000002</v>
      </c>
      <c r="AK236">
        <v>2.0030000000000001</v>
      </c>
      <c r="AL236">
        <v>1.956</v>
      </c>
      <c r="AM236">
        <v>1.911</v>
      </c>
      <c r="AN236">
        <v>1.867</v>
      </c>
      <c r="AO236">
        <v>1.823</v>
      </c>
      <c r="AP236">
        <v>1.7809999999999999</v>
      </c>
      <c r="AQ236">
        <v>1.742</v>
      </c>
      <c r="AR236">
        <v>1.7050000000000001</v>
      </c>
      <c r="AS236">
        <v>1.671</v>
      </c>
      <c r="AT236">
        <v>1.641</v>
      </c>
      <c r="AU236">
        <v>1.6160000000000001</v>
      </c>
      <c r="AV236">
        <v>1.595</v>
      </c>
      <c r="AW236">
        <v>1.58</v>
      </c>
      <c r="AX236">
        <v>1.5680000000000001</v>
      </c>
      <c r="AY236">
        <v>1.56</v>
      </c>
      <c r="AZ236">
        <v>1.554</v>
      </c>
      <c r="BA236">
        <v>1.5489999999999999</v>
      </c>
      <c r="BB236">
        <v>1.5449999999999999</v>
      </c>
      <c r="BC236">
        <v>1.542</v>
      </c>
      <c r="BD236">
        <v>1.5389999999999999</v>
      </c>
      <c r="BE236">
        <v>1.538</v>
      </c>
      <c r="BF236">
        <v>1.538</v>
      </c>
      <c r="BG236">
        <v>1.538</v>
      </c>
      <c r="BH236">
        <v>1.538</v>
      </c>
      <c r="BI236">
        <v>1.5369999999999999</v>
      </c>
      <c r="BJ236">
        <v>1.532</v>
      </c>
      <c r="BK236">
        <v>1.5249999999999999</v>
      </c>
    </row>
    <row r="237" spans="1:63" x14ac:dyDescent="0.85">
      <c r="A237" t="s">
        <v>42</v>
      </c>
      <c r="B237" t="s">
        <v>44</v>
      </c>
      <c r="C237" t="s">
        <v>695</v>
      </c>
      <c r="D237" t="s">
        <v>696</v>
      </c>
      <c r="E237">
        <v>6.5469999999999997</v>
      </c>
      <c r="F237">
        <v>6.6609999999999996</v>
      </c>
      <c r="G237">
        <v>6.76</v>
      </c>
      <c r="H237">
        <v>6.8440000000000003</v>
      </c>
      <c r="I237">
        <v>6.9109999999999996</v>
      </c>
      <c r="J237">
        <v>6.9619999999999997</v>
      </c>
      <c r="K237">
        <v>6.9989999999999997</v>
      </c>
      <c r="L237">
        <v>7.024</v>
      </c>
      <c r="M237">
        <v>7.0350000000000001</v>
      </c>
      <c r="N237">
        <v>7.0309999999999997</v>
      </c>
      <c r="O237">
        <v>7.0030000000000001</v>
      </c>
      <c r="P237">
        <v>6.9429999999999996</v>
      </c>
      <c r="Q237">
        <v>6.8449999999999998</v>
      </c>
      <c r="R237">
        <v>6.7140000000000004</v>
      </c>
      <c r="S237">
        <v>6.5529999999999999</v>
      </c>
      <c r="T237">
        <v>6.3760000000000003</v>
      </c>
      <c r="U237">
        <v>6.1970000000000001</v>
      </c>
      <c r="V237">
        <v>6.0289999999999999</v>
      </c>
      <c r="W237">
        <v>5.8849999999999998</v>
      </c>
      <c r="X237">
        <v>5.77</v>
      </c>
      <c r="Y237">
        <v>5.6879999999999997</v>
      </c>
      <c r="Z237">
        <v>5.64</v>
      </c>
      <c r="AA237">
        <v>5.6130000000000004</v>
      </c>
      <c r="AB237">
        <v>5.5990000000000002</v>
      </c>
      <c r="AC237">
        <v>5.5880000000000001</v>
      </c>
      <c r="AD237">
        <v>5.5730000000000004</v>
      </c>
      <c r="AE237">
        <v>5.5430000000000001</v>
      </c>
      <c r="AF237">
        <v>5.4950000000000001</v>
      </c>
      <c r="AG237">
        <v>5.4269999999999996</v>
      </c>
      <c r="AH237">
        <v>5.3360000000000003</v>
      </c>
      <c r="AI237">
        <v>5.2249999999999996</v>
      </c>
      <c r="AJ237">
        <v>5.0999999999999996</v>
      </c>
      <c r="AK237">
        <v>4.9669999999999996</v>
      </c>
      <c r="AL237">
        <v>4.8339999999999996</v>
      </c>
      <c r="AM237">
        <v>4.7050000000000001</v>
      </c>
      <c r="AN237">
        <v>4.58</v>
      </c>
      <c r="AO237">
        <v>4.4560000000000004</v>
      </c>
      <c r="AP237">
        <v>4.3319999999999999</v>
      </c>
      <c r="AQ237">
        <v>4.2069999999999999</v>
      </c>
      <c r="AR237">
        <v>4.0839999999999996</v>
      </c>
      <c r="AS237">
        <v>3.9670000000000001</v>
      </c>
      <c r="AT237">
        <v>3.8620000000000001</v>
      </c>
      <c r="AU237">
        <v>3.7730000000000001</v>
      </c>
      <c r="AV237">
        <v>3.7029999999999998</v>
      </c>
      <c r="AW237">
        <v>3.6520000000000001</v>
      </c>
      <c r="AX237">
        <v>3.6190000000000002</v>
      </c>
      <c r="AY237">
        <v>3.6019999999999999</v>
      </c>
      <c r="AZ237">
        <v>3.5950000000000002</v>
      </c>
      <c r="BA237">
        <v>3.5939999999999999</v>
      </c>
      <c r="BB237">
        <v>3.5960000000000001</v>
      </c>
      <c r="BC237">
        <v>3.5990000000000002</v>
      </c>
      <c r="BD237">
        <v>3.6030000000000002</v>
      </c>
      <c r="BE237">
        <v>3.6080000000000001</v>
      </c>
      <c r="BF237">
        <v>3.6150000000000002</v>
      </c>
      <c r="BG237">
        <v>3.621</v>
      </c>
      <c r="BH237">
        <v>3.6230000000000002</v>
      </c>
      <c r="BI237">
        <v>3.6179999999999999</v>
      </c>
      <c r="BJ237">
        <v>3.6059999999999999</v>
      </c>
      <c r="BK237">
        <v>3.585</v>
      </c>
    </row>
    <row r="238" spans="1:63" x14ac:dyDescent="0.85">
      <c r="A238" t="s">
        <v>488</v>
      </c>
      <c r="B238" t="s">
        <v>243</v>
      </c>
      <c r="C238" t="s">
        <v>695</v>
      </c>
      <c r="D238" t="s">
        <v>696</v>
      </c>
      <c r="E238">
        <v>6.59</v>
      </c>
      <c r="F238">
        <v>6.6890000000000001</v>
      </c>
      <c r="G238">
        <v>6.7560000000000002</v>
      </c>
      <c r="H238">
        <v>6.7880000000000003</v>
      </c>
      <c r="I238">
        <v>6.7869999999999999</v>
      </c>
      <c r="J238">
        <v>6.7560000000000002</v>
      </c>
      <c r="K238">
        <v>6.7030000000000003</v>
      </c>
      <c r="L238">
        <v>6.6349999999999998</v>
      </c>
      <c r="M238">
        <v>6.56</v>
      </c>
      <c r="N238">
        <v>6.4820000000000002</v>
      </c>
      <c r="O238">
        <v>6.4039999999999999</v>
      </c>
      <c r="P238">
        <v>6.3230000000000004</v>
      </c>
      <c r="Q238">
        <v>6.2370000000000001</v>
      </c>
      <c r="R238">
        <v>6.1429999999999998</v>
      </c>
      <c r="S238">
        <v>6.04</v>
      </c>
      <c r="T238">
        <v>5.9260000000000002</v>
      </c>
      <c r="U238">
        <v>5.7960000000000003</v>
      </c>
      <c r="V238">
        <v>5.6509999999999998</v>
      </c>
      <c r="W238">
        <v>5.4939999999999998</v>
      </c>
      <c r="X238">
        <v>5.3310000000000004</v>
      </c>
      <c r="Y238">
        <v>5.17</v>
      </c>
      <c r="Z238">
        <v>5.0220000000000002</v>
      </c>
      <c r="AA238">
        <v>4.8949999999999996</v>
      </c>
      <c r="AB238">
        <v>4.7910000000000004</v>
      </c>
      <c r="AC238">
        <v>4.7110000000000003</v>
      </c>
      <c r="AD238">
        <v>4.6500000000000004</v>
      </c>
      <c r="AE238">
        <v>4.6029999999999998</v>
      </c>
      <c r="AF238">
        <v>4.5570000000000004</v>
      </c>
      <c r="AG238">
        <v>4.5039999999999996</v>
      </c>
      <c r="AH238">
        <v>4.4359999999999999</v>
      </c>
      <c r="AI238">
        <v>4.3440000000000003</v>
      </c>
      <c r="AJ238">
        <v>4.2220000000000004</v>
      </c>
      <c r="AK238">
        <v>4.0709999999999997</v>
      </c>
      <c r="AL238">
        <v>3.8980000000000001</v>
      </c>
      <c r="AM238">
        <v>3.7069999999999999</v>
      </c>
      <c r="AN238">
        <v>3.512</v>
      </c>
      <c r="AO238">
        <v>3.323</v>
      </c>
      <c r="AP238">
        <v>3.1539999999999999</v>
      </c>
      <c r="AQ238">
        <v>3.0129999999999999</v>
      </c>
      <c r="AR238">
        <v>2.903</v>
      </c>
      <c r="AS238">
        <v>2.8239999999999998</v>
      </c>
      <c r="AT238">
        <v>2.77</v>
      </c>
      <c r="AU238">
        <v>2.73</v>
      </c>
      <c r="AV238">
        <v>2.698</v>
      </c>
      <c r="AW238">
        <v>2.6709999999999998</v>
      </c>
      <c r="AX238">
        <v>2.6539999999999999</v>
      </c>
      <c r="AY238">
        <v>2.653</v>
      </c>
      <c r="AZ238">
        <v>2.6720000000000002</v>
      </c>
      <c r="BA238">
        <v>2.7120000000000002</v>
      </c>
      <c r="BB238">
        <v>2.7690000000000001</v>
      </c>
      <c r="BC238">
        <v>2.8330000000000002</v>
      </c>
      <c r="BD238">
        <v>2.8919999999999999</v>
      </c>
      <c r="BE238">
        <v>2.9359999999999999</v>
      </c>
      <c r="BF238">
        <v>2.9580000000000002</v>
      </c>
      <c r="BG238">
        <v>2.956</v>
      </c>
      <c r="BH238">
        <v>2.93</v>
      </c>
      <c r="BI238">
        <v>2.887</v>
      </c>
      <c r="BJ238">
        <v>2.8359999999999999</v>
      </c>
      <c r="BK238">
        <v>2.786</v>
      </c>
    </row>
    <row r="239" spans="1:63" x14ac:dyDescent="0.85">
      <c r="A239" t="s">
        <v>136</v>
      </c>
      <c r="B239" t="s">
        <v>576</v>
      </c>
      <c r="C239" t="s">
        <v>695</v>
      </c>
      <c r="D239" t="s">
        <v>696</v>
      </c>
      <c r="E239">
        <v>5.9613445670046952</v>
      </c>
      <c r="F239">
        <v>5.9443970216062931</v>
      </c>
      <c r="G239">
        <v>5.9159654704587989</v>
      </c>
      <c r="H239">
        <v>5.8753762874754747</v>
      </c>
      <c r="I239">
        <v>5.8226483507359426</v>
      </c>
      <c r="J239">
        <v>5.7566729584494105</v>
      </c>
      <c r="K239">
        <v>5.6778123548243116</v>
      </c>
      <c r="L239">
        <v>5.5880240982390781</v>
      </c>
      <c r="M239">
        <v>5.4906170100244713</v>
      </c>
      <c r="N239">
        <v>5.3873200095760652</v>
      </c>
      <c r="O239">
        <v>5.2807125902691494</v>
      </c>
      <c r="P239">
        <v>5.1736132332404567</v>
      </c>
      <c r="Q239">
        <v>5.0679079274892915</v>
      </c>
      <c r="R239">
        <v>4.9646446696832047</v>
      </c>
      <c r="S239">
        <v>4.8651999770563998</v>
      </c>
      <c r="T239">
        <v>4.7684188575595927</v>
      </c>
      <c r="U239">
        <v>4.6734703046297703</v>
      </c>
      <c r="V239">
        <v>4.5780163282440327</v>
      </c>
      <c r="W239">
        <v>4.4810217766139226</v>
      </c>
      <c r="X239">
        <v>4.3819721782975636</v>
      </c>
      <c r="Y239">
        <v>4.280178030011947</v>
      </c>
      <c r="Z239">
        <v>4.1762857702873317</v>
      </c>
      <c r="AA239">
        <v>4.0709710916301844</v>
      </c>
      <c r="AB239">
        <v>3.9654410297776783</v>
      </c>
      <c r="AC239">
        <v>3.8609337073263266</v>
      </c>
      <c r="AD239">
        <v>3.7585025202364055</v>
      </c>
      <c r="AE239">
        <v>3.6594699171808851</v>
      </c>
      <c r="AF239">
        <v>3.5650911665697564</v>
      </c>
      <c r="AG239">
        <v>3.4756828073224613</v>
      </c>
      <c r="AH239">
        <v>3.3910632156421467</v>
      </c>
      <c r="AI239">
        <v>3.3114158430425462</v>
      </c>
      <c r="AJ239">
        <v>3.2360620388131416</v>
      </c>
      <c r="AK239">
        <v>3.1648141167121651</v>
      </c>
      <c r="AL239">
        <v>3.0961010046919371</v>
      </c>
      <c r="AM239">
        <v>3.0298421801588842</v>
      </c>
      <c r="AN239">
        <v>2.9651609157292746</v>
      </c>
      <c r="AO239">
        <v>2.9011625593671693</v>
      </c>
      <c r="AP239">
        <v>2.8385762132658297</v>
      </c>
      <c r="AQ239">
        <v>2.776657283372971</v>
      </c>
      <c r="AR239">
        <v>2.7156329033370978</v>
      </c>
      <c r="AS239">
        <v>2.6555436984972176</v>
      </c>
      <c r="AT239">
        <v>2.5965177567981605</v>
      </c>
      <c r="AU239">
        <v>2.538790205692921</v>
      </c>
      <c r="AV239">
        <v>2.4835659798666145</v>
      </c>
      <c r="AW239">
        <v>2.4305587077800652</v>
      </c>
      <c r="AX239">
        <v>2.3816054564245994</v>
      </c>
      <c r="AY239">
        <v>2.3364256821287825</v>
      </c>
      <c r="AZ239">
        <v>2.2959621317360139</v>
      </c>
      <c r="BA239">
        <v>2.2603045978968228</v>
      </c>
      <c r="BB239">
        <v>2.2285291603466906</v>
      </c>
      <c r="BC239">
        <v>2.2006477513313953</v>
      </c>
      <c r="BD239">
        <v>2.1765042107846271</v>
      </c>
      <c r="BE239">
        <v>2.1550354579984741</v>
      </c>
      <c r="BF239">
        <v>2.1350505150705099</v>
      </c>
      <c r="BG239">
        <v>2.1155639570699236</v>
      </c>
      <c r="BH239">
        <v>2.096730313912722</v>
      </c>
      <c r="BI239">
        <v>2.0777613674114299</v>
      </c>
      <c r="BJ239">
        <v>2.0586014553256509</v>
      </c>
    </row>
    <row r="240" spans="1:63" x14ac:dyDescent="0.85">
      <c r="A240" t="s">
        <v>633</v>
      </c>
      <c r="B240" t="s">
        <v>262</v>
      </c>
      <c r="C240" t="s">
        <v>695</v>
      </c>
      <c r="D240" t="s">
        <v>696</v>
      </c>
      <c r="E240">
        <v>6.319</v>
      </c>
      <c r="F240">
        <v>6.2729999999999997</v>
      </c>
      <c r="G240">
        <v>6.218</v>
      </c>
      <c r="H240">
        <v>6.1550000000000002</v>
      </c>
      <c r="I240">
        <v>6.0839999999999996</v>
      </c>
      <c r="J240">
        <v>6.008</v>
      </c>
      <c r="K240">
        <v>5.9320000000000004</v>
      </c>
      <c r="L240">
        <v>5.8579999999999997</v>
      </c>
      <c r="M240">
        <v>5.7880000000000003</v>
      </c>
      <c r="N240">
        <v>5.7220000000000004</v>
      </c>
      <c r="O240">
        <v>5.6550000000000002</v>
      </c>
      <c r="P240">
        <v>5.58</v>
      </c>
      <c r="Q240">
        <v>5.492</v>
      </c>
      <c r="R240">
        <v>5.3920000000000003</v>
      </c>
      <c r="S240">
        <v>5.2869999999999999</v>
      </c>
      <c r="T240">
        <v>5.19</v>
      </c>
      <c r="U240">
        <v>5.1189999999999998</v>
      </c>
      <c r="V240">
        <v>5.085</v>
      </c>
      <c r="W240">
        <v>5.0940000000000003</v>
      </c>
      <c r="X240">
        <v>5.1420000000000003</v>
      </c>
      <c r="Y240">
        <v>5.2190000000000003</v>
      </c>
      <c r="Z240">
        <v>5.306</v>
      </c>
      <c r="AA240">
        <v>5.3840000000000003</v>
      </c>
      <c r="AB240">
        <v>5.4390000000000001</v>
      </c>
      <c r="AC240">
        <v>5.4669999999999996</v>
      </c>
      <c r="AD240">
        <v>5.47</v>
      </c>
      <c r="AE240">
        <v>5.4569999999999999</v>
      </c>
      <c r="AF240">
        <v>5.444</v>
      </c>
      <c r="AG240">
        <v>5.4409999999999998</v>
      </c>
      <c r="AH240">
        <v>5.452</v>
      </c>
      <c r="AI240">
        <v>5.4779999999999998</v>
      </c>
      <c r="AJ240">
        <v>5.5149999999999997</v>
      </c>
      <c r="AK240">
        <v>5.556</v>
      </c>
      <c r="AL240">
        <v>5.5970000000000004</v>
      </c>
      <c r="AM240">
        <v>5.6379999999999999</v>
      </c>
      <c r="AN240">
        <v>5.6840000000000002</v>
      </c>
      <c r="AO240">
        <v>5.7460000000000004</v>
      </c>
      <c r="AP240">
        <v>5.8259999999999996</v>
      </c>
      <c r="AQ240">
        <v>5.9210000000000003</v>
      </c>
      <c r="AR240">
        <v>6.0229999999999997</v>
      </c>
      <c r="AS240">
        <v>6.1130000000000004</v>
      </c>
      <c r="AT240">
        <v>6.1710000000000003</v>
      </c>
      <c r="AU240">
        <v>6.1820000000000004</v>
      </c>
      <c r="AV240">
        <v>6.1369999999999996</v>
      </c>
      <c r="AW240">
        <v>6.0330000000000004</v>
      </c>
      <c r="AX240">
        <v>5.8760000000000003</v>
      </c>
      <c r="AY240">
        <v>5.6749999999999998</v>
      </c>
      <c r="AZ240">
        <v>5.4509999999999996</v>
      </c>
      <c r="BA240">
        <v>5.2229999999999999</v>
      </c>
      <c r="BB240">
        <v>5.0039999999999996</v>
      </c>
      <c r="BC240">
        <v>4.8049999999999997</v>
      </c>
      <c r="BD240">
        <v>4.6369999999999996</v>
      </c>
      <c r="BE240">
        <v>4.4969999999999999</v>
      </c>
      <c r="BF240">
        <v>4.383</v>
      </c>
      <c r="BG240">
        <v>4.2919999999999998</v>
      </c>
      <c r="BH240">
        <v>4.2190000000000003</v>
      </c>
      <c r="BI240">
        <v>4.1559999999999997</v>
      </c>
      <c r="BJ240">
        <v>4.093</v>
      </c>
      <c r="BK240">
        <v>4.0229999999999997</v>
      </c>
    </row>
    <row r="241" spans="1:63" x14ac:dyDescent="0.85">
      <c r="A241" t="s">
        <v>118</v>
      </c>
      <c r="B241" t="s">
        <v>437</v>
      </c>
      <c r="C241" t="s">
        <v>695</v>
      </c>
      <c r="D241" t="s">
        <v>696</v>
      </c>
      <c r="E241">
        <v>6.9704356745326121</v>
      </c>
      <c r="F241">
        <v>6.987415199313876</v>
      </c>
      <c r="G241">
        <v>7.0015057172879942</v>
      </c>
      <c r="H241">
        <v>7.0103198954349581</v>
      </c>
      <c r="I241">
        <v>7.0116769719593242</v>
      </c>
      <c r="J241">
        <v>7.0034823118203748</v>
      </c>
      <c r="K241">
        <v>6.9826861466787964</v>
      </c>
      <c r="L241">
        <v>6.9502262799132515</v>
      </c>
      <c r="M241">
        <v>6.9072861869628595</v>
      </c>
      <c r="N241">
        <v>6.8539905681722164</v>
      </c>
      <c r="O241">
        <v>6.7932339054021016</v>
      </c>
      <c r="P241">
        <v>6.7271752634922422</v>
      </c>
      <c r="Q241">
        <v>6.6600445374099735</v>
      </c>
      <c r="R241">
        <v>6.5949783898001613</v>
      </c>
      <c r="S241">
        <v>6.5336753474372493</v>
      </c>
      <c r="T241">
        <v>6.4787012714243692</v>
      </c>
      <c r="U241">
        <v>6.4309125247899974</v>
      </c>
      <c r="V241">
        <v>6.3887781741788379</v>
      </c>
      <c r="W241">
        <v>6.3486963342266298</v>
      </c>
      <c r="X241">
        <v>6.3062918406743336</v>
      </c>
      <c r="Y241">
        <v>6.2586111110766298</v>
      </c>
      <c r="Z241">
        <v>6.20132531804762</v>
      </c>
      <c r="AA241">
        <v>6.1302868607110703</v>
      </c>
      <c r="AB241">
        <v>6.0429548658393832</v>
      </c>
      <c r="AC241">
        <v>5.9367020053204174</v>
      </c>
      <c r="AD241">
        <v>5.8087732738570921</v>
      </c>
      <c r="AE241">
        <v>5.6549586638328124</v>
      </c>
      <c r="AF241">
        <v>5.4791960637816457</v>
      </c>
      <c r="AG241">
        <v>5.2856020295945294</v>
      </c>
      <c r="AH241">
        <v>5.0771961238025911</v>
      </c>
      <c r="AI241">
        <v>4.8589338728126075</v>
      </c>
      <c r="AJ241">
        <v>4.6366383363717381</v>
      </c>
      <c r="AK241">
        <v>4.4157965217967439</v>
      </c>
      <c r="AL241">
        <v>4.2018577542664461</v>
      </c>
      <c r="AM241">
        <v>3.999454184914768</v>
      </c>
      <c r="AN241">
        <v>3.8124393045177403</v>
      </c>
      <c r="AO241">
        <v>3.6422642380814492</v>
      </c>
      <c r="AP241">
        <v>3.4892605063227951</v>
      </c>
      <c r="AQ241">
        <v>3.353377696189745</v>
      </c>
      <c r="AR241">
        <v>3.2343390447765317</v>
      </c>
      <c r="AS241">
        <v>3.1335692915899807</v>
      </c>
      <c r="AT241">
        <v>3.0500390523419272</v>
      </c>
      <c r="AU241">
        <v>2.9825161186471258</v>
      </c>
      <c r="AV241">
        <v>2.9300203589585609</v>
      </c>
      <c r="AW241">
        <v>2.8901682285490193</v>
      </c>
      <c r="AX241">
        <v>2.8643682006234572</v>
      </c>
      <c r="AY241">
        <v>2.8523750918105817</v>
      </c>
      <c r="AZ241">
        <v>2.8532729168769184</v>
      </c>
      <c r="BA241">
        <v>2.8643436712514618</v>
      </c>
      <c r="BB241">
        <v>2.8820279111832137</v>
      </c>
      <c r="BC241">
        <v>2.9030146674974193</v>
      </c>
      <c r="BD241">
        <v>2.9241601457767636</v>
      </c>
      <c r="BE241">
        <v>2.9418071223436555</v>
      </c>
      <c r="BF241">
        <v>2.9532371462870159</v>
      </c>
      <c r="BG241">
        <v>2.956174868709819</v>
      </c>
      <c r="BH241">
        <v>2.9490514305193063</v>
      </c>
      <c r="BI241">
        <v>2.9312651816221686</v>
      </c>
      <c r="BJ241">
        <v>2.9067451220219658</v>
      </c>
    </row>
    <row r="242" spans="1:63" x14ac:dyDescent="0.85">
      <c r="A242" t="s">
        <v>607</v>
      </c>
      <c r="B242" t="s">
        <v>588</v>
      </c>
      <c r="C242" t="s">
        <v>695</v>
      </c>
      <c r="D242" t="s">
        <v>696</v>
      </c>
      <c r="E242">
        <v>7.3630000000000004</v>
      </c>
      <c r="F242">
        <v>7.3460000000000001</v>
      </c>
      <c r="G242">
        <v>7.3019999999999996</v>
      </c>
      <c r="H242">
        <v>7.226</v>
      </c>
      <c r="I242">
        <v>7.117</v>
      </c>
      <c r="J242">
        <v>6.9729999999999999</v>
      </c>
      <c r="K242">
        <v>6.7949999999999999</v>
      </c>
      <c r="L242">
        <v>6.59</v>
      </c>
      <c r="M242">
        <v>6.3710000000000004</v>
      </c>
      <c r="N242">
        <v>6.15</v>
      </c>
      <c r="O242">
        <v>5.9409999999999998</v>
      </c>
      <c r="P242">
        <v>5.7610000000000001</v>
      </c>
      <c r="Q242">
        <v>5.6159999999999997</v>
      </c>
      <c r="R242">
        <v>5.5119999999999996</v>
      </c>
      <c r="S242">
        <v>5.4489999999999998</v>
      </c>
      <c r="T242">
        <v>5.4260000000000002</v>
      </c>
      <c r="U242">
        <v>5.4379999999999997</v>
      </c>
      <c r="V242">
        <v>5.4710000000000001</v>
      </c>
      <c r="W242">
        <v>5.5090000000000003</v>
      </c>
      <c r="X242">
        <v>5.5410000000000004</v>
      </c>
      <c r="Y242">
        <v>5.5529999999999999</v>
      </c>
      <c r="Z242">
        <v>5.532</v>
      </c>
      <c r="AA242">
        <v>5.4749999999999996</v>
      </c>
      <c r="AB242">
        <v>5.3849999999999998</v>
      </c>
      <c r="AC242">
        <v>5.266</v>
      </c>
      <c r="AD242">
        <v>5.1280000000000001</v>
      </c>
      <c r="AE242">
        <v>4.9889999999999999</v>
      </c>
      <c r="AF242">
        <v>4.8639999999999999</v>
      </c>
      <c r="AG242">
        <v>4.7629999999999999</v>
      </c>
      <c r="AH242">
        <v>4.6909999999999998</v>
      </c>
      <c r="AI242">
        <v>4.6440000000000001</v>
      </c>
      <c r="AJ242">
        <v>4.6120000000000001</v>
      </c>
      <c r="AK242">
        <v>4.5830000000000002</v>
      </c>
      <c r="AL242">
        <v>4.5469999999999997</v>
      </c>
      <c r="AM242">
        <v>4.5010000000000003</v>
      </c>
      <c r="AN242">
        <v>4.4470000000000001</v>
      </c>
      <c r="AO242">
        <v>4.391</v>
      </c>
      <c r="AP242">
        <v>4.34</v>
      </c>
      <c r="AQ242">
        <v>4.3</v>
      </c>
      <c r="AR242">
        <v>4.2699999999999996</v>
      </c>
      <c r="AS242">
        <v>4.25</v>
      </c>
      <c r="AT242">
        <v>4.2359999999999998</v>
      </c>
      <c r="AU242">
        <v>4.2210000000000001</v>
      </c>
      <c r="AV242">
        <v>4.202</v>
      </c>
      <c r="AW242">
        <v>4.1769999999999996</v>
      </c>
      <c r="AX242">
        <v>4.1440000000000001</v>
      </c>
      <c r="AY242">
        <v>4.1040000000000001</v>
      </c>
      <c r="AZ242">
        <v>4.0590000000000002</v>
      </c>
      <c r="BA242">
        <v>4.0119999999999996</v>
      </c>
      <c r="BB242">
        <v>3.9630000000000001</v>
      </c>
      <c r="BC242">
        <v>3.9129999999999998</v>
      </c>
      <c r="BD242">
        <v>3.8639999999999999</v>
      </c>
      <c r="BE242">
        <v>3.8149999999999999</v>
      </c>
      <c r="BF242">
        <v>3.7679999999999998</v>
      </c>
      <c r="BG242">
        <v>3.722</v>
      </c>
      <c r="BH242">
        <v>3.6779999999999999</v>
      </c>
      <c r="BI242">
        <v>3.6360000000000001</v>
      </c>
      <c r="BJ242">
        <v>3.5950000000000002</v>
      </c>
      <c r="BK242">
        <v>3.556</v>
      </c>
    </row>
    <row r="243" spans="1:63" x14ac:dyDescent="0.85">
      <c r="A243" t="s">
        <v>9</v>
      </c>
      <c r="B243" t="s">
        <v>83</v>
      </c>
      <c r="C243" t="s">
        <v>695</v>
      </c>
      <c r="D243" t="s">
        <v>696</v>
      </c>
      <c r="E243">
        <v>6.0447064510848074</v>
      </c>
      <c r="F243">
        <v>6.0434089087082086</v>
      </c>
      <c r="G243">
        <v>6.0389208280845743</v>
      </c>
      <c r="H243">
        <v>6.0296207560673984</v>
      </c>
      <c r="I243">
        <v>6.0144045582080183</v>
      </c>
      <c r="J243">
        <v>5.9923793866485111</v>
      </c>
      <c r="K243">
        <v>5.9644579449422022</v>
      </c>
      <c r="L243">
        <v>5.9302385478357635</v>
      </c>
      <c r="M243">
        <v>5.8903680758782935</v>
      </c>
      <c r="N243">
        <v>5.8457467574747675</v>
      </c>
      <c r="O243">
        <v>5.7948394882939267</v>
      </c>
      <c r="P243">
        <v>5.7372875570074964</v>
      </c>
      <c r="Q243">
        <v>5.6734274818471828</v>
      </c>
      <c r="R243">
        <v>5.6041093529748887</v>
      </c>
      <c r="S243">
        <v>5.5310659720035371</v>
      </c>
      <c r="T243">
        <v>5.4565072419959781</v>
      </c>
      <c r="U243">
        <v>5.3830888083838921</v>
      </c>
      <c r="V243">
        <v>5.3127130989596667</v>
      </c>
      <c r="W243">
        <v>5.2457036668474162</v>
      </c>
      <c r="X243">
        <v>5.1816047475716429</v>
      </c>
      <c r="Y243">
        <v>5.1194548275189016</v>
      </c>
      <c r="Z243">
        <v>5.0556661544030987</v>
      </c>
      <c r="AA243">
        <v>4.988771767281758</v>
      </c>
      <c r="AB243">
        <v>4.9172832677161038</v>
      </c>
      <c r="AC243">
        <v>4.8400029822731661</v>
      </c>
      <c r="AD243">
        <v>4.7568846495838457</v>
      </c>
      <c r="AE243">
        <v>4.6682705736371481</v>
      </c>
      <c r="AF243">
        <v>4.5766072373732474</v>
      </c>
      <c r="AG243">
        <v>4.4839145703595467</v>
      </c>
      <c r="AH243">
        <v>4.3904562231713919</v>
      </c>
      <c r="AI243">
        <v>4.299897290465716</v>
      </c>
      <c r="AJ243">
        <v>4.2106001342395283</v>
      </c>
      <c r="AK243">
        <v>4.1252176952106501</v>
      </c>
      <c r="AL243">
        <v>4.0435591414947547</v>
      </c>
      <c r="AM243">
        <v>3.9635969778717781</v>
      </c>
      <c r="AN243">
        <v>3.8863087956249345</v>
      </c>
      <c r="AO243">
        <v>3.8106823928352447</v>
      </c>
      <c r="AP243">
        <v>3.7351306108747271</v>
      </c>
      <c r="AQ243">
        <v>3.6588972736346093</v>
      </c>
      <c r="AR243">
        <v>3.5833581420132372</v>
      </c>
      <c r="AS243">
        <v>3.5072147744550137</v>
      </c>
      <c r="AT243">
        <v>3.4323585933784995</v>
      </c>
      <c r="AU243">
        <v>3.3573920735114067</v>
      </c>
      <c r="AV243">
        <v>3.2836979744258938</v>
      </c>
      <c r="AW243">
        <v>3.2100259648356864</v>
      </c>
      <c r="AX243">
        <v>3.1364365771269713</v>
      </c>
      <c r="AY243">
        <v>3.0600752108818448</v>
      </c>
      <c r="AZ243">
        <v>2.9823481134622263</v>
      </c>
      <c r="BA243">
        <v>2.9026311631778325</v>
      </c>
      <c r="BB243">
        <v>2.8226706992156418</v>
      </c>
      <c r="BC243">
        <v>2.7458842006011013</v>
      </c>
      <c r="BD243">
        <v>2.6747784499721976</v>
      </c>
      <c r="BE243">
        <v>2.6111994605312834</v>
      </c>
      <c r="BF243">
        <v>2.5556914487162286</v>
      </c>
      <c r="BG243">
        <v>2.5087673141559841</v>
      </c>
      <c r="BH243">
        <v>2.4700788357336929</v>
      </c>
      <c r="BI243">
        <v>2.4380611128000682</v>
      </c>
      <c r="BJ243">
        <v>2.4106174779557614</v>
      </c>
    </row>
    <row r="244" spans="1:63" x14ac:dyDescent="0.85">
      <c r="A244" t="s">
        <v>217</v>
      </c>
      <c r="B244" t="s">
        <v>470</v>
      </c>
      <c r="C244" t="s">
        <v>695</v>
      </c>
      <c r="D244" t="s">
        <v>696</v>
      </c>
      <c r="E244">
        <v>6.6008687596741638</v>
      </c>
      <c r="F244">
        <v>6.6170081849526676</v>
      </c>
      <c r="G244">
        <v>6.6321952028216824</v>
      </c>
      <c r="H244">
        <v>6.6464668167059138</v>
      </c>
      <c r="I244">
        <v>6.6590679056748883</v>
      </c>
      <c r="J244">
        <v>6.6709386114614047</v>
      </c>
      <c r="K244">
        <v>6.6829920033526307</v>
      </c>
      <c r="L244">
        <v>6.6964314287538702</v>
      </c>
      <c r="M244">
        <v>6.7111238759620573</v>
      </c>
      <c r="N244">
        <v>6.7269779743399258</v>
      </c>
      <c r="O244">
        <v>6.7434262683347379</v>
      </c>
      <c r="P244">
        <v>6.759170415640976</v>
      </c>
      <c r="Q244">
        <v>6.7737588769904518</v>
      </c>
      <c r="R244">
        <v>6.7856409181263704</v>
      </c>
      <c r="S244">
        <v>6.793948684483472</v>
      </c>
      <c r="T244">
        <v>6.7986208325472361</v>
      </c>
      <c r="U244">
        <v>6.7994252901567416</v>
      </c>
      <c r="V244">
        <v>6.7979132506274125</v>
      </c>
      <c r="W244">
        <v>6.7930935741997089</v>
      </c>
      <c r="X244">
        <v>6.7851031802715225</v>
      </c>
      <c r="Y244">
        <v>6.7734096573513334</v>
      </c>
      <c r="Z244">
        <v>6.7566378607804403</v>
      </c>
      <c r="AA244">
        <v>6.7340751625127204</v>
      </c>
      <c r="AB244">
        <v>6.707450587927779</v>
      </c>
      <c r="AC244">
        <v>6.6743582437666422</v>
      </c>
      <c r="AD244">
        <v>6.6351306288720586</v>
      </c>
      <c r="AE244">
        <v>6.5892703389719438</v>
      </c>
      <c r="AF244">
        <v>6.5363036009716611</v>
      </c>
      <c r="AG244">
        <v>6.4784191638412123</v>
      </c>
      <c r="AH244">
        <v>6.4147298900303458</v>
      </c>
      <c r="AI244">
        <v>6.3477300045486444</v>
      </c>
      <c r="AJ244">
        <v>6.2774123046017731</v>
      </c>
      <c r="AK244">
        <v>6.2075130834325281</v>
      </c>
      <c r="AL244">
        <v>6.1406730967760144</v>
      </c>
      <c r="AM244">
        <v>6.0774551124866045</v>
      </c>
      <c r="AN244">
        <v>6.0183169334730247</v>
      </c>
      <c r="AO244">
        <v>5.9619941969558417</v>
      </c>
      <c r="AP244">
        <v>5.907775938752402</v>
      </c>
      <c r="AQ244">
        <v>5.8556446161448577</v>
      </c>
      <c r="AR244">
        <v>5.8050193435959976</v>
      </c>
      <c r="AS244">
        <v>5.7552931120518513</v>
      </c>
      <c r="AT244">
        <v>5.7066784246153874</v>
      </c>
      <c r="AU244">
        <v>5.6596026741275391</v>
      </c>
      <c r="AV244">
        <v>5.6130468677680696</v>
      </c>
      <c r="AW244">
        <v>5.5672956330771903</v>
      </c>
      <c r="AX244">
        <v>5.5210015370537304</v>
      </c>
      <c r="AY244">
        <v>5.4728276171618226</v>
      </c>
      <c r="AZ244">
        <v>5.4232453786906634</v>
      </c>
      <c r="BA244">
        <v>5.3713754413848456</v>
      </c>
      <c r="BB244">
        <v>5.3165149715383855</v>
      </c>
      <c r="BC244">
        <v>5.2579877728856976</v>
      </c>
      <c r="BD244">
        <v>5.195222224837833</v>
      </c>
      <c r="BE244">
        <v>5.1283194421911915</v>
      </c>
      <c r="BF244">
        <v>5.0583324821203446</v>
      </c>
      <c r="BG244">
        <v>4.9862705239899245</v>
      </c>
      <c r="BH244">
        <v>4.9129004254597257</v>
      </c>
      <c r="BI244">
        <v>4.8387091615979037</v>
      </c>
      <c r="BJ244">
        <v>4.7653141251311535</v>
      </c>
    </row>
    <row r="245" spans="1:63" x14ac:dyDescent="0.85">
      <c r="A245" t="s">
        <v>625</v>
      </c>
      <c r="B245" t="s">
        <v>160</v>
      </c>
      <c r="C245" t="s">
        <v>695</v>
      </c>
      <c r="D245" t="s">
        <v>696</v>
      </c>
      <c r="E245">
        <v>5.2640000000000002</v>
      </c>
      <c r="F245">
        <v>5.1769999999999996</v>
      </c>
      <c r="G245">
        <v>5.0469999999999997</v>
      </c>
      <c r="H245">
        <v>4.8730000000000002</v>
      </c>
      <c r="I245">
        <v>4.6639999999999997</v>
      </c>
      <c r="J245">
        <v>4.4329999999999998</v>
      </c>
      <c r="K245">
        <v>4.2</v>
      </c>
      <c r="L245">
        <v>3.9849999999999999</v>
      </c>
      <c r="M245">
        <v>3.802</v>
      </c>
      <c r="N245">
        <v>3.6579999999999999</v>
      </c>
      <c r="O245">
        <v>3.5539999999999998</v>
      </c>
      <c r="P245">
        <v>3.484</v>
      </c>
      <c r="Q245">
        <v>3.4319999999999999</v>
      </c>
      <c r="R245">
        <v>3.3889999999999998</v>
      </c>
      <c r="S245">
        <v>3.3490000000000002</v>
      </c>
      <c r="T245">
        <v>3.3130000000000002</v>
      </c>
      <c r="U245">
        <v>3.2869999999999999</v>
      </c>
      <c r="V245">
        <v>3.2730000000000001</v>
      </c>
      <c r="W245">
        <v>3.2709999999999999</v>
      </c>
      <c r="X245">
        <v>3.278</v>
      </c>
      <c r="Y245">
        <v>3.2839999999999998</v>
      </c>
      <c r="Z245">
        <v>3.2810000000000001</v>
      </c>
      <c r="AA245">
        <v>3.2610000000000001</v>
      </c>
      <c r="AB245">
        <v>3.218</v>
      </c>
      <c r="AC245">
        <v>3.1509999999999998</v>
      </c>
      <c r="AD245">
        <v>3.06</v>
      </c>
      <c r="AE245">
        <v>2.9489999999999998</v>
      </c>
      <c r="AF245">
        <v>2.827</v>
      </c>
      <c r="AG245">
        <v>2.7</v>
      </c>
      <c r="AH245">
        <v>2.5739999999999998</v>
      </c>
      <c r="AI245">
        <v>2.4529999999999998</v>
      </c>
      <c r="AJ245">
        <v>2.339</v>
      </c>
      <c r="AK245">
        <v>2.2309999999999999</v>
      </c>
      <c r="AL245">
        <v>2.1309999999999998</v>
      </c>
      <c r="AM245">
        <v>2.04</v>
      </c>
      <c r="AN245">
        <v>1.9610000000000001</v>
      </c>
      <c r="AO245">
        <v>1.8959999999999999</v>
      </c>
      <c r="AP245">
        <v>1.843</v>
      </c>
      <c r="AQ245">
        <v>1.8009999999999999</v>
      </c>
      <c r="AR245">
        <v>1.772</v>
      </c>
      <c r="AS245">
        <v>1.7529999999999999</v>
      </c>
      <c r="AT245">
        <v>1.744</v>
      </c>
      <c r="AU245">
        <v>1.744</v>
      </c>
      <c r="AV245">
        <v>1.7490000000000001</v>
      </c>
      <c r="AW245">
        <v>1.758</v>
      </c>
      <c r="AX245">
        <v>1.7689999999999999</v>
      </c>
      <c r="AY245">
        <v>1.78</v>
      </c>
      <c r="AZ245">
        <v>1.79</v>
      </c>
      <c r="BA245">
        <v>1.7989999999999999</v>
      </c>
      <c r="BB245">
        <v>1.804</v>
      </c>
      <c r="BC245">
        <v>1.806</v>
      </c>
      <c r="BD245">
        <v>1.804</v>
      </c>
      <c r="BE245">
        <v>1.7989999999999999</v>
      </c>
      <c r="BF245">
        <v>1.79</v>
      </c>
      <c r="BG245">
        <v>1.78</v>
      </c>
      <c r="BH245">
        <v>1.7669999999999999</v>
      </c>
      <c r="BI245">
        <v>1.7529999999999999</v>
      </c>
      <c r="BJ245">
        <v>1.7390000000000001</v>
      </c>
      <c r="BK245">
        <v>1.7250000000000001</v>
      </c>
    </row>
    <row r="246" spans="1:63" x14ac:dyDescent="0.85">
      <c r="A246" t="s">
        <v>194</v>
      </c>
      <c r="B246" t="s">
        <v>21</v>
      </c>
      <c r="C246" t="s">
        <v>695</v>
      </c>
      <c r="D246" t="s">
        <v>696</v>
      </c>
      <c r="E246">
        <v>6.9420000000000002</v>
      </c>
      <c r="F246">
        <v>6.97</v>
      </c>
      <c r="G246">
        <v>6.9930000000000003</v>
      </c>
      <c r="H246">
        <v>7.0090000000000003</v>
      </c>
      <c r="I246">
        <v>7.0149999999999997</v>
      </c>
      <c r="J246">
        <v>7.008</v>
      </c>
      <c r="K246">
        <v>6.984</v>
      </c>
      <c r="L246">
        <v>6.9420000000000002</v>
      </c>
      <c r="M246">
        <v>6.8810000000000002</v>
      </c>
      <c r="N246">
        <v>6.8019999999999996</v>
      </c>
      <c r="O246">
        <v>6.7050000000000001</v>
      </c>
      <c r="P246">
        <v>6.5910000000000002</v>
      </c>
      <c r="Q246">
        <v>6.4649999999999999</v>
      </c>
      <c r="R246">
        <v>6.33</v>
      </c>
      <c r="S246">
        <v>6.1890000000000001</v>
      </c>
      <c r="T246">
        <v>6.0419999999999998</v>
      </c>
      <c r="U246">
        <v>5.89</v>
      </c>
      <c r="V246">
        <v>5.7329999999999997</v>
      </c>
      <c r="W246">
        <v>5.5720000000000001</v>
      </c>
      <c r="X246">
        <v>5.4080000000000004</v>
      </c>
      <c r="Y246">
        <v>5.2430000000000003</v>
      </c>
      <c r="Z246">
        <v>5.0780000000000003</v>
      </c>
      <c r="AA246">
        <v>4.915</v>
      </c>
      <c r="AB246">
        <v>4.7519999999999998</v>
      </c>
      <c r="AC246">
        <v>4.59</v>
      </c>
      <c r="AD246">
        <v>4.4249999999999998</v>
      </c>
      <c r="AE246">
        <v>4.2519999999999998</v>
      </c>
      <c r="AF246">
        <v>4.07</v>
      </c>
      <c r="AG246">
        <v>3.8780000000000001</v>
      </c>
      <c r="AH246">
        <v>3.6779999999999999</v>
      </c>
      <c r="AI246">
        <v>3.476</v>
      </c>
      <c r="AJ246">
        <v>3.2759999999999998</v>
      </c>
      <c r="AK246">
        <v>3.085</v>
      </c>
      <c r="AL246">
        <v>2.907</v>
      </c>
      <c r="AM246">
        <v>2.7469999999999999</v>
      </c>
      <c r="AN246">
        <v>2.6059999999999999</v>
      </c>
      <c r="AO246">
        <v>2.4849999999999999</v>
      </c>
      <c r="AP246">
        <v>2.379</v>
      </c>
      <c r="AQ246">
        <v>2.2869999999999999</v>
      </c>
      <c r="AR246">
        <v>2.2080000000000002</v>
      </c>
      <c r="AS246">
        <v>2.1419999999999999</v>
      </c>
      <c r="AT246">
        <v>2.0880000000000001</v>
      </c>
      <c r="AU246">
        <v>2.0459999999999998</v>
      </c>
      <c r="AV246">
        <v>2.016</v>
      </c>
      <c r="AW246">
        <v>1.9970000000000001</v>
      </c>
      <c r="AX246">
        <v>1.9910000000000001</v>
      </c>
      <c r="AY246">
        <v>1.9990000000000001</v>
      </c>
      <c r="AZ246">
        <v>2.02</v>
      </c>
      <c r="BA246">
        <v>2.0539999999999998</v>
      </c>
      <c r="BB246">
        <v>2.0950000000000002</v>
      </c>
      <c r="BC246">
        <v>2.14</v>
      </c>
      <c r="BD246">
        <v>2.1819999999999999</v>
      </c>
      <c r="BE246">
        <v>2.2160000000000002</v>
      </c>
      <c r="BF246">
        <v>2.2400000000000002</v>
      </c>
      <c r="BG246">
        <v>2.2519999999999998</v>
      </c>
      <c r="BH246">
        <v>2.2509999999999999</v>
      </c>
      <c r="BI246">
        <v>2.238</v>
      </c>
      <c r="BJ246">
        <v>2.2189999999999999</v>
      </c>
      <c r="BK246">
        <v>2.1970000000000001</v>
      </c>
    </row>
    <row r="247" spans="1:63" x14ac:dyDescent="0.85">
      <c r="A247" t="s">
        <v>345</v>
      </c>
      <c r="B247" t="s">
        <v>402</v>
      </c>
      <c r="C247" t="s">
        <v>695</v>
      </c>
      <c r="D247" t="s">
        <v>696</v>
      </c>
      <c r="E247">
        <v>6.3659999999999997</v>
      </c>
      <c r="F247">
        <v>6.3040000000000003</v>
      </c>
      <c r="G247">
        <v>6.2370000000000001</v>
      </c>
      <c r="H247">
        <v>6.165</v>
      </c>
      <c r="I247">
        <v>6.0890000000000004</v>
      </c>
      <c r="J247">
        <v>6.0110000000000001</v>
      </c>
      <c r="K247">
        <v>5.9329999999999998</v>
      </c>
      <c r="L247">
        <v>5.8550000000000004</v>
      </c>
      <c r="M247">
        <v>5.7779999999999996</v>
      </c>
      <c r="N247">
        <v>5.7</v>
      </c>
      <c r="O247">
        <v>5.6189999999999998</v>
      </c>
      <c r="P247">
        <v>5.5289999999999999</v>
      </c>
      <c r="Q247">
        <v>5.4290000000000003</v>
      </c>
      <c r="R247">
        <v>5.3159999999999998</v>
      </c>
      <c r="S247">
        <v>5.1909999999999998</v>
      </c>
      <c r="T247">
        <v>5.0579999999999998</v>
      </c>
      <c r="U247">
        <v>4.9210000000000003</v>
      </c>
      <c r="V247">
        <v>4.7850000000000001</v>
      </c>
      <c r="W247">
        <v>4.6539999999999999</v>
      </c>
      <c r="X247">
        <v>4.5279999999999996</v>
      </c>
      <c r="Y247">
        <v>4.4050000000000002</v>
      </c>
      <c r="Z247">
        <v>4.282</v>
      </c>
      <c r="AA247">
        <v>4.1550000000000002</v>
      </c>
      <c r="AB247">
        <v>4.0209999999999999</v>
      </c>
      <c r="AC247">
        <v>3.883</v>
      </c>
      <c r="AD247">
        <v>3.7410000000000001</v>
      </c>
      <c r="AE247">
        <v>3.5979999999999999</v>
      </c>
      <c r="AF247">
        <v>3.4609999999999999</v>
      </c>
      <c r="AG247">
        <v>3.331</v>
      </c>
      <c r="AH247">
        <v>3.2130000000000001</v>
      </c>
      <c r="AI247">
        <v>3.1070000000000002</v>
      </c>
      <c r="AJ247">
        <v>3.016</v>
      </c>
      <c r="AK247">
        <v>2.9369999999999998</v>
      </c>
      <c r="AL247">
        <v>2.8679999999999999</v>
      </c>
      <c r="AM247">
        <v>2.8090000000000002</v>
      </c>
      <c r="AN247">
        <v>2.7549999999999999</v>
      </c>
      <c r="AO247">
        <v>2.7050000000000001</v>
      </c>
      <c r="AP247">
        <v>2.657</v>
      </c>
      <c r="AQ247">
        <v>2.6070000000000002</v>
      </c>
      <c r="AR247">
        <v>2.556</v>
      </c>
      <c r="AS247">
        <v>2.5030000000000001</v>
      </c>
      <c r="AT247">
        <v>2.4510000000000001</v>
      </c>
      <c r="AU247">
        <v>2.4</v>
      </c>
      <c r="AV247">
        <v>2.3530000000000002</v>
      </c>
      <c r="AW247">
        <v>2.31</v>
      </c>
      <c r="AX247">
        <v>2.2730000000000001</v>
      </c>
      <c r="AY247">
        <v>2.2400000000000002</v>
      </c>
      <c r="AZ247">
        <v>2.2130000000000001</v>
      </c>
      <c r="BA247">
        <v>2.1890000000000001</v>
      </c>
      <c r="BB247">
        <v>2.1680000000000001</v>
      </c>
      <c r="BC247">
        <v>2.1509999999999998</v>
      </c>
      <c r="BD247">
        <v>2.137</v>
      </c>
      <c r="BE247">
        <v>2.1259999999999999</v>
      </c>
      <c r="BF247">
        <v>2.117</v>
      </c>
      <c r="BG247">
        <v>2.109</v>
      </c>
      <c r="BH247">
        <v>2.101</v>
      </c>
      <c r="BI247">
        <v>2.0920000000000001</v>
      </c>
      <c r="BJ247">
        <v>2.081</v>
      </c>
      <c r="BK247">
        <v>2.069</v>
      </c>
    </row>
    <row r="248" spans="1:63" x14ac:dyDescent="0.85">
      <c r="A248" t="s">
        <v>411</v>
      </c>
      <c r="B248" t="s">
        <v>90</v>
      </c>
      <c r="C248" t="s">
        <v>695</v>
      </c>
      <c r="D248" t="s">
        <v>696</v>
      </c>
    </row>
    <row r="249" spans="1:63" x14ac:dyDescent="0.85">
      <c r="A249" t="s">
        <v>532</v>
      </c>
      <c r="B249" t="s">
        <v>435</v>
      </c>
      <c r="C249" t="s">
        <v>695</v>
      </c>
      <c r="D249" t="s">
        <v>696</v>
      </c>
      <c r="E249">
        <v>6.806</v>
      </c>
      <c r="F249">
        <v>6.806</v>
      </c>
      <c r="G249">
        <v>6.8040000000000003</v>
      </c>
      <c r="H249">
        <v>6.8029999999999999</v>
      </c>
      <c r="I249">
        <v>6.8010000000000002</v>
      </c>
      <c r="J249">
        <v>6.798</v>
      </c>
      <c r="K249">
        <v>6.7949999999999999</v>
      </c>
      <c r="L249">
        <v>6.7910000000000004</v>
      </c>
      <c r="M249">
        <v>6.7850000000000001</v>
      </c>
      <c r="N249">
        <v>6.7779999999999996</v>
      </c>
      <c r="O249">
        <v>6.7709999999999999</v>
      </c>
      <c r="P249">
        <v>6.7649999999999997</v>
      </c>
      <c r="Q249">
        <v>6.7610000000000001</v>
      </c>
      <c r="R249">
        <v>6.758</v>
      </c>
      <c r="S249">
        <v>6.7549999999999999</v>
      </c>
      <c r="T249">
        <v>6.7510000000000003</v>
      </c>
      <c r="U249">
        <v>6.7430000000000003</v>
      </c>
      <c r="V249">
        <v>6.73</v>
      </c>
      <c r="W249">
        <v>6.7110000000000003</v>
      </c>
      <c r="X249">
        <v>6.6849999999999996</v>
      </c>
      <c r="Y249">
        <v>6.6529999999999996</v>
      </c>
      <c r="Z249">
        <v>6.6180000000000003</v>
      </c>
      <c r="AA249">
        <v>6.58</v>
      </c>
      <c r="AB249">
        <v>6.5419999999999998</v>
      </c>
      <c r="AC249">
        <v>6.5039999999999996</v>
      </c>
      <c r="AD249">
        <v>6.4649999999999999</v>
      </c>
      <c r="AE249">
        <v>6.4240000000000004</v>
      </c>
      <c r="AF249">
        <v>6.3789999999999996</v>
      </c>
      <c r="AG249">
        <v>6.3280000000000003</v>
      </c>
      <c r="AH249">
        <v>6.2729999999999997</v>
      </c>
      <c r="AI249">
        <v>6.2130000000000001</v>
      </c>
      <c r="AJ249">
        <v>6.1479999999999997</v>
      </c>
      <c r="AK249">
        <v>6.0810000000000004</v>
      </c>
      <c r="AL249">
        <v>6.0129999999999999</v>
      </c>
      <c r="AM249">
        <v>5.9459999999999997</v>
      </c>
      <c r="AN249">
        <v>5.883</v>
      </c>
      <c r="AO249">
        <v>5.8280000000000003</v>
      </c>
      <c r="AP249">
        <v>5.78</v>
      </c>
      <c r="AQ249">
        <v>5.7409999999999997</v>
      </c>
      <c r="AR249">
        <v>5.7110000000000003</v>
      </c>
      <c r="AS249">
        <v>5.6890000000000001</v>
      </c>
      <c r="AT249">
        <v>5.6749999999999998</v>
      </c>
      <c r="AU249">
        <v>5.6660000000000004</v>
      </c>
      <c r="AV249">
        <v>5.6589999999999998</v>
      </c>
      <c r="AW249">
        <v>5.6509999999999998</v>
      </c>
      <c r="AX249">
        <v>5.6379999999999999</v>
      </c>
      <c r="AY249">
        <v>5.6159999999999997</v>
      </c>
      <c r="AZ249">
        <v>5.5839999999999996</v>
      </c>
      <c r="BA249">
        <v>5.5419999999999998</v>
      </c>
      <c r="BB249">
        <v>5.4889999999999999</v>
      </c>
      <c r="BC249">
        <v>5.4269999999999996</v>
      </c>
      <c r="BD249">
        <v>5.3579999999999997</v>
      </c>
      <c r="BE249">
        <v>5.2869999999999999</v>
      </c>
      <c r="BF249">
        <v>5.2149999999999999</v>
      </c>
      <c r="BG249">
        <v>5.1459999999999999</v>
      </c>
      <c r="BH249">
        <v>5.0789999999999997</v>
      </c>
      <c r="BI249">
        <v>5.0149999999999997</v>
      </c>
      <c r="BJ249">
        <v>4.9530000000000003</v>
      </c>
      <c r="BK249">
        <v>4.8920000000000003</v>
      </c>
    </row>
    <row r="250" spans="1:63" x14ac:dyDescent="0.85">
      <c r="A250" t="s">
        <v>653</v>
      </c>
      <c r="B250" t="s">
        <v>149</v>
      </c>
      <c r="C250" t="s">
        <v>695</v>
      </c>
      <c r="D250" t="s">
        <v>696</v>
      </c>
      <c r="E250">
        <v>6.9989999999999997</v>
      </c>
      <c r="F250">
        <v>7.0190000000000001</v>
      </c>
      <c r="G250">
        <v>7.04</v>
      </c>
      <c r="H250">
        <v>7.06</v>
      </c>
      <c r="I250">
        <v>7.0780000000000003</v>
      </c>
      <c r="J250">
        <v>7.0940000000000003</v>
      </c>
      <c r="K250">
        <v>7.1059999999999999</v>
      </c>
      <c r="L250">
        <v>7.1130000000000004</v>
      </c>
      <c r="M250">
        <v>7.117</v>
      </c>
      <c r="N250">
        <v>7.1180000000000003</v>
      </c>
      <c r="O250">
        <v>7.1150000000000002</v>
      </c>
      <c r="P250">
        <v>7.1109999999999998</v>
      </c>
      <c r="Q250">
        <v>7.1070000000000002</v>
      </c>
      <c r="R250">
        <v>7.1029999999999998</v>
      </c>
      <c r="S250">
        <v>7.1</v>
      </c>
      <c r="T250">
        <v>7.0990000000000002</v>
      </c>
      <c r="U250">
        <v>7.0990000000000002</v>
      </c>
      <c r="V250">
        <v>7.0990000000000002</v>
      </c>
      <c r="W250">
        <v>7.0990000000000002</v>
      </c>
      <c r="X250">
        <v>7.1</v>
      </c>
      <c r="Y250">
        <v>7.1</v>
      </c>
      <c r="Z250">
        <v>7.101</v>
      </c>
      <c r="AA250">
        <v>7.101</v>
      </c>
      <c r="AB250">
        <v>7.1020000000000003</v>
      </c>
      <c r="AC250">
        <v>7.1029999999999998</v>
      </c>
      <c r="AD250">
        <v>7.1029999999999998</v>
      </c>
      <c r="AE250">
        <v>7.1029999999999998</v>
      </c>
      <c r="AF250">
        <v>7.1020000000000003</v>
      </c>
      <c r="AG250">
        <v>7.1</v>
      </c>
      <c r="AH250">
        <v>7.0970000000000004</v>
      </c>
      <c r="AI250">
        <v>7.0910000000000002</v>
      </c>
      <c r="AJ250">
        <v>7.0819999999999999</v>
      </c>
      <c r="AK250">
        <v>7.0709999999999997</v>
      </c>
      <c r="AL250">
        <v>7.0570000000000004</v>
      </c>
      <c r="AM250">
        <v>7.0389999999999997</v>
      </c>
      <c r="AN250">
        <v>7.0179999999999998</v>
      </c>
      <c r="AO250">
        <v>6.9939999999999998</v>
      </c>
      <c r="AP250">
        <v>6.9669999999999996</v>
      </c>
      <c r="AQ250">
        <v>6.9370000000000003</v>
      </c>
      <c r="AR250">
        <v>6.9029999999999996</v>
      </c>
      <c r="AS250">
        <v>6.8659999999999997</v>
      </c>
      <c r="AT250">
        <v>6.8230000000000004</v>
      </c>
      <c r="AU250">
        <v>6.7759999999999998</v>
      </c>
      <c r="AV250">
        <v>6.7229999999999999</v>
      </c>
      <c r="AW250">
        <v>6.6619999999999999</v>
      </c>
      <c r="AX250">
        <v>6.5940000000000003</v>
      </c>
      <c r="AY250">
        <v>6.516</v>
      </c>
      <c r="AZ250">
        <v>6.4290000000000003</v>
      </c>
      <c r="BA250">
        <v>6.3330000000000002</v>
      </c>
      <c r="BB250">
        <v>6.2270000000000003</v>
      </c>
      <c r="BC250">
        <v>6.1109999999999998</v>
      </c>
      <c r="BD250">
        <v>5.9829999999999997</v>
      </c>
      <c r="BE250">
        <v>5.8449999999999998</v>
      </c>
      <c r="BF250">
        <v>5.6989999999999998</v>
      </c>
      <c r="BG250">
        <v>5.5469999999999997</v>
      </c>
      <c r="BH250">
        <v>5.3940000000000001</v>
      </c>
      <c r="BI250">
        <v>5.242</v>
      </c>
      <c r="BJ250">
        <v>5.0949999999999998</v>
      </c>
      <c r="BK250">
        <v>4.9550000000000001</v>
      </c>
    </row>
    <row r="251" spans="1:63" x14ac:dyDescent="0.85">
      <c r="A251" t="s">
        <v>410</v>
      </c>
      <c r="B251" t="s">
        <v>475</v>
      </c>
      <c r="C251" t="s">
        <v>695</v>
      </c>
      <c r="D251" t="s">
        <v>696</v>
      </c>
      <c r="E251">
        <v>2.2400000000000002</v>
      </c>
      <c r="F251">
        <v>2.17</v>
      </c>
      <c r="G251">
        <v>2.14</v>
      </c>
      <c r="H251">
        <v>2.06</v>
      </c>
      <c r="I251">
        <v>1.96</v>
      </c>
      <c r="J251">
        <v>1.99</v>
      </c>
      <c r="K251">
        <v>2.02</v>
      </c>
      <c r="L251">
        <v>2.0099999999999998</v>
      </c>
      <c r="M251">
        <v>1.998</v>
      </c>
      <c r="N251">
        <v>2.04</v>
      </c>
      <c r="O251">
        <v>2.09</v>
      </c>
      <c r="P251">
        <v>2.12</v>
      </c>
      <c r="Q251">
        <v>2.08</v>
      </c>
      <c r="R251">
        <v>2.04</v>
      </c>
      <c r="S251">
        <v>2.04</v>
      </c>
      <c r="T251">
        <v>2.02</v>
      </c>
      <c r="U251">
        <v>1.99</v>
      </c>
      <c r="V251">
        <v>1.94</v>
      </c>
      <c r="W251">
        <v>1.96</v>
      </c>
      <c r="X251">
        <v>1.96</v>
      </c>
      <c r="Y251">
        <v>1.95</v>
      </c>
      <c r="Z251">
        <v>1.93</v>
      </c>
      <c r="AA251">
        <v>1.98</v>
      </c>
      <c r="AB251">
        <v>2.08</v>
      </c>
      <c r="AC251">
        <v>2.09</v>
      </c>
      <c r="AD251">
        <v>2.06</v>
      </c>
      <c r="AE251">
        <v>2.08</v>
      </c>
      <c r="AF251">
        <v>2.0499999999999998</v>
      </c>
      <c r="AG251">
        <v>2.02</v>
      </c>
      <c r="AH251">
        <v>1.92</v>
      </c>
      <c r="AI251">
        <v>1.8440000000000001</v>
      </c>
      <c r="AJ251">
        <v>1.7729999999999999</v>
      </c>
      <c r="AK251">
        <v>1.6739999999999999</v>
      </c>
      <c r="AL251">
        <v>1.5629999999999999</v>
      </c>
      <c r="AM251">
        <v>1.47</v>
      </c>
      <c r="AN251">
        <v>1.397</v>
      </c>
      <c r="AO251">
        <v>1.3320000000000001</v>
      </c>
      <c r="AP251">
        <v>1.27</v>
      </c>
      <c r="AQ251">
        <v>1.2070000000000001</v>
      </c>
      <c r="AR251">
        <v>1.121</v>
      </c>
      <c r="AS251">
        <v>1.1100000000000001</v>
      </c>
      <c r="AT251">
        <v>1.085</v>
      </c>
      <c r="AU251">
        <v>1.1259999999999999</v>
      </c>
      <c r="AV251">
        <v>1.1719999999999999</v>
      </c>
      <c r="AW251">
        <v>1.218</v>
      </c>
      <c r="AX251">
        <v>1.2130000000000001</v>
      </c>
      <c r="AY251">
        <v>1.31</v>
      </c>
      <c r="AZ251">
        <v>1.345</v>
      </c>
      <c r="BA251">
        <v>1.458</v>
      </c>
      <c r="BB251">
        <v>1.4730000000000001</v>
      </c>
      <c r="BC251">
        <v>1.4430000000000001</v>
      </c>
      <c r="BD251">
        <v>1.4590000000000001</v>
      </c>
      <c r="BE251">
        <v>1.5309999999999999</v>
      </c>
      <c r="BF251">
        <v>1.506</v>
      </c>
      <c r="BG251">
        <v>1.498</v>
      </c>
      <c r="BH251">
        <v>1.506</v>
      </c>
      <c r="BI251">
        <v>1.466</v>
      </c>
      <c r="BJ251">
        <v>1.3740000000000001</v>
      </c>
      <c r="BK251">
        <v>1.3009999999999999</v>
      </c>
    </row>
    <row r="252" spans="1:63" x14ac:dyDescent="0.85">
      <c r="A252" t="s">
        <v>152</v>
      </c>
      <c r="B252" t="s">
        <v>559</v>
      </c>
      <c r="C252" t="s">
        <v>695</v>
      </c>
      <c r="D252" t="s">
        <v>696</v>
      </c>
      <c r="E252">
        <v>5.3196922997071567</v>
      </c>
      <c r="F252">
        <v>5.3706202883088938</v>
      </c>
      <c r="G252">
        <v>5.4571075130225974</v>
      </c>
      <c r="H252">
        <v>5.5199377469494602</v>
      </c>
      <c r="I252">
        <v>5.5623577858577749</v>
      </c>
      <c r="J252">
        <v>5.5802613013398226</v>
      </c>
      <c r="K252">
        <v>5.5610039656128141</v>
      </c>
      <c r="L252">
        <v>5.5282999384931166</v>
      </c>
      <c r="M252">
        <v>5.4323895587091702</v>
      </c>
      <c r="N252">
        <v>5.2939503774820666</v>
      </c>
      <c r="O252">
        <v>5.1248983792862042</v>
      </c>
      <c r="P252">
        <v>4.9071675938093948</v>
      </c>
      <c r="Q252">
        <v>4.6911669866288754</v>
      </c>
      <c r="R252">
        <v>4.4443320329814267</v>
      </c>
      <c r="S252">
        <v>4.2017670057263796</v>
      </c>
      <c r="T252">
        <v>3.9591580311081556</v>
      </c>
      <c r="U252">
        <v>3.7374556044206315</v>
      </c>
      <c r="V252">
        <v>3.5391713517924441</v>
      </c>
      <c r="W252">
        <v>3.3662221897616256</v>
      </c>
      <c r="X252">
        <v>3.225401724489604</v>
      </c>
      <c r="Y252">
        <v>3.1209120120491751</v>
      </c>
      <c r="Z252">
        <v>3.0514519563068934</v>
      </c>
      <c r="AA252">
        <v>3.0280089843660742</v>
      </c>
      <c r="AB252">
        <v>3.0159692224955785</v>
      </c>
      <c r="AC252">
        <v>3.0091858822438358</v>
      </c>
      <c r="AD252">
        <v>2.999942905514736</v>
      </c>
      <c r="AE252">
        <v>2.9853520836375691</v>
      </c>
      <c r="AF252">
        <v>2.944020584944822</v>
      </c>
      <c r="AG252">
        <v>2.8634040892094528</v>
      </c>
      <c r="AH252">
        <v>2.7536699692749123</v>
      </c>
      <c r="AI252">
        <v>2.6211111365241795</v>
      </c>
      <c r="AJ252">
        <v>2.4769717426002953</v>
      </c>
      <c r="AK252">
        <v>2.3414890154379004</v>
      </c>
      <c r="AL252">
        <v>2.2184210787850653</v>
      </c>
      <c r="AM252">
        <v>2.1291001301456709</v>
      </c>
      <c r="AN252">
        <v>2.0552290330771079</v>
      </c>
      <c r="AO252">
        <v>2.0025693988639883</v>
      </c>
      <c r="AP252">
        <v>1.9641078692177858</v>
      </c>
      <c r="AQ252">
        <v>1.9392039690285454</v>
      </c>
      <c r="AR252">
        <v>1.9129654119783457</v>
      </c>
      <c r="AS252">
        <v>1.8958287208281399</v>
      </c>
      <c r="AT252">
        <v>1.8804903071979304</v>
      </c>
      <c r="AU252">
        <v>1.8704678858919805</v>
      </c>
      <c r="AV252">
        <v>1.8612081537685865</v>
      </c>
      <c r="AW252">
        <v>1.8545948654107631</v>
      </c>
      <c r="AX252">
        <v>1.8442595470517422</v>
      </c>
      <c r="AY252">
        <v>1.8400314941090841</v>
      </c>
      <c r="AZ252">
        <v>1.8431462704684807</v>
      </c>
      <c r="BA252">
        <v>1.8480791420121401</v>
      </c>
      <c r="BB252">
        <v>1.8484847197787624</v>
      </c>
      <c r="BC252">
        <v>1.8498522676986677</v>
      </c>
      <c r="BD252">
        <v>1.8517271641579074</v>
      </c>
      <c r="BE252">
        <v>1.8621691128492792</v>
      </c>
      <c r="BF252">
        <v>1.866795219972252</v>
      </c>
      <c r="BG252">
        <v>1.8748643512745378</v>
      </c>
      <c r="BH252">
        <v>1.879896470948621</v>
      </c>
      <c r="BI252">
        <v>1.8824691478575257</v>
      </c>
      <c r="BJ252">
        <v>1.8827970904162754</v>
      </c>
    </row>
    <row r="253" spans="1:63" x14ac:dyDescent="0.85">
      <c r="A253" t="s">
        <v>496</v>
      </c>
      <c r="B253" t="s">
        <v>681</v>
      </c>
      <c r="C253" t="s">
        <v>695</v>
      </c>
      <c r="D253" t="s">
        <v>696</v>
      </c>
      <c r="E253">
        <v>2.88</v>
      </c>
      <c r="F253">
        <v>2.8860000000000001</v>
      </c>
      <c r="G253">
        <v>2.8839999999999999</v>
      </c>
      <c r="H253">
        <v>2.8740000000000001</v>
      </c>
      <c r="I253">
        <v>2.8580000000000001</v>
      </c>
      <c r="J253">
        <v>2.8410000000000002</v>
      </c>
      <c r="K253">
        <v>2.83</v>
      </c>
      <c r="L253">
        <v>2.831</v>
      </c>
      <c r="M253">
        <v>2.8439999999999999</v>
      </c>
      <c r="N253">
        <v>2.8690000000000002</v>
      </c>
      <c r="O253">
        <v>2.9020000000000001</v>
      </c>
      <c r="P253">
        <v>2.9380000000000002</v>
      </c>
      <c r="Q253">
        <v>2.9689999999999999</v>
      </c>
      <c r="R253">
        <v>2.9889999999999999</v>
      </c>
      <c r="S253">
        <v>2.9950000000000001</v>
      </c>
      <c r="T253">
        <v>2.9830000000000001</v>
      </c>
      <c r="U253">
        <v>2.9529999999999998</v>
      </c>
      <c r="V253">
        <v>2.907</v>
      </c>
      <c r="W253">
        <v>2.8519999999999999</v>
      </c>
      <c r="X253">
        <v>2.7890000000000001</v>
      </c>
      <c r="Y253">
        <v>2.726</v>
      </c>
      <c r="Z253">
        <v>2.6659999999999999</v>
      </c>
      <c r="AA253">
        <v>2.6150000000000002</v>
      </c>
      <c r="AB253">
        <v>2.5739999999999998</v>
      </c>
      <c r="AC253">
        <v>2.5459999999999998</v>
      </c>
      <c r="AD253">
        <v>2.5299999999999998</v>
      </c>
      <c r="AE253">
        <v>2.524</v>
      </c>
      <c r="AF253">
        <v>2.524</v>
      </c>
      <c r="AG253">
        <v>2.5249999999999999</v>
      </c>
      <c r="AH253">
        <v>2.5249999999999999</v>
      </c>
      <c r="AI253">
        <v>2.52</v>
      </c>
      <c r="AJ253">
        <v>2.5089999999999999</v>
      </c>
      <c r="AK253">
        <v>2.4910000000000001</v>
      </c>
      <c r="AL253">
        <v>2.4660000000000002</v>
      </c>
      <c r="AM253">
        <v>2.4359999999999999</v>
      </c>
      <c r="AN253">
        <v>2.4009999999999998</v>
      </c>
      <c r="AO253">
        <v>2.3639999999999999</v>
      </c>
      <c r="AP253">
        <v>2.3279999999999998</v>
      </c>
      <c r="AQ253">
        <v>2.2949999999999999</v>
      </c>
      <c r="AR253">
        <v>2.2650000000000001</v>
      </c>
      <c r="AS253">
        <v>2.2370000000000001</v>
      </c>
      <c r="AT253">
        <v>2.2109999999999999</v>
      </c>
      <c r="AU253">
        <v>2.1840000000000002</v>
      </c>
      <c r="AV253">
        <v>2.1560000000000001</v>
      </c>
      <c r="AW253">
        <v>2.1259999999999999</v>
      </c>
      <c r="AX253">
        <v>2.097</v>
      </c>
      <c r="AY253">
        <v>2.0699999999999998</v>
      </c>
      <c r="AZ253">
        <v>2.048</v>
      </c>
      <c r="BA253">
        <v>2.0299999999999998</v>
      </c>
      <c r="BB253">
        <v>2.0179999999999998</v>
      </c>
      <c r="BC253">
        <v>2.0110000000000001</v>
      </c>
      <c r="BD253">
        <v>2.008</v>
      </c>
      <c r="BE253">
        <v>2.0059999999999998</v>
      </c>
      <c r="BF253">
        <v>2.004</v>
      </c>
      <c r="BG253">
        <v>2.0019999999999998</v>
      </c>
      <c r="BH253">
        <v>1.9970000000000001</v>
      </c>
      <c r="BI253">
        <v>1.9910000000000001</v>
      </c>
      <c r="BJ253">
        <v>1.9830000000000001</v>
      </c>
      <c r="BK253">
        <v>1.9730000000000001</v>
      </c>
    </row>
    <row r="254" spans="1:63" x14ac:dyDescent="0.85">
      <c r="A254" t="s">
        <v>377</v>
      </c>
      <c r="B254" t="s">
        <v>581</v>
      </c>
      <c r="C254" t="s">
        <v>695</v>
      </c>
      <c r="D254" t="s">
        <v>696</v>
      </c>
      <c r="E254">
        <v>3.6539999999999999</v>
      </c>
      <c r="F254">
        <v>3.62</v>
      </c>
      <c r="G254">
        <v>3.4609999999999999</v>
      </c>
      <c r="H254">
        <v>3.319</v>
      </c>
      <c r="I254">
        <v>3.19</v>
      </c>
      <c r="J254">
        <v>2.9129999999999998</v>
      </c>
      <c r="K254">
        <v>2.7210000000000001</v>
      </c>
      <c r="L254">
        <v>2.5579999999999998</v>
      </c>
      <c r="M254">
        <v>2.464</v>
      </c>
      <c r="N254">
        <v>2.456</v>
      </c>
      <c r="O254">
        <v>2.48</v>
      </c>
      <c r="P254">
        <v>2.266</v>
      </c>
      <c r="Q254">
        <v>2.0099999999999998</v>
      </c>
      <c r="R254">
        <v>1.879</v>
      </c>
      <c r="S254">
        <v>1.835</v>
      </c>
      <c r="T254">
        <v>1.774</v>
      </c>
      <c r="U254">
        <v>1.738</v>
      </c>
      <c r="V254">
        <v>1.79</v>
      </c>
      <c r="W254">
        <v>1.76</v>
      </c>
      <c r="X254">
        <v>1.8080000000000001</v>
      </c>
      <c r="Y254">
        <v>1.8394999999999999</v>
      </c>
      <c r="Z254">
        <v>1.8120000000000001</v>
      </c>
      <c r="AA254">
        <v>1.8274999999999999</v>
      </c>
      <c r="AB254">
        <v>1.7989999999999999</v>
      </c>
      <c r="AC254">
        <v>1.8065</v>
      </c>
      <c r="AD254">
        <v>1.8440000000000001</v>
      </c>
      <c r="AE254">
        <v>1.8374999999999999</v>
      </c>
      <c r="AF254">
        <v>1.8720000000000001</v>
      </c>
      <c r="AG254">
        <v>1.9339999999999999</v>
      </c>
      <c r="AH254">
        <v>2.0139999999999998</v>
      </c>
      <c r="AI254">
        <v>2.081</v>
      </c>
      <c r="AJ254">
        <v>2.0625</v>
      </c>
      <c r="AK254">
        <v>2.0459999999999998</v>
      </c>
      <c r="AL254">
        <v>2.0194999999999999</v>
      </c>
      <c r="AM254">
        <v>2.0015000000000001</v>
      </c>
      <c r="AN254">
        <v>1.978</v>
      </c>
      <c r="AO254">
        <v>1.976</v>
      </c>
      <c r="AP254">
        <v>1.9710000000000001</v>
      </c>
      <c r="AQ254">
        <v>1.9990000000000001</v>
      </c>
      <c r="AR254">
        <v>2.0074999999999998</v>
      </c>
      <c r="AS254">
        <v>2.056</v>
      </c>
      <c r="AT254">
        <v>2.0305</v>
      </c>
      <c r="AU254">
        <v>2.0205000000000002</v>
      </c>
      <c r="AV254">
        <v>2.0474999999999999</v>
      </c>
      <c r="AW254">
        <v>2.0514999999999999</v>
      </c>
      <c r="AX254">
        <v>2.0569999999999999</v>
      </c>
      <c r="AY254">
        <v>2.1080000000000001</v>
      </c>
      <c r="AZ254">
        <v>2.12</v>
      </c>
      <c r="BA254">
        <v>2.0720000000000001</v>
      </c>
      <c r="BB254">
        <v>2.0019999999999998</v>
      </c>
      <c r="BC254">
        <v>1.931</v>
      </c>
      <c r="BD254">
        <v>1.8945000000000001</v>
      </c>
      <c r="BE254">
        <v>1.8805000000000001</v>
      </c>
      <c r="BF254">
        <v>1.8574999999999999</v>
      </c>
      <c r="BG254">
        <v>1.8625</v>
      </c>
      <c r="BH254">
        <v>1.8434999999999999</v>
      </c>
      <c r="BI254">
        <v>1.8205</v>
      </c>
      <c r="BJ254">
        <v>1.7655000000000001</v>
      </c>
      <c r="BK254">
        <v>1.7295</v>
      </c>
    </row>
    <row r="255" spans="1:63" x14ac:dyDescent="0.85">
      <c r="A255" t="s">
        <v>290</v>
      </c>
      <c r="B255" t="s">
        <v>145</v>
      </c>
      <c r="C255" t="s">
        <v>695</v>
      </c>
      <c r="D255" t="s">
        <v>696</v>
      </c>
      <c r="E255">
        <v>6.2549999999999999</v>
      </c>
      <c r="F255">
        <v>6.36</v>
      </c>
      <c r="G255">
        <v>6.4409999999999998</v>
      </c>
      <c r="H255">
        <v>6.4939999999999998</v>
      </c>
      <c r="I255">
        <v>6.5179999999999998</v>
      </c>
      <c r="J255">
        <v>6.516</v>
      </c>
      <c r="K255">
        <v>6.4950000000000001</v>
      </c>
      <c r="L255">
        <v>6.4610000000000003</v>
      </c>
      <c r="M255">
        <v>6.4210000000000003</v>
      </c>
      <c r="N255">
        <v>6.3769999999999998</v>
      </c>
      <c r="O255">
        <v>6.3259999999999996</v>
      </c>
      <c r="P255">
        <v>6.2629999999999999</v>
      </c>
      <c r="Q255">
        <v>6.1849999999999996</v>
      </c>
      <c r="R255">
        <v>6.0880000000000001</v>
      </c>
      <c r="S255">
        <v>5.9729999999999999</v>
      </c>
      <c r="T255">
        <v>5.8419999999999996</v>
      </c>
      <c r="U255">
        <v>5.6989999999999998</v>
      </c>
      <c r="V255">
        <v>5.55</v>
      </c>
      <c r="W255">
        <v>5.399</v>
      </c>
      <c r="X255">
        <v>5.2510000000000003</v>
      </c>
      <c r="Y255">
        <v>5.1120000000000001</v>
      </c>
      <c r="Z255">
        <v>4.984</v>
      </c>
      <c r="AA255">
        <v>4.8680000000000003</v>
      </c>
      <c r="AB255">
        <v>4.7629999999999999</v>
      </c>
      <c r="AC255">
        <v>4.6689999999999996</v>
      </c>
      <c r="AD255">
        <v>4.585</v>
      </c>
      <c r="AE255">
        <v>4.5090000000000003</v>
      </c>
      <c r="AF255">
        <v>4.5</v>
      </c>
      <c r="AG255">
        <v>4.28</v>
      </c>
      <c r="AH255">
        <v>4.1790000000000003</v>
      </c>
      <c r="AI255">
        <v>4.0720000000000001</v>
      </c>
      <c r="AJ255">
        <v>4.1989999999999998</v>
      </c>
      <c r="AK255">
        <v>4.0039999999999996</v>
      </c>
      <c r="AL255">
        <v>3.8</v>
      </c>
      <c r="AM255">
        <v>3.5369999999999999</v>
      </c>
      <c r="AN255">
        <v>3.5960000000000001</v>
      </c>
      <c r="AO255">
        <v>3.32</v>
      </c>
      <c r="AP255">
        <v>3.0819999999999999</v>
      </c>
      <c r="AQ255">
        <v>2.8149999999999999</v>
      </c>
      <c r="AR255">
        <v>2.72</v>
      </c>
      <c r="AS255">
        <v>2.58</v>
      </c>
      <c r="AT255">
        <v>2.46</v>
      </c>
      <c r="AU255">
        <v>2.52</v>
      </c>
      <c r="AV255">
        <v>2.36</v>
      </c>
      <c r="AW255">
        <v>2.46</v>
      </c>
      <c r="AX255">
        <v>2.36</v>
      </c>
      <c r="AY255">
        <v>2.39</v>
      </c>
      <c r="AZ255">
        <v>2.5539999999999998</v>
      </c>
      <c r="BA255">
        <v>2.637</v>
      </c>
      <c r="BB255">
        <v>2.5299999999999998</v>
      </c>
      <c r="BC255">
        <v>2.3420000000000001</v>
      </c>
      <c r="BD255">
        <v>2.2360000000000002</v>
      </c>
      <c r="BE255">
        <v>2.1930000000000001</v>
      </c>
      <c r="BF255">
        <v>2.35</v>
      </c>
      <c r="BG255">
        <v>2.4569999999999999</v>
      </c>
      <c r="BH255">
        <v>2.4910000000000001</v>
      </c>
      <c r="BI255">
        <v>2.4550000000000001</v>
      </c>
      <c r="BJ255">
        <v>2.419</v>
      </c>
      <c r="BK255">
        <v>2.419</v>
      </c>
    </row>
    <row r="256" spans="1:63" x14ac:dyDescent="0.85">
      <c r="A256" t="s">
        <v>49</v>
      </c>
      <c r="B256" t="s">
        <v>96</v>
      </c>
      <c r="C256" t="s">
        <v>695</v>
      </c>
      <c r="D256" t="s">
        <v>696</v>
      </c>
      <c r="E256">
        <v>7.2240000000000002</v>
      </c>
      <c r="F256">
        <v>7.1550000000000002</v>
      </c>
      <c r="G256">
        <v>7.0739999999999998</v>
      </c>
      <c r="H256">
        <v>6.9809999999999999</v>
      </c>
      <c r="I256">
        <v>6.8760000000000003</v>
      </c>
      <c r="J256">
        <v>6.76</v>
      </c>
      <c r="K256">
        <v>6.6319999999999997</v>
      </c>
      <c r="L256">
        <v>6.4939999999999998</v>
      </c>
      <c r="M256">
        <v>6.3449999999999998</v>
      </c>
      <c r="N256">
        <v>6.1849999999999996</v>
      </c>
      <c r="O256">
        <v>6.0140000000000002</v>
      </c>
      <c r="P256">
        <v>5.8280000000000003</v>
      </c>
      <c r="Q256">
        <v>5.6289999999999996</v>
      </c>
      <c r="R256">
        <v>5.4169999999999998</v>
      </c>
      <c r="S256">
        <v>5.1970000000000001</v>
      </c>
      <c r="T256">
        <v>4.9729999999999999</v>
      </c>
      <c r="U256">
        <v>4.7519999999999998</v>
      </c>
      <c r="V256">
        <v>4.54</v>
      </c>
      <c r="W256">
        <v>4.3390000000000004</v>
      </c>
      <c r="X256">
        <v>4.1539999999999999</v>
      </c>
      <c r="Y256">
        <v>3.9849999999999999</v>
      </c>
      <c r="Z256">
        <v>3.8319999999999999</v>
      </c>
      <c r="AA256">
        <v>3.6920000000000002</v>
      </c>
      <c r="AB256">
        <v>3.5609999999999999</v>
      </c>
      <c r="AC256">
        <v>3.4390000000000001</v>
      </c>
      <c r="AD256">
        <v>3.3279999999999998</v>
      </c>
      <c r="AE256">
        <v>3.23</v>
      </c>
      <c r="AF256">
        <v>3.1440000000000001</v>
      </c>
      <c r="AG256">
        <v>3.0720000000000001</v>
      </c>
      <c r="AH256">
        <v>3.01</v>
      </c>
      <c r="AI256">
        <v>2.956</v>
      </c>
      <c r="AJ256">
        <v>2.907</v>
      </c>
      <c r="AK256">
        <v>2.86</v>
      </c>
      <c r="AL256">
        <v>2.8109999999999999</v>
      </c>
      <c r="AM256">
        <v>2.76</v>
      </c>
      <c r="AN256">
        <v>2.7029999999999998</v>
      </c>
      <c r="AO256">
        <v>2.641</v>
      </c>
      <c r="AP256">
        <v>2.5760000000000001</v>
      </c>
      <c r="AQ256">
        <v>2.5089999999999999</v>
      </c>
      <c r="AR256">
        <v>2.4420000000000002</v>
      </c>
      <c r="AS256">
        <v>2.379</v>
      </c>
      <c r="AT256">
        <v>2.3210000000000002</v>
      </c>
      <c r="AU256">
        <v>2.2709999999999999</v>
      </c>
      <c r="AV256">
        <v>2.2290000000000001</v>
      </c>
      <c r="AW256">
        <v>2.1960000000000002</v>
      </c>
      <c r="AX256">
        <v>2.17</v>
      </c>
      <c r="AY256">
        <v>2.149</v>
      </c>
      <c r="AZ256">
        <v>2.1309999999999998</v>
      </c>
      <c r="BA256">
        <v>2.1120000000000001</v>
      </c>
      <c r="BB256">
        <v>2.0920000000000001</v>
      </c>
      <c r="BC256">
        <v>2.0699999999999998</v>
      </c>
      <c r="BD256">
        <v>2.0459999999999998</v>
      </c>
      <c r="BE256">
        <v>2.0209999999999999</v>
      </c>
      <c r="BF256">
        <v>1.998</v>
      </c>
      <c r="BG256">
        <v>1.9750000000000001</v>
      </c>
      <c r="BH256">
        <v>1.9530000000000001</v>
      </c>
      <c r="BI256">
        <v>1.931</v>
      </c>
      <c r="BJ256">
        <v>1.911</v>
      </c>
      <c r="BK256">
        <v>1.891</v>
      </c>
    </row>
    <row r="257" spans="1:63" x14ac:dyDescent="0.85">
      <c r="A257" t="s">
        <v>73</v>
      </c>
      <c r="B257" t="s">
        <v>300</v>
      </c>
      <c r="C257" t="s">
        <v>695</v>
      </c>
      <c r="D257" t="s">
        <v>696</v>
      </c>
      <c r="E257">
        <v>6.3579999999999997</v>
      </c>
      <c r="F257">
        <v>6.298</v>
      </c>
      <c r="G257">
        <v>6.2309999999999999</v>
      </c>
      <c r="H257">
        <v>6.1550000000000002</v>
      </c>
      <c r="I257">
        <v>6.0709999999999997</v>
      </c>
      <c r="J257">
        <v>5.9770000000000003</v>
      </c>
      <c r="K257">
        <v>5.87</v>
      </c>
      <c r="L257">
        <v>5.7480000000000002</v>
      </c>
      <c r="M257">
        <v>5.6139999999999999</v>
      </c>
      <c r="N257">
        <v>5.4690000000000003</v>
      </c>
      <c r="O257">
        <v>5.3209999999999997</v>
      </c>
      <c r="P257">
        <v>5.1740000000000004</v>
      </c>
      <c r="Q257">
        <v>5.0350000000000001</v>
      </c>
      <c r="R257">
        <v>4.9059999999999997</v>
      </c>
      <c r="S257">
        <v>4.7910000000000004</v>
      </c>
      <c r="T257">
        <v>4.6859999999999999</v>
      </c>
      <c r="U257">
        <v>4.5890000000000004</v>
      </c>
      <c r="V257">
        <v>4.4939999999999998</v>
      </c>
      <c r="W257">
        <v>4.3970000000000002</v>
      </c>
      <c r="X257">
        <v>4.298</v>
      </c>
      <c r="Y257">
        <v>4.2</v>
      </c>
      <c r="Z257">
        <v>4.1040000000000001</v>
      </c>
      <c r="AA257">
        <v>4.0140000000000002</v>
      </c>
      <c r="AB257">
        <v>3.9329999999999998</v>
      </c>
      <c r="AC257">
        <v>3.8610000000000002</v>
      </c>
      <c r="AD257">
        <v>3.794</v>
      </c>
      <c r="AE257">
        <v>3.73</v>
      </c>
      <c r="AF257">
        <v>3.665</v>
      </c>
      <c r="AG257">
        <v>3.597</v>
      </c>
      <c r="AH257">
        <v>3.524</v>
      </c>
      <c r="AI257">
        <v>3.448</v>
      </c>
      <c r="AJ257">
        <v>3.37</v>
      </c>
      <c r="AK257">
        <v>3.2919999999999998</v>
      </c>
      <c r="AL257">
        <v>3.218</v>
      </c>
      <c r="AM257">
        <v>3.1469999999999998</v>
      </c>
      <c r="AN257">
        <v>3.0819999999999999</v>
      </c>
      <c r="AO257">
        <v>3.0219999999999998</v>
      </c>
      <c r="AP257">
        <v>2.9670000000000001</v>
      </c>
      <c r="AQ257">
        <v>2.915</v>
      </c>
      <c r="AR257">
        <v>2.867</v>
      </c>
      <c r="AS257">
        <v>2.8220000000000001</v>
      </c>
      <c r="AT257">
        <v>2.7789999999999999</v>
      </c>
      <c r="AU257">
        <v>2.7389999999999999</v>
      </c>
      <c r="AV257">
        <v>2.7010000000000001</v>
      </c>
      <c r="AW257">
        <v>2.6640000000000001</v>
      </c>
      <c r="AX257">
        <v>2.629</v>
      </c>
      <c r="AY257">
        <v>2.5950000000000002</v>
      </c>
      <c r="AZ257">
        <v>2.5619999999999998</v>
      </c>
      <c r="BA257">
        <v>2.5299999999999998</v>
      </c>
      <c r="BB257">
        <v>2.5</v>
      </c>
      <c r="BC257">
        <v>2.4710000000000001</v>
      </c>
      <c r="BD257">
        <v>2.444</v>
      </c>
      <c r="BE257">
        <v>2.4169999999999998</v>
      </c>
      <c r="BF257">
        <v>2.39</v>
      </c>
      <c r="BG257">
        <v>2.3650000000000002</v>
      </c>
      <c r="BH257">
        <v>2.34</v>
      </c>
      <c r="BI257">
        <v>2.3170000000000002</v>
      </c>
      <c r="BJ257">
        <v>2.294</v>
      </c>
      <c r="BK257">
        <v>2.2719999999999998</v>
      </c>
    </row>
    <row r="258" spans="1:63" x14ac:dyDescent="0.85">
      <c r="A258" t="s">
        <v>307</v>
      </c>
      <c r="B258" t="s">
        <v>560</v>
      </c>
      <c r="C258" t="s">
        <v>695</v>
      </c>
      <c r="D258" t="s">
        <v>696</v>
      </c>
    </row>
    <row r="259" spans="1:63" x14ac:dyDescent="0.85">
      <c r="A259" t="s">
        <v>406</v>
      </c>
      <c r="B259" t="s">
        <v>127</v>
      </c>
      <c r="C259" t="s">
        <v>695</v>
      </c>
      <c r="D259" t="s">
        <v>696</v>
      </c>
      <c r="E259">
        <v>5.6150000000000002</v>
      </c>
      <c r="F259">
        <v>5.6509999999999998</v>
      </c>
      <c r="G259">
        <v>5.6790000000000003</v>
      </c>
      <c r="H259">
        <v>5.6959999999999997</v>
      </c>
      <c r="I259">
        <v>5.6980000000000004</v>
      </c>
      <c r="J259">
        <v>5.6790000000000003</v>
      </c>
      <c r="K259">
        <v>5.6340000000000003</v>
      </c>
      <c r="L259">
        <v>5.5609999999999999</v>
      </c>
      <c r="M259">
        <v>5.4589999999999996</v>
      </c>
      <c r="N259">
        <v>5.3280000000000003</v>
      </c>
      <c r="O259">
        <v>5.1669999999999998</v>
      </c>
      <c r="P259">
        <v>4.976</v>
      </c>
      <c r="Q259">
        <v>4.76</v>
      </c>
      <c r="R259">
        <v>4.5270000000000001</v>
      </c>
      <c r="S259">
        <v>4.2859999999999996</v>
      </c>
      <c r="T259">
        <v>4.0469999999999997</v>
      </c>
      <c r="U259">
        <v>3.8180000000000001</v>
      </c>
      <c r="V259">
        <v>3.6070000000000002</v>
      </c>
      <c r="W259">
        <v>3.42</v>
      </c>
      <c r="X259">
        <v>3.2610000000000001</v>
      </c>
      <c r="Y259">
        <v>3.1379999999999999</v>
      </c>
      <c r="Z259">
        <v>3.0529999999999999</v>
      </c>
      <c r="AA259">
        <v>3</v>
      </c>
      <c r="AB259">
        <v>2.9729999999999999</v>
      </c>
      <c r="AC259">
        <v>2.9670000000000001</v>
      </c>
      <c r="AD259">
        <v>2.9729999999999999</v>
      </c>
      <c r="AE259">
        <v>2.9860000000000002</v>
      </c>
      <c r="AF259">
        <v>2.9969999999999999</v>
      </c>
      <c r="AG259">
        <v>2.9990000000000001</v>
      </c>
      <c r="AH259">
        <v>2.9870000000000001</v>
      </c>
      <c r="AI259">
        <v>2.9540000000000002</v>
      </c>
      <c r="AJ259">
        <v>2.895</v>
      </c>
      <c r="AK259">
        <v>2.8119999999999998</v>
      </c>
      <c r="AL259">
        <v>2.7120000000000002</v>
      </c>
      <c r="AM259">
        <v>2.5990000000000002</v>
      </c>
      <c r="AN259">
        <v>2.4809999999999999</v>
      </c>
      <c r="AO259">
        <v>2.367</v>
      </c>
      <c r="AP259">
        <v>2.266</v>
      </c>
      <c r="AQ259">
        <v>2.1850000000000001</v>
      </c>
      <c r="AR259">
        <v>2.129</v>
      </c>
      <c r="AS259">
        <v>2.06</v>
      </c>
      <c r="AT259">
        <v>1.9</v>
      </c>
      <c r="AU259">
        <v>2.21</v>
      </c>
      <c r="AV259">
        <v>2.0699999999999998</v>
      </c>
      <c r="AW259">
        <v>2.17</v>
      </c>
      <c r="AX259">
        <v>2.2400000000000002</v>
      </c>
      <c r="AY259">
        <v>2.0299999999999998</v>
      </c>
      <c r="AZ259">
        <v>2.5099999999999998</v>
      </c>
      <c r="BA259">
        <v>2.44</v>
      </c>
      <c r="BB259">
        <v>2.37</v>
      </c>
      <c r="BC259">
        <v>2.2999999999999998</v>
      </c>
      <c r="BD259">
        <v>2.16</v>
      </c>
      <c r="BE259">
        <v>2.0499999999999998</v>
      </c>
      <c r="BF259">
        <v>2.0699999999999998</v>
      </c>
      <c r="BG259">
        <v>2.09</v>
      </c>
      <c r="BH259">
        <v>2.11</v>
      </c>
      <c r="BI259">
        <v>2.09</v>
      </c>
      <c r="BJ259">
        <v>2.08</v>
      </c>
      <c r="BK259">
        <v>2.06</v>
      </c>
    </row>
    <row r="260" spans="1:63" x14ac:dyDescent="0.85">
      <c r="A260" t="s">
        <v>232</v>
      </c>
      <c r="B260" t="s">
        <v>597</v>
      </c>
      <c r="C260" t="s">
        <v>695</v>
      </c>
      <c r="D260" t="s">
        <v>696</v>
      </c>
      <c r="E260">
        <v>6.3479999999999999</v>
      </c>
      <c r="F260">
        <v>6.3920000000000003</v>
      </c>
      <c r="G260">
        <v>6.4249999999999998</v>
      </c>
      <c r="H260">
        <v>6.4480000000000004</v>
      </c>
      <c r="I260">
        <v>6.4640000000000004</v>
      </c>
      <c r="J260">
        <v>6.4749999999999996</v>
      </c>
      <c r="K260">
        <v>6.4850000000000003</v>
      </c>
      <c r="L260">
        <v>6.4930000000000003</v>
      </c>
      <c r="M260">
        <v>6.4939999999999998</v>
      </c>
      <c r="N260">
        <v>6.4870000000000001</v>
      </c>
      <c r="O260">
        <v>6.4649999999999999</v>
      </c>
      <c r="P260">
        <v>6.4210000000000003</v>
      </c>
      <c r="Q260">
        <v>6.35</v>
      </c>
      <c r="R260">
        <v>6.2510000000000003</v>
      </c>
      <c r="S260">
        <v>6.125</v>
      </c>
      <c r="T260">
        <v>5.9729999999999999</v>
      </c>
      <c r="U260">
        <v>5.8</v>
      </c>
      <c r="V260">
        <v>5.6139999999999999</v>
      </c>
      <c r="W260">
        <v>5.423</v>
      </c>
      <c r="X260">
        <v>5.2320000000000002</v>
      </c>
      <c r="Y260">
        <v>5.0460000000000003</v>
      </c>
      <c r="Z260">
        <v>4.8650000000000002</v>
      </c>
      <c r="AA260">
        <v>4.6909999999999998</v>
      </c>
      <c r="AB260">
        <v>4.5209999999999999</v>
      </c>
      <c r="AC260">
        <v>4.359</v>
      </c>
      <c r="AD260">
        <v>4.2050000000000001</v>
      </c>
      <c r="AE260">
        <v>4.0620000000000003</v>
      </c>
      <c r="AF260">
        <v>3.9289999999999998</v>
      </c>
      <c r="AG260">
        <v>3.802</v>
      </c>
      <c r="AH260">
        <v>3.68</v>
      </c>
      <c r="AI260">
        <v>3.5529999999999999</v>
      </c>
      <c r="AJ260">
        <v>3.415</v>
      </c>
      <c r="AK260">
        <v>3.26</v>
      </c>
      <c r="AL260">
        <v>3.089</v>
      </c>
      <c r="AM260">
        <v>2.9039999999999999</v>
      </c>
      <c r="AN260">
        <v>2.714</v>
      </c>
      <c r="AO260">
        <v>2.5289999999999999</v>
      </c>
      <c r="AP260">
        <v>2.359</v>
      </c>
      <c r="AQ260">
        <v>2.2130000000000001</v>
      </c>
      <c r="AR260">
        <v>2.0960000000000001</v>
      </c>
      <c r="AS260">
        <v>2.0099999999999998</v>
      </c>
      <c r="AT260">
        <v>1.954</v>
      </c>
      <c r="AU260">
        <v>1.92</v>
      </c>
      <c r="AV260">
        <v>1.901</v>
      </c>
      <c r="AW260">
        <v>1.8939999999999999</v>
      </c>
      <c r="AX260">
        <v>1.8939999999999999</v>
      </c>
      <c r="AY260">
        <v>1.899</v>
      </c>
      <c r="AZ260">
        <v>1.907</v>
      </c>
      <c r="BA260">
        <v>1.9179999999999999</v>
      </c>
      <c r="BB260">
        <v>1.9279999999999999</v>
      </c>
      <c r="BC260">
        <v>1.9379999999999999</v>
      </c>
      <c r="BD260">
        <v>1.9490000000000001</v>
      </c>
      <c r="BE260">
        <v>1.962</v>
      </c>
      <c r="BF260">
        <v>1.978</v>
      </c>
      <c r="BG260">
        <v>1.996</v>
      </c>
      <c r="BH260">
        <v>2.0139999999999998</v>
      </c>
      <c r="BI260">
        <v>2.0299999999999998</v>
      </c>
      <c r="BJ260">
        <v>2.0419999999999998</v>
      </c>
      <c r="BK260">
        <v>2.0489999999999999</v>
      </c>
    </row>
    <row r="261" spans="1:63" x14ac:dyDescent="0.85">
      <c r="A261" t="s">
        <v>595</v>
      </c>
      <c r="B261" t="s">
        <v>114</v>
      </c>
      <c r="C261" t="s">
        <v>695</v>
      </c>
      <c r="D261" t="s">
        <v>696</v>
      </c>
      <c r="E261">
        <v>7.1970000000000001</v>
      </c>
      <c r="F261">
        <v>7.12</v>
      </c>
      <c r="G261">
        <v>7.0330000000000004</v>
      </c>
      <c r="H261">
        <v>6.9379999999999997</v>
      </c>
      <c r="I261">
        <v>6.8360000000000003</v>
      </c>
      <c r="J261">
        <v>6.73</v>
      </c>
      <c r="K261">
        <v>6.6260000000000003</v>
      </c>
      <c r="L261">
        <v>6.5259999999999998</v>
      </c>
      <c r="M261">
        <v>6.4329999999999998</v>
      </c>
      <c r="N261">
        <v>6.3479999999999999</v>
      </c>
      <c r="O261">
        <v>6.2720000000000002</v>
      </c>
      <c r="P261">
        <v>6.202</v>
      </c>
      <c r="Q261">
        <v>6.1340000000000003</v>
      </c>
      <c r="R261">
        <v>6.0670000000000002</v>
      </c>
      <c r="S261">
        <v>5.9989999999999997</v>
      </c>
      <c r="T261">
        <v>5.9290000000000003</v>
      </c>
      <c r="U261">
        <v>5.8579999999999997</v>
      </c>
      <c r="V261">
        <v>5.7869999999999999</v>
      </c>
      <c r="W261">
        <v>5.7160000000000002</v>
      </c>
      <c r="X261">
        <v>5.6449999999999996</v>
      </c>
      <c r="Y261">
        <v>5.5750000000000002</v>
      </c>
      <c r="Z261">
        <v>5.5030000000000001</v>
      </c>
      <c r="AA261">
        <v>5.43</v>
      </c>
      <c r="AB261">
        <v>5.3559999999999999</v>
      </c>
      <c r="AC261">
        <v>5.282</v>
      </c>
      <c r="AD261">
        <v>5.2089999999999996</v>
      </c>
      <c r="AE261">
        <v>5.141</v>
      </c>
      <c r="AF261">
        <v>5.0780000000000003</v>
      </c>
      <c r="AG261">
        <v>5.0220000000000002</v>
      </c>
      <c r="AH261">
        <v>4.9710000000000001</v>
      </c>
      <c r="AI261">
        <v>4.9260000000000002</v>
      </c>
      <c r="AJ261">
        <v>4.883</v>
      </c>
      <c r="AK261">
        <v>4.8410000000000002</v>
      </c>
      <c r="AL261">
        <v>4.798</v>
      </c>
      <c r="AM261">
        <v>4.7539999999999996</v>
      </c>
      <c r="AN261">
        <v>4.7080000000000002</v>
      </c>
      <c r="AO261">
        <v>4.6619999999999999</v>
      </c>
      <c r="AP261">
        <v>4.6159999999999997</v>
      </c>
      <c r="AQ261">
        <v>4.5730000000000004</v>
      </c>
      <c r="AR261">
        <v>4.5309999999999997</v>
      </c>
      <c r="AS261">
        <v>4.492</v>
      </c>
      <c r="AT261">
        <v>4.4539999999999997</v>
      </c>
      <c r="AU261">
        <v>4.4160000000000004</v>
      </c>
      <c r="AV261">
        <v>4.3780000000000001</v>
      </c>
      <c r="AW261">
        <v>4.34</v>
      </c>
      <c r="AX261">
        <v>4.3010000000000002</v>
      </c>
      <c r="AY261">
        <v>4.2610000000000001</v>
      </c>
      <c r="AZ261">
        <v>4.2210000000000001</v>
      </c>
      <c r="BA261">
        <v>4.18</v>
      </c>
      <c r="BB261">
        <v>4.1399999999999997</v>
      </c>
      <c r="BC261">
        <v>4.0999999999999996</v>
      </c>
      <c r="BD261">
        <v>4.0599999999999996</v>
      </c>
      <c r="BE261">
        <v>4.0190000000000001</v>
      </c>
      <c r="BF261">
        <v>3.9790000000000001</v>
      </c>
      <c r="BG261">
        <v>3.9390000000000001</v>
      </c>
      <c r="BH261">
        <v>3.8980000000000001</v>
      </c>
      <c r="BI261">
        <v>3.859</v>
      </c>
      <c r="BJ261">
        <v>3.82</v>
      </c>
      <c r="BK261">
        <v>3.782</v>
      </c>
    </row>
    <row r="262" spans="1:63" x14ac:dyDescent="0.85">
      <c r="A262" t="s">
        <v>555</v>
      </c>
      <c r="B262" t="s">
        <v>670</v>
      </c>
      <c r="C262" t="s">
        <v>695</v>
      </c>
      <c r="D262" t="s">
        <v>696</v>
      </c>
      <c r="E262">
        <v>4.9793071088850027</v>
      </c>
      <c r="F262">
        <v>5.0019197824341521</v>
      </c>
      <c r="G262">
        <v>5.0236714640893299</v>
      </c>
      <c r="H262">
        <v>5.0440004067404409</v>
      </c>
      <c r="I262">
        <v>5.0549089130162344</v>
      </c>
      <c r="J262">
        <v>5.0391557739546746</v>
      </c>
      <c r="K262">
        <v>4.990382585360873</v>
      </c>
      <c r="L262">
        <v>4.9720086216892909</v>
      </c>
      <c r="M262">
        <v>4.9221624718719275</v>
      </c>
      <c r="N262">
        <v>4.8545723819618258</v>
      </c>
      <c r="O262">
        <v>4.7774072609638711</v>
      </c>
      <c r="P262">
        <v>4.6689640214465644</v>
      </c>
      <c r="Q262">
        <v>4.5394372824607538</v>
      </c>
      <c r="R262">
        <v>4.4106838345060178</v>
      </c>
      <c r="S262">
        <v>4.2885892504326968</v>
      </c>
      <c r="T262">
        <v>4.1565132774431648</v>
      </c>
      <c r="U262">
        <v>4.0402853803884744</v>
      </c>
      <c r="V262">
        <v>3.9366787752391477</v>
      </c>
      <c r="W262">
        <v>3.8430468675510832</v>
      </c>
      <c r="X262">
        <v>3.7734136916697869</v>
      </c>
      <c r="Y262">
        <v>3.7136592862445377</v>
      </c>
      <c r="Z262">
        <v>3.6566197117396486</v>
      </c>
      <c r="AA262">
        <v>3.6271766900480555</v>
      </c>
      <c r="AB262">
        <v>3.5946007019988788</v>
      </c>
      <c r="AC262">
        <v>3.5642366493605522</v>
      </c>
      <c r="AD262">
        <v>3.5360250589396953</v>
      </c>
      <c r="AE262">
        <v>3.4995226163223281</v>
      </c>
      <c r="AF262">
        <v>3.4551497811443315</v>
      </c>
      <c r="AG262">
        <v>3.3989120720134718</v>
      </c>
      <c r="AH262">
        <v>3.3243087893290957</v>
      </c>
      <c r="AI262">
        <v>3.2483556736806039</v>
      </c>
      <c r="AJ262">
        <v>3.1572860842815267</v>
      </c>
      <c r="AK262">
        <v>3.0715062630471319</v>
      </c>
      <c r="AL262">
        <v>2.9876263866065482</v>
      </c>
      <c r="AM262">
        <v>2.9218663068883033</v>
      </c>
      <c r="AN262">
        <v>2.8624805847323711</v>
      </c>
      <c r="AO262">
        <v>2.8168606170929893</v>
      </c>
      <c r="AP262">
        <v>2.7769051636307078</v>
      </c>
      <c r="AQ262">
        <v>2.7459732000600163</v>
      </c>
      <c r="AR262">
        <v>2.7163022872551044</v>
      </c>
      <c r="AS262">
        <v>2.6958625101146785</v>
      </c>
      <c r="AT262">
        <v>2.6661467223654167</v>
      </c>
      <c r="AU262">
        <v>2.6435372611500489</v>
      </c>
      <c r="AV262">
        <v>2.6246760999784891</v>
      </c>
      <c r="AW262">
        <v>2.6084017475169201</v>
      </c>
      <c r="AX262">
        <v>2.5878484159502508</v>
      </c>
      <c r="AY262">
        <v>2.5769712478577236</v>
      </c>
      <c r="AZ262">
        <v>2.5669757701829967</v>
      </c>
      <c r="BA262">
        <v>2.5549184591795449</v>
      </c>
      <c r="BB262">
        <v>2.5341511670111996</v>
      </c>
      <c r="BC262">
        <v>2.5162725848584038</v>
      </c>
      <c r="BD262">
        <v>2.4986760684113909</v>
      </c>
      <c r="BE262">
        <v>2.4892538822547436</v>
      </c>
      <c r="BF262">
        <v>2.4728903214378586</v>
      </c>
      <c r="BG262">
        <v>2.465598049141541</v>
      </c>
      <c r="BH262">
        <v>2.4560297122535633</v>
      </c>
      <c r="BI262">
        <v>2.4452174836315588</v>
      </c>
      <c r="BJ262">
        <v>2.4315846629315607</v>
      </c>
    </row>
    <row r="263" spans="1:63" x14ac:dyDescent="0.85">
      <c r="A263" t="s">
        <v>168</v>
      </c>
      <c r="B263" t="s">
        <v>456</v>
      </c>
      <c r="C263" t="s">
        <v>695</v>
      </c>
      <c r="D263" t="s">
        <v>696</v>
      </c>
      <c r="E263">
        <v>7.6509999999999998</v>
      </c>
      <c r="F263">
        <v>7.6449999999999996</v>
      </c>
      <c r="G263">
        <v>7.63</v>
      </c>
      <c r="H263">
        <v>7.6040000000000001</v>
      </c>
      <c r="I263">
        <v>7.5670000000000002</v>
      </c>
      <c r="J263">
        <v>7.5190000000000001</v>
      </c>
      <c r="K263">
        <v>7.4619999999999997</v>
      </c>
      <c r="L263">
        <v>7.4</v>
      </c>
      <c r="M263">
        <v>7.3339999999999996</v>
      </c>
      <c r="N263">
        <v>7.2649999999999997</v>
      </c>
      <c r="O263">
        <v>7.194</v>
      </c>
      <c r="P263">
        <v>7.1189999999999998</v>
      </c>
      <c r="Q263">
        <v>7.0389999999999997</v>
      </c>
      <c r="R263">
        <v>6.952</v>
      </c>
      <c r="S263">
        <v>6.859</v>
      </c>
      <c r="T263">
        <v>6.7610000000000001</v>
      </c>
      <c r="U263">
        <v>6.6559999999999997</v>
      </c>
      <c r="V263">
        <v>6.5469999999999997</v>
      </c>
      <c r="W263">
        <v>6.4340000000000002</v>
      </c>
      <c r="X263">
        <v>6.32</v>
      </c>
      <c r="Y263">
        <v>6.2030000000000003</v>
      </c>
      <c r="Z263">
        <v>6.0860000000000003</v>
      </c>
      <c r="AA263">
        <v>5.968</v>
      </c>
      <c r="AB263">
        <v>5.85</v>
      </c>
      <c r="AC263">
        <v>5.734</v>
      </c>
      <c r="AD263">
        <v>5.62</v>
      </c>
      <c r="AE263">
        <v>5.51</v>
      </c>
      <c r="AF263">
        <v>5.4039999999999999</v>
      </c>
      <c r="AG263">
        <v>5.3029999999999999</v>
      </c>
      <c r="AH263">
        <v>5.2080000000000002</v>
      </c>
      <c r="AI263">
        <v>5.1180000000000003</v>
      </c>
      <c r="AJ263">
        <v>5.0339999999999998</v>
      </c>
      <c r="AK263">
        <v>4.9560000000000004</v>
      </c>
      <c r="AL263">
        <v>4.8819999999999997</v>
      </c>
      <c r="AM263">
        <v>4.8150000000000004</v>
      </c>
      <c r="AN263">
        <v>4.7510000000000003</v>
      </c>
      <c r="AO263">
        <v>4.6920000000000002</v>
      </c>
      <c r="AP263">
        <v>4.6369999999999996</v>
      </c>
      <c r="AQ263">
        <v>4.5869999999999997</v>
      </c>
      <c r="AR263">
        <v>4.5410000000000004</v>
      </c>
      <c r="AS263">
        <v>4.5030000000000001</v>
      </c>
      <c r="AT263">
        <v>4.476</v>
      </c>
      <c r="AU263">
        <v>4.46</v>
      </c>
      <c r="AV263">
        <v>4.4539999999999997</v>
      </c>
      <c r="AW263">
        <v>4.4560000000000004</v>
      </c>
      <c r="AX263">
        <v>4.46</v>
      </c>
      <c r="AY263">
        <v>4.46</v>
      </c>
      <c r="AZ263">
        <v>4.45</v>
      </c>
      <c r="BA263">
        <v>4.4260000000000002</v>
      </c>
      <c r="BB263">
        <v>4.3879999999999999</v>
      </c>
      <c r="BC263">
        <v>4.3380000000000001</v>
      </c>
      <c r="BD263">
        <v>4.2770000000000001</v>
      </c>
      <c r="BE263">
        <v>4.2119999999999997</v>
      </c>
      <c r="BF263">
        <v>4.1470000000000002</v>
      </c>
      <c r="BG263">
        <v>4.0860000000000003</v>
      </c>
      <c r="BH263">
        <v>4.0289999999999999</v>
      </c>
      <c r="BI263">
        <v>3.976</v>
      </c>
      <c r="BJ263">
        <v>3.9260000000000002</v>
      </c>
      <c r="BK263">
        <v>3.8769999999999998</v>
      </c>
    </row>
    <row r="264" spans="1:63" x14ac:dyDescent="0.85">
      <c r="A264" t="s">
        <v>409</v>
      </c>
      <c r="B264" t="s">
        <v>198</v>
      </c>
      <c r="C264" t="s">
        <v>695</v>
      </c>
      <c r="D264" t="s">
        <v>696</v>
      </c>
      <c r="Z264">
        <v>4.58</v>
      </c>
      <c r="AA264">
        <v>4.88</v>
      </c>
      <c r="AB264">
        <v>4.4800000000000004</v>
      </c>
      <c r="AC264">
        <v>4.82</v>
      </c>
      <c r="AD264">
        <v>4.5599999999999996</v>
      </c>
      <c r="AE264">
        <v>4.47</v>
      </c>
      <c r="AF264">
        <v>4.43</v>
      </c>
      <c r="AG264">
        <v>4.26</v>
      </c>
      <c r="AH264">
        <v>3.92</v>
      </c>
      <c r="AI264">
        <v>3.9</v>
      </c>
      <c r="AJ264">
        <v>3.58</v>
      </c>
      <c r="AK264">
        <v>2.96</v>
      </c>
      <c r="AL264">
        <v>2.84</v>
      </c>
      <c r="AM264">
        <v>2.71</v>
      </c>
      <c r="AN264">
        <v>2.7</v>
      </c>
      <c r="AO264">
        <v>2.7</v>
      </c>
      <c r="AP264">
        <v>2.46</v>
      </c>
      <c r="AQ264">
        <v>2.57</v>
      </c>
      <c r="AR264">
        <v>2.88</v>
      </c>
      <c r="AS264">
        <v>2.95</v>
      </c>
      <c r="AT264">
        <v>2.8</v>
      </c>
      <c r="AU264">
        <v>2.66</v>
      </c>
      <c r="AV264">
        <v>2.34</v>
      </c>
      <c r="AW264">
        <v>2.5299999999999998</v>
      </c>
      <c r="AX264">
        <v>2.65</v>
      </c>
      <c r="AY264">
        <v>2.4300000000000002</v>
      </c>
      <c r="AZ264">
        <v>2.4300000000000002</v>
      </c>
      <c r="BA264">
        <v>2.38</v>
      </c>
      <c r="BB264">
        <v>2.34</v>
      </c>
      <c r="BC264">
        <v>2.29</v>
      </c>
      <c r="BD264">
        <v>2.2400000000000002</v>
      </c>
      <c r="BE264">
        <v>2.19</v>
      </c>
      <c r="BF264">
        <v>2.16</v>
      </c>
      <c r="BG264">
        <v>2.13</v>
      </c>
      <c r="BH264">
        <v>2.09</v>
      </c>
      <c r="BI264">
        <v>2.06</v>
      </c>
      <c r="BJ264">
        <v>2.02</v>
      </c>
      <c r="BK264">
        <v>2</v>
      </c>
    </row>
    <row r="265" spans="1:63" x14ac:dyDescent="0.85">
      <c r="A265" t="s">
        <v>657</v>
      </c>
      <c r="B265" t="s">
        <v>16</v>
      </c>
      <c r="C265" t="s">
        <v>695</v>
      </c>
      <c r="D265" t="s">
        <v>696</v>
      </c>
      <c r="E265">
        <v>7.9379999999999997</v>
      </c>
      <c r="F265">
        <v>7.9619999999999997</v>
      </c>
      <c r="G265">
        <v>7.9909999999999997</v>
      </c>
      <c r="H265">
        <v>8.0259999999999998</v>
      </c>
      <c r="I265">
        <v>8.0670000000000002</v>
      </c>
      <c r="J265">
        <v>8.1140000000000008</v>
      </c>
      <c r="K265">
        <v>8.1660000000000004</v>
      </c>
      <c r="L265">
        <v>8.2219999999999995</v>
      </c>
      <c r="M265">
        <v>8.2780000000000005</v>
      </c>
      <c r="N265">
        <v>8.3339999999999996</v>
      </c>
      <c r="O265">
        <v>8.3859999999999992</v>
      </c>
      <c r="P265">
        <v>8.4320000000000004</v>
      </c>
      <c r="Q265">
        <v>8.4710000000000001</v>
      </c>
      <c r="R265">
        <v>8.5039999999999996</v>
      </c>
      <c r="S265">
        <v>8.5310000000000006</v>
      </c>
      <c r="T265">
        <v>8.5540000000000003</v>
      </c>
      <c r="U265">
        <v>8.5779999999999994</v>
      </c>
      <c r="V265">
        <v>8.6050000000000004</v>
      </c>
      <c r="W265">
        <v>8.6359999999999992</v>
      </c>
      <c r="X265">
        <v>8.6709999999999994</v>
      </c>
      <c r="Y265">
        <v>8.7100000000000009</v>
      </c>
      <c r="Z265">
        <v>8.7520000000000007</v>
      </c>
      <c r="AA265">
        <v>8.7929999999999993</v>
      </c>
      <c r="AB265">
        <v>8.8279999999999994</v>
      </c>
      <c r="AC265">
        <v>8.8529999999999998</v>
      </c>
      <c r="AD265">
        <v>8.8640000000000008</v>
      </c>
      <c r="AE265">
        <v>8.8580000000000005</v>
      </c>
      <c r="AF265">
        <v>8.8330000000000002</v>
      </c>
      <c r="AG265">
        <v>8.7859999999999996</v>
      </c>
      <c r="AH265">
        <v>8.7129999999999992</v>
      </c>
      <c r="AI265">
        <v>8.6059999999999999</v>
      </c>
      <c r="AJ265">
        <v>8.4589999999999996</v>
      </c>
      <c r="AK265">
        <v>8.2720000000000002</v>
      </c>
      <c r="AL265">
        <v>8.048</v>
      </c>
      <c r="AM265">
        <v>7.7949999999999999</v>
      </c>
      <c r="AN265">
        <v>7.5250000000000004</v>
      </c>
      <c r="AO265">
        <v>7.2510000000000003</v>
      </c>
      <c r="AP265">
        <v>6.9859999999999998</v>
      </c>
      <c r="AQ265">
        <v>6.7380000000000004</v>
      </c>
      <c r="AR265">
        <v>6.5140000000000002</v>
      </c>
      <c r="AS265">
        <v>6.3129999999999997</v>
      </c>
      <c r="AT265">
        <v>6.13</v>
      </c>
      <c r="AU265">
        <v>5.9539999999999997</v>
      </c>
      <c r="AV265">
        <v>5.7779999999999996</v>
      </c>
      <c r="AW265">
        <v>5.601</v>
      </c>
      <c r="AX265">
        <v>5.4249999999999998</v>
      </c>
      <c r="AY265">
        <v>5.2530000000000001</v>
      </c>
      <c r="AZ265">
        <v>5.09</v>
      </c>
      <c r="BA265">
        <v>4.9400000000000004</v>
      </c>
      <c r="BB265">
        <v>4.8010000000000002</v>
      </c>
      <c r="BC265">
        <v>4.6740000000000004</v>
      </c>
      <c r="BD265">
        <v>4.5540000000000003</v>
      </c>
      <c r="BE265">
        <v>4.4390000000000001</v>
      </c>
      <c r="BF265">
        <v>4.3259999999999996</v>
      </c>
      <c r="BG265">
        <v>4.2140000000000004</v>
      </c>
      <c r="BH265">
        <v>4.1029999999999998</v>
      </c>
      <c r="BI265">
        <v>3.9940000000000002</v>
      </c>
      <c r="BJ265">
        <v>3.89</v>
      </c>
      <c r="BK265">
        <v>3.7919999999999998</v>
      </c>
    </row>
    <row r="266" spans="1:63" x14ac:dyDescent="0.85">
      <c r="A266" t="s">
        <v>458</v>
      </c>
      <c r="B266" t="s">
        <v>368</v>
      </c>
      <c r="C266" t="s">
        <v>695</v>
      </c>
      <c r="D266" t="s">
        <v>696</v>
      </c>
      <c r="E266">
        <v>6.0410000000000004</v>
      </c>
      <c r="F266">
        <v>6.0279999999999996</v>
      </c>
      <c r="G266">
        <v>6.01</v>
      </c>
      <c r="H266">
        <v>5.9859999999999998</v>
      </c>
      <c r="I266">
        <v>5.9560000000000004</v>
      </c>
      <c r="J266">
        <v>5.92</v>
      </c>
      <c r="K266">
        <v>5.8780000000000001</v>
      </c>
      <c r="L266">
        <v>5.8319999999999999</v>
      </c>
      <c r="M266">
        <v>5.782</v>
      </c>
      <c r="N266">
        <v>5.7279999999999998</v>
      </c>
      <c r="O266">
        <v>5.6689999999999996</v>
      </c>
      <c r="P266">
        <v>5.601</v>
      </c>
      <c r="Q266">
        <v>5.5250000000000004</v>
      </c>
      <c r="R266">
        <v>5.4409999999999998</v>
      </c>
      <c r="S266">
        <v>5.3529999999999998</v>
      </c>
      <c r="T266">
        <v>5.2649999999999997</v>
      </c>
      <c r="U266">
        <v>5.1849999999999996</v>
      </c>
      <c r="V266">
        <v>5.1159999999999997</v>
      </c>
      <c r="W266">
        <v>5.0599999999999996</v>
      </c>
      <c r="X266">
        <v>5.016</v>
      </c>
      <c r="Y266">
        <v>4.9800000000000004</v>
      </c>
      <c r="Z266">
        <v>4.9470000000000001</v>
      </c>
      <c r="AA266">
        <v>4.9089999999999998</v>
      </c>
      <c r="AB266">
        <v>4.859</v>
      </c>
      <c r="AC266">
        <v>4.7919999999999998</v>
      </c>
      <c r="AD266">
        <v>4.7050000000000001</v>
      </c>
      <c r="AE266">
        <v>4.5919999999999996</v>
      </c>
      <c r="AF266">
        <v>4.4580000000000002</v>
      </c>
      <c r="AG266">
        <v>4.306</v>
      </c>
      <c r="AH266">
        <v>4.1390000000000002</v>
      </c>
      <c r="AI266">
        <v>3.964</v>
      </c>
      <c r="AJ266">
        <v>3.7839999999999998</v>
      </c>
      <c r="AK266">
        <v>3.6070000000000002</v>
      </c>
      <c r="AL266">
        <v>3.4380000000000002</v>
      </c>
      <c r="AM266">
        <v>3.2829999999999999</v>
      </c>
      <c r="AN266">
        <v>3.1440000000000001</v>
      </c>
      <c r="AO266">
        <v>3.0230000000000001</v>
      </c>
      <c r="AP266">
        <v>2.919</v>
      </c>
      <c r="AQ266">
        <v>2.8290000000000002</v>
      </c>
      <c r="AR266">
        <v>2.754</v>
      </c>
      <c r="AS266">
        <v>2.694</v>
      </c>
      <c r="AT266">
        <v>2.6520000000000001</v>
      </c>
      <c r="AU266">
        <v>2.6240000000000001</v>
      </c>
      <c r="AV266">
        <v>2.6080000000000001</v>
      </c>
      <c r="AW266">
        <v>2.6030000000000002</v>
      </c>
      <c r="AX266">
        <v>2.6030000000000002</v>
      </c>
      <c r="AY266">
        <v>2.6070000000000002</v>
      </c>
      <c r="AZ266">
        <v>2.61</v>
      </c>
      <c r="BA266">
        <v>2.6110000000000002</v>
      </c>
      <c r="BB266">
        <v>2.6080000000000001</v>
      </c>
      <c r="BC266">
        <v>2.5979999999999999</v>
      </c>
      <c r="BD266">
        <v>2.5819999999999999</v>
      </c>
      <c r="BE266">
        <v>2.5609999999999999</v>
      </c>
      <c r="BF266">
        <v>2.5369999999999999</v>
      </c>
      <c r="BG266">
        <v>2.5110000000000001</v>
      </c>
      <c r="BH266">
        <v>2.484</v>
      </c>
      <c r="BI266">
        <v>2.4569999999999999</v>
      </c>
      <c r="BJ266">
        <v>2.4300000000000002</v>
      </c>
      <c r="BK266">
        <v>2.4049999999999998</v>
      </c>
    </row>
    <row r="267" spans="1:63" x14ac:dyDescent="0.85">
      <c r="A267" t="s">
        <v>10</v>
      </c>
      <c r="B267" t="s">
        <v>407</v>
      </c>
      <c r="C267" t="s">
        <v>695</v>
      </c>
      <c r="D267" t="s">
        <v>696</v>
      </c>
      <c r="E267">
        <v>7.1150000000000002</v>
      </c>
      <c r="F267">
        <v>7.1689999999999996</v>
      </c>
      <c r="G267">
        <v>7.2140000000000004</v>
      </c>
      <c r="H267">
        <v>7.2489999999999997</v>
      </c>
      <c r="I267">
        <v>7.274</v>
      </c>
      <c r="J267">
        <v>7.2910000000000004</v>
      </c>
      <c r="K267">
        <v>7.3040000000000003</v>
      </c>
      <c r="L267">
        <v>7.3170000000000002</v>
      </c>
      <c r="M267">
        <v>7.3319999999999999</v>
      </c>
      <c r="N267">
        <v>7.3490000000000002</v>
      </c>
      <c r="O267">
        <v>7.367</v>
      </c>
      <c r="P267">
        <v>7.383</v>
      </c>
      <c r="Q267">
        <v>7.3920000000000003</v>
      </c>
      <c r="R267">
        <v>7.3929999999999998</v>
      </c>
      <c r="S267">
        <v>7.3819999999999997</v>
      </c>
      <c r="T267">
        <v>7.359</v>
      </c>
      <c r="U267">
        <v>7.3230000000000004</v>
      </c>
      <c r="V267">
        <v>7.2759999999999998</v>
      </c>
      <c r="W267">
        <v>7.2190000000000003</v>
      </c>
      <c r="X267">
        <v>7.1559999999999997</v>
      </c>
      <c r="Y267">
        <v>7.0869999999999997</v>
      </c>
      <c r="Z267">
        <v>7.0170000000000003</v>
      </c>
      <c r="AA267">
        <v>6.9459999999999997</v>
      </c>
      <c r="AB267">
        <v>6.8769999999999998</v>
      </c>
      <c r="AC267">
        <v>6.81</v>
      </c>
      <c r="AD267">
        <v>6.7460000000000004</v>
      </c>
      <c r="AE267">
        <v>6.6849999999999996</v>
      </c>
      <c r="AF267">
        <v>6.6239999999999997</v>
      </c>
      <c r="AG267">
        <v>6.5629999999999997</v>
      </c>
      <c r="AH267">
        <v>6.5019999999999998</v>
      </c>
      <c r="AI267">
        <v>6.4420000000000002</v>
      </c>
      <c r="AJ267">
        <v>6.3840000000000003</v>
      </c>
      <c r="AK267">
        <v>6.3289999999999997</v>
      </c>
      <c r="AL267">
        <v>6.2779999999999996</v>
      </c>
      <c r="AM267">
        <v>6.2309999999999999</v>
      </c>
      <c r="AN267">
        <v>6.1890000000000001</v>
      </c>
      <c r="AO267">
        <v>6.1529999999999996</v>
      </c>
      <c r="AP267">
        <v>6.1210000000000004</v>
      </c>
      <c r="AQ267">
        <v>6.093</v>
      </c>
      <c r="AR267">
        <v>6.0650000000000004</v>
      </c>
      <c r="AS267">
        <v>6.0359999999999996</v>
      </c>
      <c r="AT267">
        <v>6.0030000000000001</v>
      </c>
      <c r="AU267">
        <v>5.9630000000000001</v>
      </c>
      <c r="AV267">
        <v>5.915</v>
      </c>
      <c r="AW267">
        <v>5.859</v>
      </c>
      <c r="AX267">
        <v>5.7939999999999996</v>
      </c>
      <c r="AY267">
        <v>5.7240000000000002</v>
      </c>
      <c r="AZ267">
        <v>5.65</v>
      </c>
      <c r="BA267">
        <v>5.5739999999999998</v>
      </c>
      <c r="BB267">
        <v>5.4960000000000004</v>
      </c>
      <c r="BC267">
        <v>5.415</v>
      </c>
      <c r="BD267">
        <v>5.3280000000000003</v>
      </c>
      <c r="BE267">
        <v>5.2329999999999997</v>
      </c>
      <c r="BF267">
        <v>5.1319999999999997</v>
      </c>
      <c r="BG267">
        <v>5.0259999999999998</v>
      </c>
      <c r="BH267">
        <v>4.9180000000000001</v>
      </c>
      <c r="BI267">
        <v>4.8140000000000001</v>
      </c>
      <c r="BJ267">
        <v>4.718</v>
      </c>
      <c r="BK267">
        <v>4.633</v>
      </c>
    </row>
    <row r="268" spans="1:63" x14ac:dyDescent="0.85">
      <c r="A268" t="s">
        <v>693</v>
      </c>
      <c r="B268" t="s">
        <v>324</v>
      </c>
      <c r="C268" t="s">
        <v>695</v>
      </c>
      <c r="D268" t="s">
        <v>696</v>
      </c>
      <c r="E268">
        <v>7.1580000000000004</v>
      </c>
      <c r="F268">
        <v>7.2149999999999999</v>
      </c>
      <c r="G268">
        <v>7.2670000000000003</v>
      </c>
      <c r="H268">
        <v>7.3109999999999999</v>
      </c>
      <c r="I268">
        <v>7.3470000000000004</v>
      </c>
      <c r="J268">
        <v>7.3730000000000002</v>
      </c>
      <c r="K268">
        <v>7.391</v>
      </c>
      <c r="L268">
        <v>7.4029999999999996</v>
      </c>
      <c r="M268">
        <v>7.4109999999999996</v>
      </c>
      <c r="N268">
        <v>7.415</v>
      </c>
      <c r="O268">
        <v>7.4189999999999996</v>
      </c>
      <c r="P268">
        <v>7.4249999999999998</v>
      </c>
      <c r="Q268">
        <v>7.4340000000000002</v>
      </c>
      <c r="R268">
        <v>7.4409999999999998</v>
      </c>
      <c r="S268">
        <v>7.4420000000000002</v>
      </c>
      <c r="T268">
        <v>7.4269999999999996</v>
      </c>
      <c r="U268">
        <v>7.3849999999999998</v>
      </c>
      <c r="V268">
        <v>7.3079999999999998</v>
      </c>
      <c r="W268">
        <v>7.1950000000000003</v>
      </c>
      <c r="X268">
        <v>7.0449999999999999</v>
      </c>
      <c r="Y268">
        <v>6.8650000000000002</v>
      </c>
      <c r="Z268">
        <v>6.6630000000000003</v>
      </c>
      <c r="AA268">
        <v>6.4509999999999996</v>
      </c>
      <c r="AB268">
        <v>6.24</v>
      </c>
      <c r="AC268">
        <v>6.0339999999999998</v>
      </c>
      <c r="AD268">
        <v>5.8360000000000003</v>
      </c>
      <c r="AE268">
        <v>5.6420000000000003</v>
      </c>
      <c r="AF268">
        <v>5.4480000000000004</v>
      </c>
      <c r="AG268">
        <v>5.2519999999999998</v>
      </c>
      <c r="AH268">
        <v>5.0549999999999997</v>
      </c>
      <c r="AI268">
        <v>4.8620000000000001</v>
      </c>
      <c r="AJ268">
        <v>4.6760000000000002</v>
      </c>
      <c r="AK268">
        <v>4.5030000000000001</v>
      </c>
      <c r="AL268">
        <v>4.3460000000000001</v>
      </c>
      <c r="AM268">
        <v>4.2069999999999999</v>
      </c>
      <c r="AN268">
        <v>4.0880000000000001</v>
      </c>
      <c r="AO268">
        <v>3.9889999999999999</v>
      </c>
      <c r="AP268">
        <v>3.907</v>
      </c>
      <c r="AQ268">
        <v>3.839</v>
      </c>
      <c r="AR268">
        <v>3.786</v>
      </c>
      <c r="AS268">
        <v>3.7480000000000002</v>
      </c>
      <c r="AT268">
        <v>3.7250000000000001</v>
      </c>
      <c r="AU268">
        <v>3.718</v>
      </c>
      <c r="AV268">
        <v>3.7250000000000001</v>
      </c>
      <c r="AW268">
        <v>3.7440000000000002</v>
      </c>
      <c r="AX268">
        <v>3.7749999999999999</v>
      </c>
      <c r="AY268">
        <v>3.819</v>
      </c>
      <c r="AZ268">
        <v>3.8730000000000002</v>
      </c>
      <c r="BA268">
        <v>3.931</v>
      </c>
      <c r="BB268">
        <v>3.988</v>
      </c>
      <c r="BC268">
        <v>4.0339999999999998</v>
      </c>
      <c r="BD268">
        <v>4.0590000000000002</v>
      </c>
      <c r="BE268">
        <v>4.0579999999999998</v>
      </c>
      <c r="BF268">
        <v>4.03</v>
      </c>
      <c r="BG268">
        <v>3.9740000000000002</v>
      </c>
      <c r="BH268">
        <v>3.8959999999999999</v>
      </c>
      <c r="BI268">
        <v>3.8039999999999998</v>
      </c>
      <c r="BJ268">
        <v>3.7069999999999999</v>
      </c>
      <c r="BK268">
        <v>3.6150000000000002</v>
      </c>
    </row>
  </sheetData>
  <phoneticPr fontId="2"/>
  <pageMargins left="0.7" right="0.7" top="0.75" bottom="0.75" header="0.3" footer="0.3"/>
  <headerFooter alignWithMargins="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4"/>
  <sheetViews>
    <sheetView workbookViewId="0"/>
  </sheetViews>
  <sheetFormatPr defaultRowHeight="17.7" x14ac:dyDescent="0.85"/>
  <cols>
    <col min="1" max="5" width="17.5234375" customWidth="1"/>
  </cols>
  <sheetData>
    <row r="1" spans="1:5" x14ac:dyDescent="0.85">
      <c r="A1" t="s">
        <v>452</v>
      </c>
      <c r="B1" t="s">
        <v>594</v>
      </c>
      <c r="C1" t="s">
        <v>640</v>
      </c>
      <c r="D1" t="s">
        <v>630</v>
      </c>
      <c r="E1" t="s">
        <v>306</v>
      </c>
    </row>
    <row r="2" spans="1:5" x14ac:dyDescent="0.85">
      <c r="A2" t="s">
        <v>13</v>
      </c>
      <c r="B2" t="s">
        <v>570</v>
      </c>
      <c r="C2" t="s">
        <v>326</v>
      </c>
      <c r="E2" t="s">
        <v>493</v>
      </c>
    </row>
    <row r="3" spans="1:5" x14ac:dyDescent="0.85">
      <c r="A3" t="s">
        <v>591</v>
      </c>
      <c r="B3" t="s">
        <v>82</v>
      </c>
      <c r="C3" t="s">
        <v>610</v>
      </c>
      <c r="E3" t="s">
        <v>311</v>
      </c>
    </row>
    <row r="4" spans="1:5" x14ac:dyDescent="0.85">
      <c r="A4" t="s">
        <v>18</v>
      </c>
      <c r="B4" t="s">
        <v>288</v>
      </c>
      <c r="C4" t="s">
        <v>347</v>
      </c>
      <c r="E4" t="s">
        <v>301</v>
      </c>
    </row>
    <row r="5" spans="1:5" x14ac:dyDescent="0.85">
      <c r="A5" t="s">
        <v>429</v>
      </c>
      <c r="B5" t="s">
        <v>370</v>
      </c>
      <c r="C5" t="s">
        <v>152</v>
      </c>
      <c r="E5" t="s">
        <v>189</v>
      </c>
    </row>
    <row r="6" spans="1:5" x14ac:dyDescent="0.85">
      <c r="A6" t="s">
        <v>689</v>
      </c>
      <c r="B6" t="s">
        <v>370</v>
      </c>
      <c r="C6" t="s">
        <v>326</v>
      </c>
      <c r="E6" t="s">
        <v>325</v>
      </c>
    </row>
    <row r="7" spans="1:5" x14ac:dyDescent="0.85">
      <c r="A7" t="s">
        <v>582</v>
      </c>
      <c r="D7" t="s">
        <v>323</v>
      </c>
      <c r="E7" t="s">
        <v>105</v>
      </c>
    </row>
    <row r="8" spans="1:5" x14ac:dyDescent="0.85">
      <c r="A8" t="s">
        <v>197</v>
      </c>
      <c r="B8" t="s">
        <v>122</v>
      </c>
      <c r="C8" t="s">
        <v>326</v>
      </c>
      <c r="E8" t="s">
        <v>41</v>
      </c>
    </row>
    <row r="9" spans="1:5" x14ac:dyDescent="0.85">
      <c r="A9" t="s">
        <v>465</v>
      </c>
      <c r="B9" t="s">
        <v>570</v>
      </c>
      <c r="C9" t="s">
        <v>152</v>
      </c>
      <c r="E9" t="s">
        <v>293</v>
      </c>
    </row>
    <row r="10" spans="1:5" x14ac:dyDescent="0.85">
      <c r="A10" t="s">
        <v>266</v>
      </c>
      <c r="B10" t="s">
        <v>370</v>
      </c>
      <c r="C10" t="s">
        <v>152</v>
      </c>
      <c r="E10" t="s">
        <v>81</v>
      </c>
    </row>
    <row r="11" spans="1:5" x14ac:dyDescent="0.85">
      <c r="A11" t="s">
        <v>333</v>
      </c>
      <c r="B11" t="s">
        <v>455</v>
      </c>
      <c r="C11" t="s">
        <v>152</v>
      </c>
      <c r="E11" t="s">
        <v>103</v>
      </c>
    </row>
    <row r="12" spans="1:5" x14ac:dyDescent="0.85">
      <c r="A12" t="s">
        <v>464</v>
      </c>
      <c r="B12" t="s">
        <v>570</v>
      </c>
      <c r="C12" t="s">
        <v>326</v>
      </c>
      <c r="E12" t="s">
        <v>386</v>
      </c>
    </row>
    <row r="13" spans="1:5" x14ac:dyDescent="0.85">
      <c r="A13" t="s">
        <v>283</v>
      </c>
      <c r="B13" t="s">
        <v>455</v>
      </c>
      <c r="C13" t="s">
        <v>326</v>
      </c>
      <c r="D13" t="s">
        <v>572</v>
      </c>
      <c r="E13" t="s">
        <v>408</v>
      </c>
    </row>
    <row r="14" spans="1:5" x14ac:dyDescent="0.85">
      <c r="A14" t="s">
        <v>334</v>
      </c>
      <c r="B14" t="s">
        <v>370</v>
      </c>
      <c r="C14" t="s">
        <v>326</v>
      </c>
      <c r="D14" t="s">
        <v>611</v>
      </c>
      <c r="E14" t="s">
        <v>56</v>
      </c>
    </row>
    <row r="15" spans="1:5" x14ac:dyDescent="0.85">
      <c r="A15" t="s">
        <v>492</v>
      </c>
      <c r="B15" t="s">
        <v>370</v>
      </c>
      <c r="C15" t="s">
        <v>152</v>
      </c>
      <c r="E15" t="s">
        <v>501</v>
      </c>
    </row>
    <row r="16" spans="1:5" x14ac:dyDescent="0.85">
      <c r="A16" t="s">
        <v>513</v>
      </c>
      <c r="B16" t="s">
        <v>288</v>
      </c>
      <c r="C16" t="s">
        <v>610</v>
      </c>
      <c r="E16" t="s">
        <v>444</v>
      </c>
    </row>
    <row r="17" spans="1:5" x14ac:dyDescent="0.85">
      <c r="A17" t="s">
        <v>43</v>
      </c>
      <c r="B17" t="s">
        <v>370</v>
      </c>
      <c r="C17" t="s">
        <v>326</v>
      </c>
      <c r="D17" t="s">
        <v>442</v>
      </c>
      <c r="E17" t="s">
        <v>604</v>
      </c>
    </row>
    <row r="18" spans="1:5" x14ac:dyDescent="0.85">
      <c r="A18" t="s">
        <v>317</v>
      </c>
      <c r="B18" t="s">
        <v>288</v>
      </c>
      <c r="C18" t="s">
        <v>610</v>
      </c>
      <c r="E18" t="s">
        <v>592</v>
      </c>
    </row>
    <row r="19" spans="1:5" x14ac:dyDescent="0.85">
      <c r="A19" t="s">
        <v>430</v>
      </c>
      <c r="B19" t="s">
        <v>288</v>
      </c>
      <c r="C19" t="s">
        <v>610</v>
      </c>
      <c r="E19" t="s">
        <v>110</v>
      </c>
    </row>
    <row r="20" spans="1:5" x14ac:dyDescent="0.85">
      <c r="A20" t="s">
        <v>140</v>
      </c>
      <c r="B20" t="s">
        <v>82</v>
      </c>
      <c r="C20" t="s">
        <v>347</v>
      </c>
      <c r="D20" t="s">
        <v>572</v>
      </c>
      <c r="E20" t="s">
        <v>34</v>
      </c>
    </row>
    <row r="21" spans="1:5" x14ac:dyDescent="0.85">
      <c r="A21" t="s">
        <v>141</v>
      </c>
      <c r="B21" t="s">
        <v>370</v>
      </c>
      <c r="C21" t="s">
        <v>152</v>
      </c>
      <c r="E21" t="s">
        <v>573</v>
      </c>
    </row>
    <row r="22" spans="1:5" x14ac:dyDescent="0.85">
      <c r="A22" t="s">
        <v>64</v>
      </c>
      <c r="B22" t="s">
        <v>122</v>
      </c>
      <c r="C22" t="s">
        <v>326</v>
      </c>
      <c r="E22" t="s">
        <v>344</v>
      </c>
    </row>
    <row r="23" spans="1:5" x14ac:dyDescent="0.85">
      <c r="A23" t="s">
        <v>276</v>
      </c>
      <c r="B23" t="s">
        <v>570</v>
      </c>
      <c r="C23" t="s">
        <v>326</v>
      </c>
      <c r="E23" t="s">
        <v>155</v>
      </c>
    </row>
    <row r="24" spans="1:5" x14ac:dyDescent="0.85">
      <c r="A24" t="s">
        <v>519</v>
      </c>
      <c r="B24" t="s">
        <v>370</v>
      </c>
      <c r="C24" t="s">
        <v>152</v>
      </c>
      <c r="E24" t="s">
        <v>369</v>
      </c>
    </row>
    <row r="25" spans="1:5" x14ac:dyDescent="0.85">
      <c r="A25" t="s">
        <v>204</v>
      </c>
      <c r="B25" t="s">
        <v>370</v>
      </c>
      <c r="C25" t="s">
        <v>152</v>
      </c>
      <c r="D25" t="s">
        <v>472</v>
      </c>
      <c r="E25" t="s">
        <v>556</v>
      </c>
    </row>
    <row r="26" spans="1:5" x14ac:dyDescent="0.85">
      <c r="A26" t="s">
        <v>273</v>
      </c>
      <c r="B26" t="s">
        <v>570</v>
      </c>
      <c r="C26" t="s">
        <v>152</v>
      </c>
      <c r="E26" t="s">
        <v>298</v>
      </c>
    </row>
    <row r="27" spans="1:5" x14ac:dyDescent="0.85">
      <c r="A27" t="s">
        <v>601</v>
      </c>
      <c r="B27" t="s">
        <v>205</v>
      </c>
      <c r="C27" t="s">
        <v>326</v>
      </c>
      <c r="E27" t="s">
        <v>353</v>
      </c>
    </row>
    <row r="28" spans="1:5" x14ac:dyDescent="0.85">
      <c r="A28" t="s">
        <v>482</v>
      </c>
      <c r="B28" t="s">
        <v>570</v>
      </c>
      <c r="C28" t="s">
        <v>347</v>
      </c>
      <c r="E28" t="s">
        <v>50</v>
      </c>
    </row>
    <row r="29" spans="1:5" x14ac:dyDescent="0.85">
      <c r="A29" t="s">
        <v>315</v>
      </c>
      <c r="B29" t="s">
        <v>570</v>
      </c>
      <c r="C29" t="s">
        <v>152</v>
      </c>
      <c r="E29" t="s">
        <v>558</v>
      </c>
    </row>
    <row r="30" spans="1:5" x14ac:dyDescent="0.85">
      <c r="A30" t="s">
        <v>366</v>
      </c>
      <c r="B30" t="s">
        <v>570</v>
      </c>
      <c r="C30" t="s">
        <v>326</v>
      </c>
      <c r="E30" t="s">
        <v>526</v>
      </c>
    </row>
    <row r="31" spans="1:5" x14ac:dyDescent="0.85">
      <c r="A31" t="s">
        <v>117</v>
      </c>
      <c r="B31" t="s">
        <v>455</v>
      </c>
      <c r="C31" t="s">
        <v>326</v>
      </c>
      <c r="E31" t="s">
        <v>405</v>
      </c>
    </row>
    <row r="32" spans="1:5" x14ac:dyDescent="0.85">
      <c r="A32" t="s">
        <v>111</v>
      </c>
      <c r="B32" t="s">
        <v>82</v>
      </c>
      <c r="C32" t="s">
        <v>347</v>
      </c>
      <c r="E32" t="s">
        <v>535</v>
      </c>
    </row>
    <row r="33" spans="1:5" x14ac:dyDescent="0.85">
      <c r="A33" t="s">
        <v>371</v>
      </c>
      <c r="B33" t="s">
        <v>288</v>
      </c>
      <c r="C33" t="s">
        <v>152</v>
      </c>
      <c r="E33" t="s">
        <v>45</v>
      </c>
    </row>
    <row r="34" spans="1:5" x14ac:dyDescent="0.85">
      <c r="A34" t="s">
        <v>457</v>
      </c>
      <c r="B34" t="s">
        <v>288</v>
      </c>
      <c r="C34" t="s">
        <v>610</v>
      </c>
      <c r="E34" t="s">
        <v>172</v>
      </c>
    </row>
    <row r="35" spans="1:5" x14ac:dyDescent="0.85">
      <c r="A35" t="s">
        <v>527</v>
      </c>
      <c r="B35" t="s">
        <v>205</v>
      </c>
      <c r="C35" t="s">
        <v>326</v>
      </c>
      <c r="D35" t="s">
        <v>395</v>
      </c>
      <c r="E35" t="s">
        <v>186</v>
      </c>
    </row>
    <row r="36" spans="1:5" x14ac:dyDescent="0.85">
      <c r="A36" t="s">
        <v>216</v>
      </c>
      <c r="D36" t="s">
        <v>28</v>
      </c>
      <c r="E36" t="s">
        <v>412</v>
      </c>
    </row>
    <row r="37" spans="1:5" x14ac:dyDescent="0.85">
      <c r="A37" t="s">
        <v>609</v>
      </c>
      <c r="B37" t="s">
        <v>370</v>
      </c>
      <c r="C37" t="s">
        <v>326</v>
      </c>
      <c r="E37" t="s">
        <v>175</v>
      </c>
    </row>
    <row r="38" spans="1:5" x14ac:dyDescent="0.85">
      <c r="A38" t="s">
        <v>296</v>
      </c>
      <c r="B38" t="s">
        <v>370</v>
      </c>
      <c r="C38" t="s">
        <v>326</v>
      </c>
      <c r="E38" t="s">
        <v>367</v>
      </c>
    </row>
    <row r="39" spans="1:5" x14ac:dyDescent="0.85">
      <c r="A39" t="s">
        <v>616</v>
      </c>
      <c r="B39" t="s">
        <v>570</v>
      </c>
      <c r="C39" t="s">
        <v>326</v>
      </c>
      <c r="E39" t="s">
        <v>153</v>
      </c>
    </row>
    <row r="40" spans="1:5" x14ac:dyDescent="0.85">
      <c r="A40" t="s">
        <v>173</v>
      </c>
      <c r="B40" t="s">
        <v>455</v>
      </c>
      <c r="C40" t="s">
        <v>152</v>
      </c>
      <c r="D40" t="s">
        <v>677</v>
      </c>
      <c r="E40" t="s">
        <v>471</v>
      </c>
    </row>
    <row r="41" spans="1:5" x14ac:dyDescent="0.85">
      <c r="A41" t="s">
        <v>313</v>
      </c>
      <c r="B41" t="s">
        <v>288</v>
      </c>
      <c r="C41" t="s">
        <v>347</v>
      </c>
      <c r="E41" t="s">
        <v>132</v>
      </c>
    </row>
    <row r="42" spans="1:5" x14ac:dyDescent="0.85">
      <c r="A42" t="s">
        <v>71</v>
      </c>
      <c r="B42" t="s">
        <v>288</v>
      </c>
      <c r="C42" t="s">
        <v>347</v>
      </c>
      <c r="E42" t="s">
        <v>694</v>
      </c>
    </row>
    <row r="43" spans="1:5" x14ac:dyDescent="0.85">
      <c r="A43" t="s">
        <v>208</v>
      </c>
      <c r="B43" t="s">
        <v>288</v>
      </c>
      <c r="C43" t="s">
        <v>610</v>
      </c>
      <c r="E43" t="s">
        <v>463</v>
      </c>
    </row>
    <row r="44" spans="1:5" x14ac:dyDescent="0.85">
      <c r="A44" t="s">
        <v>380</v>
      </c>
      <c r="B44" t="s">
        <v>288</v>
      </c>
      <c r="C44" t="s">
        <v>347</v>
      </c>
      <c r="E44" t="s">
        <v>365</v>
      </c>
    </row>
    <row r="45" spans="1:5" x14ac:dyDescent="0.85">
      <c r="A45" t="s">
        <v>279</v>
      </c>
      <c r="B45" t="s">
        <v>570</v>
      </c>
      <c r="C45" t="s">
        <v>152</v>
      </c>
      <c r="E45" t="s">
        <v>522</v>
      </c>
    </row>
    <row r="46" spans="1:5" x14ac:dyDescent="0.85">
      <c r="A46" t="s">
        <v>330</v>
      </c>
      <c r="B46" t="s">
        <v>288</v>
      </c>
      <c r="C46" t="s">
        <v>347</v>
      </c>
      <c r="E46" t="s">
        <v>335</v>
      </c>
    </row>
    <row r="47" spans="1:5" x14ac:dyDescent="0.85">
      <c r="A47" t="s">
        <v>531</v>
      </c>
      <c r="B47" t="s">
        <v>288</v>
      </c>
      <c r="C47" t="s">
        <v>347</v>
      </c>
      <c r="E47" t="s">
        <v>461</v>
      </c>
    </row>
    <row r="48" spans="1:5" x14ac:dyDescent="0.85">
      <c r="A48" t="s">
        <v>12</v>
      </c>
      <c r="B48" t="s">
        <v>570</v>
      </c>
      <c r="C48" t="s">
        <v>152</v>
      </c>
      <c r="E48" t="s">
        <v>320</v>
      </c>
    </row>
    <row r="49" spans="1:5" x14ac:dyDescent="0.85">
      <c r="A49" t="s">
        <v>274</v>
      </c>
      <c r="E49" t="s">
        <v>321</v>
      </c>
    </row>
    <row r="50" spans="1:5" x14ac:dyDescent="0.85">
      <c r="A50" t="s">
        <v>234</v>
      </c>
      <c r="B50" t="s">
        <v>570</v>
      </c>
      <c r="C50" t="s">
        <v>152</v>
      </c>
      <c r="E50" t="s">
        <v>92</v>
      </c>
    </row>
    <row r="51" spans="1:5" x14ac:dyDescent="0.85">
      <c r="A51" t="s">
        <v>93</v>
      </c>
      <c r="B51" t="s">
        <v>570</v>
      </c>
      <c r="C51" t="s">
        <v>326</v>
      </c>
      <c r="E51" t="s">
        <v>378</v>
      </c>
    </row>
    <row r="52" spans="1:5" x14ac:dyDescent="0.85">
      <c r="A52" t="s">
        <v>612</v>
      </c>
      <c r="B52" t="s">
        <v>570</v>
      </c>
      <c r="C52" t="s">
        <v>326</v>
      </c>
      <c r="E52" t="s">
        <v>448</v>
      </c>
    </row>
    <row r="53" spans="1:5" x14ac:dyDescent="0.85">
      <c r="A53" t="s">
        <v>235</v>
      </c>
      <c r="B53" t="s">
        <v>370</v>
      </c>
      <c r="C53" t="s">
        <v>326</v>
      </c>
      <c r="D53" t="s">
        <v>423</v>
      </c>
      <c r="E53" t="s">
        <v>416</v>
      </c>
    </row>
    <row r="54" spans="1:5" x14ac:dyDescent="0.85">
      <c r="A54" t="s">
        <v>628</v>
      </c>
      <c r="B54" t="s">
        <v>370</v>
      </c>
      <c r="C54" t="s">
        <v>326</v>
      </c>
      <c r="E54" t="s">
        <v>163</v>
      </c>
    </row>
    <row r="55" spans="1:5" x14ac:dyDescent="0.85">
      <c r="A55" t="s">
        <v>453</v>
      </c>
      <c r="B55" t="s">
        <v>370</v>
      </c>
      <c r="C55" t="s">
        <v>326</v>
      </c>
      <c r="E55" t="s">
        <v>450</v>
      </c>
    </row>
    <row r="56" spans="1:5" x14ac:dyDescent="0.85">
      <c r="A56" t="s">
        <v>225</v>
      </c>
      <c r="B56" t="s">
        <v>122</v>
      </c>
      <c r="C56" t="s">
        <v>347</v>
      </c>
      <c r="E56" t="s">
        <v>22</v>
      </c>
    </row>
    <row r="57" spans="1:5" x14ac:dyDescent="0.85">
      <c r="A57" t="s">
        <v>242</v>
      </c>
      <c r="B57" t="s">
        <v>570</v>
      </c>
      <c r="C57" t="s">
        <v>152</v>
      </c>
      <c r="E57" t="s">
        <v>650</v>
      </c>
    </row>
    <row r="58" spans="1:5" x14ac:dyDescent="0.85">
      <c r="A58" t="s">
        <v>495</v>
      </c>
      <c r="B58" t="s">
        <v>370</v>
      </c>
      <c r="C58" t="s">
        <v>326</v>
      </c>
      <c r="E58" t="s">
        <v>287</v>
      </c>
    </row>
    <row r="59" spans="1:5" x14ac:dyDescent="0.85">
      <c r="A59" t="s">
        <v>668</v>
      </c>
      <c r="B59" t="s">
        <v>570</v>
      </c>
      <c r="C59" t="s">
        <v>152</v>
      </c>
      <c r="E59" t="s">
        <v>392</v>
      </c>
    </row>
    <row r="60" spans="1:5" x14ac:dyDescent="0.85">
      <c r="A60" t="s">
        <v>29</v>
      </c>
      <c r="B60" t="s">
        <v>122</v>
      </c>
      <c r="C60" t="s">
        <v>152</v>
      </c>
      <c r="E60" t="s">
        <v>649</v>
      </c>
    </row>
    <row r="61" spans="1:5" x14ac:dyDescent="0.85">
      <c r="A61" t="s">
        <v>218</v>
      </c>
      <c r="D61" t="s">
        <v>431</v>
      </c>
      <c r="E61" t="s">
        <v>193</v>
      </c>
    </row>
    <row r="62" spans="1:5" x14ac:dyDescent="0.85">
      <c r="A62" t="s">
        <v>336</v>
      </c>
      <c r="D62" t="s">
        <v>620</v>
      </c>
      <c r="E62" t="s">
        <v>652</v>
      </c>
    </row>
    <row r="63" spans="1:5" x14ac:dyDescent="0.85">
      <c r="A63" t="s">
        <v>550</v>
      </c>
      <c r="D63" t="s">
        <v>7</v>
      </c>
      <c r="E63" t="s">
        <v>455</v>
      </c>
    </row>
    <row r="64" spans="1:5" x14ac:dyDescent="0.85">
      <c r="A64" t="s">
        <v>303</v>
      </c>
      <c r="D64" t="s">
        <v>294</v>
      </c>
      <c r="E64" t="s">
        <v>252</v>
      </c>
    </row>
    <row r="65" spans="1:5" x14ac:dyDescent="0.85">
      <c r="A65" t="s">
        <v>549</v>
      </c>
      <c r="D65" t="s">
        <v>510</v>
      </c>
      <c r="E65" t="s">
        <v>370</v>
      </c>
    </row>
    <row r="66" spans="1:5" x14ac:dyDescent="0.85">
      <c r="A66" t="s">
        <v>102</v>
      </c>
      <c r="B66" t="s">
        <v>570</v>
      </c>
      <c r="C66" t="s">
        <v>152</v>
      </c>
      <c r="E66" t="s">
        <v>226</v>
      </c>
    </row>
    <row r="67" spans="1:5" x14ac:dyDescent="0.85">
      <c r="A67" t="s">
        <v>632</v>
      </c>
      <c r="B67" t="s">
        <v>122</v>
      </c>
      <c r="C67" t="s">
        <v>347</v>
      </c>
      <c r="E67" t="s">
        <v>240</v>
      </c>
    </row>
    <row r="68" spans="1:5" x14ac:dyDescent="0.85">
      <c r="A68" t="s">
        <v>379</v>
      </c>
      <c r="D68" t="s">
        <v>263</v>
      </c>
      <c r="E68" t="s">
        <v>133</v>
      </c>
    </row>
    <row r="69" spans="1:5" x14ac:dyDescent="0.85">
      <c r="A69" t="s">
        <v>157</v>
      </c>
      <c r="B69" t="s">
        <v>288</v>
      </c>
      <c r="C69" t="s">
        <v>610</v>
      </c>
      <c r="E69" t="s">
        <v>676</v>
      </c>
    </row>
    <row r="70" spans="1:5" x14ac:dyDescent="0.85">
      <c r="A70" t="s">
        <v>233</v>
      </c>
      <c r="B70" t="s">
        <v>370</v>
      </c>
      <c r="C70" t="s">
        <v>326</v>
      </c>
      <c r="D70" t="s">
        <v>341</v>
      </c>
      <c r="E70" t="s">
        <v>74</v>
      </c>
    </row>
    <row r="71" spans="1:5" x14ac:dyDescent="0.85">
      <c r="A71" t="s">
        <v>618</v>
      </c>
      <c r="B71" t="s">
        <v>370</v>
      </c>
      <c r="C71" t="s">
        <v>326</v>
      </c>
      <c r="D71" t="s">
        <v>478</v>
      </c>
      <c r="E71" t="s">
        <v>480</v>
      </c>
    </row>
    <row r="72" spans="1:5" x14ac:dyDescent="0.85">
      <c r="A72" t="s">
        <v>95</v>
      </c>
      <c r="B72" t="s">
        <v>288</v>
      </c>
      <c r="C72" t="s">
        <v>610</v>
      </c>
      <c r="D72" t="s">
        <v>586</v>
      </c>
      <c r="E72" t="s">
        <v>147</v>
      </c>
    </row>
    <row r="73" spans="1:5" x14ac:dyDescent="0.85">
      <c r="A73" t="s">
        <v>662</v>
      </c>
      <c r="D73" t="s">
        <v>272</v>
      </c>
      <c r="E73" t="s">
        <v>37</v>
      </c>
    </row>
    <row r="74" spans="1:5" ht="409.5" x14ac:dyDescent="0.85">
      <c r="A74" t="s">
        <v>332</v>
      </c>
      <c r="D74" s="2" t="s">
        <v>146</v>
      </c>
      <c r="E74" t="s">
        <v>201</v>
      </c>
    </row>
    <row r="75" spans="1:5" x14ac:dyDescent="0.85">
      <c r="A75" t="s">
        <v>26</v>
      </c>
      <c r="B75" t="s">
        <v>370</v>
      </c>
      <c r="C75" t="s">
        <v>326</v>
      </c>
      <c r="D75" t="s">
        <v>229</v>
      </c>
      <c r="E75" t="s">
        <v>48</v>
      </c>
    </row>
    <row r="76" spans="1:5" x14ac:dyDescent="0.85">
      <c r="A76" t="s">
        <v>363</v>
      </c>
      <c r="B76" t="s">
        <v>455</v>
      </c>
      <c r="C76" t="s">
        <v>152</v>
      </c>
      <c r="E76" t="s">
        <v>138</v>
      </c>
    </row>
    <row r="77" spans="1:5" x14ac:dyDescent="0.85">
      <c r="A77" t="s">
        <v>590</v>
      </c>
      <c r="B77" t="s">
        <v>370</v>
      </c>
      <c r="C77" t="s">
        <v>326</v>
      </c>
      <c r="D77" t="s">
        <v>584</v>
      </c>
      <c r="E77" t="s">
        <v>354</v>
      </c>
    </row>
    <row r="78" spans="1:5" x14ac:dyDescent="0.85">
      <c r="A78" t="s">
        <v>441</v>
      </c>
      <c r="B78" t="s">
        <v>370</v>
      </c>
      <c r="C78" t="s">
        <v>326</v>
      </c>
      <c r="E78" t="s">
        <v>319</v>
      </c>
    </row>
    <row r="79" spans="1:5" x14ac:dyDescent="0.85">
      <c r="A79" t="s">
        <v>259</v>
      </c>
      <c r="B79" t="s">
        <v>455</v>
      </c>
      <c r="C79" t="s">
        <v>347</v>
      </c>
      <c r="D79" t="s">
        <v>8</v>
      </c>
      <c r="E79" t="s">
        <v>361</v>
      </c>
    </row>
    <row r="80" spans="1:5" x14ac:dyDescent="0.85">
      <c r="A80" t="s">
        <v>346</v>
      </c>
      <c r="B80" t="s">
        <v>288</v>
      </c>
      <c r="C80" t="s">
        <v>152</v>
      </c>
      <c r="E80" t="s">
        <v>466</v>
      </c>
    </row>
    <row r="81" spans="1:5" x14ac:dyDescent="0.85">
      <c r="A81" t="s">
        <v>551</v>
      </c>
      <c r="B81" t="s">
        <v>370</v>
      </c>
      <c r="C81" t="s">
        <v>326</v>
      </c>
      <c r="E81" t="s">
        <v>629</v>
      </c>
    </row>
    <row r="82" spans="1:5" x14ac:dyDescent="0.85">
      <c r="A82" t="s">
        <v>436</v>
      </c>
      <c r="B82" t="s">
        <v>370</v>
      </c>
      <c r="C82" t="s">
        <v>152</v>
      </c>
      <c r="D82" t="s">
        <v>533</v>
      </c>
      <c r="E82" t="s">
        <v>583</v>
      </c>
    </row>
    <row r="83" spans="1:5" x14ac:dyDescent="0.85">
      <c r="A83" t="s">
        <v>514</v>
      </c>
      <c r="B83" t="s">
        <v>288</v>
      </c>
      <c r="C83" t="s">
        <v>347</v>
      </c>
      <c r="E83" t="s">
        <v>156</v>
      </c>
    </row>
    <row r="84" spans="1:5" x14ac:dyDescent="0.85">
      <c r="A84" t="s">
        <v>642</v>
      </c>
      <c r="B84" t="s">
        <v>370</v>
      </c>
      <c r="C84" t="s">
        <v>326</v>
      </c>
      <c r="E84" t="s">
        <v>120</v>
      </c>
    </row>
    <row r="85" spans="1:5" x14ac:dyDescent="0.85">
      <c r="A85" t="s">
        <v>534</v>
      </c>
      <c r="B85" t="s">
        <v>288</v>
      </c>
      <c r="C85" t="s">
        <v>610</v>
      </c>
      <c r="E85" t="s">
        <v>539</v>
      </c>
    </row>
    <row r="86" spans="1:5" x14ac:dyDescent="0.85">
      <c r="A86" t="s">
        <v>77</v>
      </c>
      <c r="B86" t="s">
        <v>288</v>
      </c>
      <c r="C86" t="s">
        <v>610</v>
      </c>
      <c r="E86" t="s">
        <v>25</v>
      </c>
    </row>
    <row r="87" spans="1:5" x14ac:dyDescent="0.85">
      <c r="A87" t="s">
        <v>150</v>
      </c>
      <c r="B87" t="s">
        <v>288</v>
      </c>
      <c r="C87" t="s">
        <v>610</v>
      </c>
      <c r="E87" t="s">
        <v>545</v>
      </c>
    </row>
    <row r="88" spans="1:5" x14ac:dyDescent="0.85">
      <c r="A88" t="s">
        <v>212</v>
      </c>
      <c r="B88" t="s">
        <v>288</v>
      </c>
      <c r="C88" t="s">
        <v>152</v>
      </c>
      <c r="E88" t="s">
        <v>606</v>
      </c>
    </row>
    <row r="89" spans="1:5" x14ac:dyDescent="0.85">
      <c r="A89" t="s">
        <v>508</v>
      </c>
      <c r="B89" t="s">
        <v>370</v>
      </c>
      <c r="C89" t="s">
        <v>326</v>
      </c>
      <c r="D89" t="s">
        <v>396</v>
      </c>
      <c r="E89" t="s">
        <v>651</v>
      </c>
    </row>
    <row r="90" spans="1:5" x14ac:dyDescent="0.85">
      <c r="A90" t="s">
        <v>565</v>
      </c>
      <c r="B90" t="s">
        <v>570</v>
      </c>
      <c r="C90" t="s">
        <v>152</v>
      </c>
      <c r="E90" t="s">
        <v>70</v>
      </c>
    </row>
    <row r="91" spans="1:5" x14ac:dyDescent="0.85">
      <c r="A91" t="s">
        <v>623</v>
      </c>
      <c r="B91" t="s">
        <v>370</v>
      </c>
      <c r="C91" t="s">
        <v>326</v>
      </c>
      <c r="E91" t="s">
        <v>490</v>
      </c>
    </row>
    <row r="92" spans="1:5" x14ac:dyDescent="0.85">
      <c r="A92" t="s">
        <v>129</v>
      </c>
      <c r="B92" t="s">
        <v>570</v>
      </c>
      <c r="C92" t="s">
        <v>152</v>
      </c>
      <c r="E92" t="s">
        <v>244</v>
      </c>
    </row>
    <row r="93" spans="1:5" x14ac:dyDescent="0.85">
      <c r="A93" t="s">
        <v>36</v>
      </c>
      <c r="B93" t="s">
        <v>455</v>
      </c>
      <c r="C93" t="s">
        <v>326</v>
      </c>
      <c r="E93" t="s">
        <v>687</v>
      </c>
    </row>
    <row r="94" spans="1:5" x14ac:dyDescent="0.85">
      <c r="A94" t="s">
        <v>497</v>
      </c>
      <c r="B94" t="s">
        <v>570</v>
      </c>
      <c r="C94" t="s">
        <v>152</v>
      </c>
      <c r="E94" t="s">
        <v>338</v>
      </c>
    </row>
    <row r="95" spans="1:5" x14ac:dyDescent="0.85">
      <c r="A95" t="s">
        <v>498</v>
      </c>
      <c r="D95" t="s">
        <v>425</v>
      </c>
      <c r="E95" t="s">
        <v>326</v>
      </c>
    </row>
    <row r="96" spans="1:5" x14ac:dyDescent="0.85">
      <c r="A96" t="s">
        <v>316</v>
      </c>
      <c r="B96" t="s">
        <v>455</v>
      </c>
      <c r="C96" t="s">
        <v>326</v>
      </c>
      <c r="D96" t="s">
        <v>684</v>
      </c>
      <c r="E96" t="s">
        <v>248</v>
      </c>
    </row>
    <row r="97" spans="1:5" x14ac:dyDescent="0.85">
      <c r="A97" t="s">
        <v>58</v>
      </c>
      <c r="B97" t="s">
        <v>570</v>
      </c>
      <c r="C97" t="s">
        <v>347</v>
      </c>
      <c r="E97" t="s">
        <v>515</v>
      </c>
    </row>
    <row r="98" spans="1:5" x14ac:dyDescent="0.85">
      <c r="A98" t="s">
        <v>148</v>
      </c>
      <c r="D98" t="s">
        <v>564</v>
      </c>
      <c r="E98" t="s">
        <v>644</v>
      </c>
    </row>
    <row r="99" spans="1:5" x14ac:dyDescent="0.85">
      <c r="A99" t="s">
        <v>589</v>
      </c>
      <c r="B99" t="s">
        <v>370</v>
      </c>
      <c r="C99" t="s">
        <v>326</v>
      </c>
      <c r="E99" t="s">
        <v>485</v>
      </c>
    </row>
    <row r="100" spans="1:5" x14ac:dyDescent="0.85">
      <c r="A100" t="s">
        <v>86</v>
      </c>
      <c r="B100" t="s">
        <v>570</v>
      </c>
      <c r="C100" t="s">
        <v>610</v>
      </c>
      <c r="D100" t="s">
        <v>85</v>
      </c>
      <c r="E100" t="s">
        <v>5</v>
      </c>
    </row>
    <row r="101" spans="1:5" x14ac:dyDescent="0.85">
      <c r="A101" t="s">
        <v>598</v>
      </c>
      <c r="B101" t="s">
        <v>370</v>
      </c>
      <c r="C101" t="s">
        <v>326</v>
      </c>
      <c r="E101" t="s">
        <v>47</v>
      </c>
    </row>
    <row r="102" spans="1:5" x14ac:dyDescent="0.85">
      <c r="A102" t="s">
        <v>134</v>
      </c>
      <c r="D102" t="s">
        <v>350</v>
      </c>
      <c r="E102" t="s">
        <v>669</v>
      </c>
    </row>
    <row r="103" spans="1:5" x14ac:dyDescent="0.85">
      <c r="A103" t="s">
        <v>251</v>
      </c>
      <c r="D103" t="s">
        <v>14</v>
      </c>
      <c r="E103" t="s">
        <v>72</v>
      </c>
    </row>
    <row r="104" spans="1:5" x14ac:dyDescent="0.85">
      <c r="A104" t="s">
        <v>512</v>
      </c>
      <c r="D104" t="s">
        <v>230</v>
      </c>
      <c r="E104" t="s">
        <v>688</v>
      </c>
    </row>
    <row r="105" spans="1:5" x14ac:dyDescent="0.85">
      <c r="A105" t="s">
        <v>1</v>
      </c>
      <c r="D105" t="s">
        <v>419</v>
      </c>
      <c r="E105" t="s">
        <v>468</v>
      </c>
    </row>
    <row r="106" spans="1:5" x14ac:dyDescent="0.85">
      <c r="A106" t="s">
        <v>445</v>
      </c>
      <c r="B106" t="s">
        <v>455</v>
      </c>
      <c r="C106" t="s">
        <v>347</v>
      </c>
      <c r="D106" t="s">
        <v>108</v>
      </c>
      <c r="E106" t="s">
        <v>440</v>
      </c>
    </row>
    <row r="107" spans="1:5" x14ac:dyDescent="0.85">
      <c r="A107" t="s">
        <v>635</v>
      </c>
      <c r="D107" t="s">
        <v>219</v>
      </c>
      <c r="E107" t="s">
        <v>683</v>
      </c>
    </row>
    <row r="108" spans="1:5" x14ac:dyDescent="0.85">
      <c r="A108" t="s">
        <v>107</v>
      </c>
      <c r="B108" t="s">
        <v>370</v>
      </c>
      <c r="C108" t="s">
        <v>326</v>
      </c>
      <c r="E108" t="s">
        <v>277</v>
      </c>
    </row>
    <row r="109" spans="1:5" x14ac:dyDescent="0.85">
      <c r="A109" t="s">
        <v>561</v>
      </c>
      <c r="B109" t="s">
        <v>82</v>
      </c>
      <c r="C109" t="s">
        <v>347</v>
      </c>
      <c r="D109" t="s">
        <v>331</v>
      </c>
      <c r="E109" t="s">
        <v>190</v>
      </c>
    </row>
    <row r="110" spans="1:5" x14ac:dyDescent="0.85">
      <c r="A110" t="s">
        <v>51</v>
      </c>
      <c r="B110" t="s">
        <v>370</v>
      </c>
      <c r="C110" t="s">
        <v>326</v>
      </c>
      <c r="D110" t="s">
        <v>84</v>
      </c>
      <c r="E110" t="s">
        <v>98</v>
      </c>
    </row>
    <row r="111" spans="1:5" x14ac:dyDescent="0.85">
      <c r="A111" t="s">
        <v>166</v>
      </c>
      <c r="B111" t="s">
        <v>122</v>
      </c>
      <c r="C111" t="s">
        <v>152</v>
      </c>
      <c r="D111" t="s">
        <v>553</v>
      </c>
      <c r="E111" t="s">
        <v>390</v>
      </c>
    </row>
    <row r="112" spans="1:5" x14ac:dyDescent="0.85">
      <c r="A112" t="s">
        <v>504</v>
      </c>
      <c r="B112" t="s">
        <v>122</v>
      </c>
      <c r="C112" t="s">
        <v>152</v>
      </c>
      <c r="E112" t="s">
        <v>0</v>
      </c>
    </row>
    <row r="113" spans="1:5" x14ac:dyDescent="0.85">
      <c r="A113" t="s">
        <v>135</v>
      </c>
      <c r="B113" t="s">
        <v>370</v>
      </c>
      <c r="C113" t="s">
        <v>326</v>
      </c>
      <c r="E113" t="s">
        <v>27</v>
      </c>
    </row>
    <row r="114" spans="1:5" x14ac:dyDescent="0.85">
      <c r="A114" t="s">
        <v>631</v>
      </c>
      <c r="B114" t="s">
        <v>122</v>
      </c>
      <c r="C114" t="s">
        <v>326</v>
      </c>
      <c r="E114" t="s">
        <v>451</v>
      </c>
    </row>
    <row r="115" spans="1:5" x14ac:dyDescent="0.85">
      <c r="A115" t="s">
        <v>528</v>
      </c>
      <c r="B115" t="s">
        <v>370</v>
      </c>
      <c r="C115" t="s">
        <v>326</v>
      </c>
      <c r="D115" t="s">
        <v>35</v>
      </c>
      <c r="E115" t="s">
        <v>159</v>
      </c>
    </row>
    <row r="116" spans="1:5" x14ac:dyDescent="0.85">
      <c r="A116" t="s">
        <v>660</v>
      </c>
      <c r="B116" t="s">
        <v>570</v>
      </c>
      <c r="C116" t="s">
        <v>152</v>
      </c>
      <c r="E116" t="s">
        <v>116</v>
      </c>
    </row>
    <row r="117" spans="1:5" x14ac:dyDescent="0.85">
      <c r="A117" t="s">
        <v>285</v>
      </c>
      <c r="B117" t="s">
        <v>122</v>
      </c>
      <c r="C117" t="s">
        <v>152</v>
      </c>
      <c r="E117" t="s">
        <v>538</v>
      </c>
    </row>
    <row r="118" spans="1:5" x14ac:dyDescent="0.85">
      <c r="A118" t="s">
        <v>529</v>
      </c>
      <c r="B118" t="s">
        <v>455</v>
      </c>
      <c r="C118" t="s">
        <v>326</v>
      </c>
      <c r="D118" t="s">
        <v>395</v>
      </c>
      <c r="E118" t="s">
        <v>686</v>
      </c>
    </row>
    <row r="119" spans="1:5" x14ac:dyDescent="0.85">
      <c r="A119" t="s">
        <v>265</v>
      </c>
      <c r="B119" t="s">
        <v>370</v>
      </c>
      <c r="C119" t="s">
        <v>152</v>
      </c>
      <c r="E119" t="s">
        <v>76</v>
      </c>
    </row>
    <row r="120" spans="1:5" x14ac:dyDescent="0.85">
      <c r="A120" t="s">
        <v>655</v>
      </c>
      <c r="B120" t="s">
        <v>288</v>
      </c>
      <c r="C120" t="s">
        <v>347</v>
      </c>
      <c r="D120" t="s">
        <v>641</v>
      </c>
      <c r="E120" t="s">
        <v>690</v>
      </c>
    </row>
    <row r="121" spans="1:5" x14ac:dyDescent="0.85">
      <c r="A121" t="s">
        <v>393</v>
      </c>
      <c r="B121" t="s">
        <v>370</v>
      </c>
      <c r="C121" t="s">
        <v>347</v>
      </c>
      <c r="E121" t="s">
        <v>438</v>
      </c>
    </row>
    <row r="122" spans="1:5" x14ac:dyDescent="0.85">
      <c r="A122" t="s">
        <v>665</v>
      </c>
      <c r="B122" t="s">
        <v>455</v>
      </c>
      <c r="C122" t="s">
        <v>347</v>
      </c>
      <c r="E122" t="s">
        <v>634</v>
      </c>
    </row>
    <row r="123" spans="1:5" x14ac:dyDescent="0.85">
      <c r="A123" t="s">
        <v>491</v>
      </c>
      <c r="B123" t="s">
        <v>455</v>
      </c>
      <c r="C123" t="s">
        <v>347</v>
      </c>
      <c r="E123" t="s">
        <v>596</v>
      </c>
    </row>
    <row r="124" spans="1:5" x14ac:dyDescent="0.85">
      <c r="A124" t="s">
        <v>364</v>
      </c>
      <c r="B124" t="s">
        <v>570</v>
      </c>
      <c r="C124" t="s">
        <v>326</v>
      </c>
      <c r="E124" t="s">
        <v>154</v>
      </c>
    </row>
    <row r="125" spans="1:5" x14ac:dyDescent="0.85">
      <c r="A125" t="s">
        <v>627</v>
      </c>
      <c r="B125" t="s">
        <v>455</v>
      </c>
      <c r="C125" t="s">
        <v>326</v>
      </c>
      <c r="E125" t="s">
        <v>182</v>
      </c>
    </row>
    <row r="126" spans="1:5" x14ac:dyDescent="0.85">
      <c r="A126" t="s">
        <v>474</v>
      </c>
      <c r="B126" t="s">
        <v>122</v>
      </c>
      <c r="C126" t="s">
        <v>326</v>
      </c>
      <c r="E126" t="s">
        <v>675</v>
      </c>
    </row>
    <row r="127" spans="1:5" x14ac:dyDescent="0.85">
      <c r="A127" t="s">
        <v>486</v>
      </c>
      <c r="E127" t="s">
        <v>260</v>
      </c>
    </row>
    <row r="128" spans="1:5" x14ac:dyDescent="0.85">
      <c r="A128" t="s">
        <v>220</v>
      </c>
      <c r="B128" t="s">
        <v>455</v>
      </c>
      <c r="C128" t="s">
        <v>347</v>
      </c>
      <c r="E128" t="s">
        <v>537</v>
      </c>
    </row>
    <row r="129" spans="1:5" x14ac:dyDescent="0.85">
      <c r="A129" t="s">
        <v>241</v>
      </c>
      <c r="B129" t="s">
        <v>122</v>
      </c>
      <c r="C129" t="s">
        <v>152</v>
      </c>
      <c r="E129" t="s">
        <v>414</v>
      </c>
    </row>
    <row r="130" spans="1:5" x14ac:dyDescent="0.85">
      <c r="A130" t="s">
        <v>622</v>
      </c>
      <c r="B130" t="s">
        <v>288</v>
      </c>
      <c r="C130" t="s">
        <v>610</v>
      </c>
      <c r="D130" t="s">
        <v>164</v>
      </c>
      <c r="E130" t="s">
        <v>223</v>
      </c>
    </row>
    <row r="131" spans="1:5" x14ac:dyDescent="0.85">
      <c r="A131" t="s">
        <v>626</v>
      </c>
      <c r="B131" t="s">
        <v>122</v>
      </c>
      <c r="C131" t="s">
        <v>152</v>
      </c>
      <c r="E131" t="s">
        <v>518</v>
      </c>
    </row>
    <row r="132" spans="1:5" x14ac:dyDescent="0.85">
      <c r="A132" t="s">
        <v>356</v>
      </c>
      <c r="B132" t="s">
        <v>570</v>
      </c>
      <c r="C132" t="s">
        <v>152</v>
      </c>
      <c r="E132" t="s">
        <v>479</v>
      </c>
    </row>
    <row r="133" spans="1:5" x14ac:dyDescent="0.85">
      <c r="A133" t="s">
        <v>161</v>
      </c>
      <c r="E133" t="s">
        <v>570</v>
      </c>
    </row>
    <row r="134" spans="1:5" x14ac:dyDescent="0.85">
      <c r="A134" t="s">
        <v>554</v>
      </c>
      <c r="E134" t="s">
        <v>257</v>
      </c>
    </row>
    <row r="135" spans="1:5" x14ac:dyDescent="0.85">
      <c r="A135" t="s">
        <v>63</v>
      </c>
      <c r="E135" t="s">
        <v>610</v>
      </c>
    </row>
    <row r="136" spans="1:5" x14ac:dyDescent="0.85">
      <c r="A136" t="s">
        <v>328</v>
      </c>
      <c r="B136" t="s">
        <v>370</v>
      </c>
      <c r="C136" t="s">
        <v>326</v>
      </c>
      <c r="E136" t="s">
        <v>580</v>
      </c>
    </row>
    <row r="137" spans="1:5" x14ac:dyDescent="0.85">
      <c r="A137" t="s">
        <v>647</v>
      </c>
      <c r="B137" t="s">
        <v>82</v>
      </c>
      <c r="C137" t="s">
        <v>152</v>
      </c>
      <c r="E137" t="s">
        <v>3</v>
      </c>
    </row>
    <row r="138" spans="1:5" x14ac:dyDescent="0.85">
      <c r="A138" t="s">
        <v>203</v>
      </c>
      <c r="E138" t="s">
        <v>347</v>
      </c>
    </row>
    <row r="139" spans="1:5" x14ac:dyDescent="0.85">
      <c r="A139" t="s">
        <v>280</v>
      </c>
      <c r="E139" t="s">
        <v>304</v>
      </c>
    </row>
    <row r="140" spans="1:5" x14ac:dyDescent="0.85">
      <c r="A140" t="s">
        <v>236</v>
      </c>
      <c r="B140" t="s">
        <v>288</v>
      </c>
      <c r="C140" t="s">
        <v>347</v>
      </c>
      <c r="D140" t="s">
        <v>395</v>
      </c>
      <c r="E140" t="s">
        <v>467</v>
      </c>
    </row>
    <row r="141" spans="1:5" x14ac:dyDescent="0.85">
      <c r="A141" t="s">
        <v>673</v>
      </c>
      <c r="E141" t="s">
        <v>385</v>
      </c>
    </row>
    <row r="142" spans="1:5" x14ac:dyDescent="0.85">
      <c r="A142" t="s">
        <v>104</v>
      </c>
      <c r="B142" t="s">
        <v>370</v>
      </c>
      <c r="C142" t="s">
        <v>326</v>
      </c>
      <c r="D142" t="s">
        <v>600</v>
      </c>
      <c r="E142" t="s">
        <v>394</v>
      </c>
    </row>
    <row r="143" spans="1:5" x14ac:dyDescent="0.85">
      <c r="A143" t="s">
        <v>509</v>
      </c>
      <c r="B143" t="s">
        <v>370</v>
      </c>
      <c r="C143" t="s">
        <v>326</v>
      </c>
      <c r="D143" t="s">
        <v>340</v>
      </c>
      <c r="E143" t="s">
        <v>275</v>
      </c>
    </row>
    <row r="144" spans="1:5" x14ac:dyDescent="0.85">
      <c r="A144" t="s">
        <v>439</v>
      </c>
      <c r="B144" t="s">
        <v>370</v>
      </c>
      <c r="C144" t="s">
        <v>326</v>
      </c>
      <c r="D144" t="s">
        <v>322</v>
      </c>
      <c r="E144" t="s">
        <v>250</v>
      </c>
    </row>
    <row r="145" spans="1:5" x14ac:dyDescent="0.85">
      <c r="A145" t="s">
        <v>281</v>
      </c>
      <c r="B145" t="s">
        <v>455</v>
      </c>
      <c r="C145" t="s">
        <v>326</v>
      </c>
      <c r="D145" t="s">
        <v>67</v>
      </c>
      <c r="E145" t="s">
        <v>542</v>
      </c>
    </row>
    <row r="146" spans="1:5" x14ac:dyDescent="0.85">
      <c r="A146" t="s">
        <v>443</v>
      </c>
      <c r="B146" t="s">
        <v>570</v>
      </c>
      <c r="C146" t="s">
        <v>326</v>
      </c>
      <c r="E146" t="s">
        <v>375</v>
      </c>
    </row>
    <row r="147" spans="1:5" x14ac:dyDescent="0.85">
      <c r="A147" t="s">
        <v>188</v>
      </c>
      <c r="B147" t="s">
        <v>122</v>
      </c>
      <c r="C147" t="s">
        <v>347</v>
      </c>
      <c r="E147" t="s">
        <v>32</v>
      </c>
    </row>
    <row r="148" spans="1:5" x14ac:dyDescent="0.85">
      <c r="A148" t="s">
        <v>6</v>
      </c>
      <c r="B148" t="s">
        <v>370</v>
      </c>
      <c r="C148" t="s">
        <v>326</v>
      </c>
      <c r="E148" t="s">
        <v>383</v>
      </c>
    </row>
    <row r="149" spans="1:5" x14ac:dyDescent="0.85">
      <c r="A149" t="s">
        <v>79</v>
      </c>
      <c r="B149" t="s">
        <v>370</v>
      </c>
      <c r="C149" t="s">
        <v>347</v>
      </c>
      <c r="D149" t="s">
        <v>358</v>
      </c>
      <c r="E149" t="s">
        <v>449</v>
      </c>
    </row>
    <row r="150" spans="1:5" x14ac:dyDescent="0.85">
      <c r="A150" t="s">
        <v>17</v>
      </c>
      <c r="B150" t="s">
        <v>288</v>
      </c>
      <c r="C150" t="s">
        <v>610</v>
      </c>
      <c r="E150" t="s">
        <v>397</v>
      </c>
    </row>
    <row r="151" spans="1:5" x14ac:dyDescent="0.85">
      <c r="A151" t="s">
        <v>89</v>
      </c>
      <c r="B151" t="s">
        <v>82</v>
      </c>
      <c r="C151" t="s">
        <v>152</v>
      </c>
      <c r="E151" t="s">
        <v>206</v>
      </c>
    </row>
    <row r="152" spans="1:5" x14ac:dyDescent="0.85">
      <c r="A152" t="s">
        <v>151</v>
      </c>
      <c r="D152" t="s">
        <v>267</v>
      </c>
      <c r="E152" t="s">
        <v>122</v>
      </c>
    </row>
    <row r="153" spans="1:5" x14ac:dyDescent="0.85">
      <c r="A153" t="s">
        <v>284</v>
      </c>
      <c r="B153" t="s">
        <v>570</v>
      </c>
      <c r="C153" t="s">
        <v>152</v>
      </c>
      <c r="E153" t="s">
        <v>221</v>
      </c>
    </row>
    <row r="154" spans="1:5" x14ac:dyDescent="0.85">
      <c r="A154" t="s">
        <v>602</v>
      </c>
      <c r="B154" t="s">
        <v>455</v>
      </c>
      <c r="C154" t="s">
        <v>152</v>
      </c>
      <c r="D154" t="s">
        <v>256</v>
      </c>
      <c r="E154" t="s">
        <v>664</v>
      </c>
    </row>
    <row r="155" spans="1:5" x14ac:dyDescent="0.85">
      <c r="A155" t="s">
        <v>566</v>
      </c>
      <c r="D155" t="s">
        <v>494</v>
      </c>
      <c r="E155" t="s">
        <v>426</v>
      </c>
    </row>
    <row r="156" spans="1:5" x14ac:dyDescent="0.85">
      <c r="A156" t="s">
        <v>615</v>
      </c>
      <c r="B156" t="s">
        <v>370</v>
      </c>
      <c r="C156" t="s">
        <v>152</v>
      </c>
      <c r="E156" t="s">
        <v>112</v>
      </c>
    </row>
    <row r="157" spans="1:5" x14ac:dyDescent="0.85">
      <c r="A157" t="s">
        <v>577</v>
      </c>
      <c r="B157" t="s">
        <v>288</v>
      </c>
      <c r="C157" t="s">
        <v>610</v>
      </c>
      <c r="E157" t="s">
        <v>329</v>
      </c>
    </row>
    <row r="158" spans="1:5" x14ac:dyDescent="0.85">
      <c r="A158" t="s">
        <v>109</v>
      </c>
      <c r="B158" t="s">
        <v>122</v>
      </c>
      <c r="C158" t="s">
        <v>326</v>
      </c>
      <c r="D158" t="s">
        <v>69</v>
      </c>
      <c r="E158" t="s">
        <v>376</v>
      </c>
    </row>
    <row r="159" spans="1:5" x14ac:dyDescent="0.85">
      <c r="A159" t="s">
        <v>62</v>
      </c>
      <c r="B159" t="s">
        <v>455</v>
      </c>
      <c r="C159" t="s">
        <v>347</v>
      </c>
      <c r="D159" t="s">
        <v>331</v>
      </c>
      <c r="E159" t="s">
        <v>403</v>
      </c>
    </row>
    <row r="160" spans="1:5" x14ac:dyDescent="0.85">
      <c r="A160" t="s">
        <v>516</v>
      </c>
      <c r="E160" t="s">
        <v>91</v>
      </c>
    </row>
    <row r="161" spans="1:5" x14ac:dyDescent="0.85">
      <c r="A161" t="s">
        <v>185</v>
      </c>
      <c r="B161" t="s">
        <v>370</v>
      </c>
      <c r="C161" t="s">
        <v>152</v>
      </c>
      <c r="D161" t="s">
        <v>195</v>
      </c>
      <c r="E161" t="s">
        <v>381</v>
      </c>
    </row>
    <row r="162" spans="1:5" x14ac:dyDescent="0.85">
      <c r="A162" t="s">
        <v>447</v>
      </c>
      <c r="B162" t="s">
        <v>455</v>
      </c>
      <c r="C162" t="s">
        <v>347</v>
      </c>
      <c r="E162" t="s">
        <v>374</v>
      </c>
    </row>
    <row r="163" spans="1:5" x14ac:dyDescent="0.85">
      <c r="A163" t="s">
        <v>578</v>
      </c>
      <c r="B163" t="s">
        <v>455</v>
      </c>
      <c r="C163" t="s">
        <v>326</v>
      </c>
      <c r="E163" t="s">
        <v>167</v>
      </c>
    </row>
    <row r="164" spans="1:5" x14ac:dyDescent="0.85">
      <c r="A164" t="s">
        <v>130</v>
      </c>
      <c r="B164" t="s">
        <v>288</v>
      </c>
      <c r="C164" t="s">
        <v>610</v>
      </c>
      <c r="E164" t="s">
        <v>571</v>
      </c>
    </row>
    <row r="165" spans="1:5" x14ac:dyDescent="0.85">
      <c r="A165" t="s">
        <v>388</v>
      </c>
      <c r="B165" t="s">
        <v>288</v>
      </c>
      <c r="C165" t="s">
        <v>347</v>
      </c>
      <c r="D165" t="s">
        <v>499</v>
      </c>
      <c r="E165" t="s">
        <v>52</v>
      </c>
    </row>
    <row r="166" spans="1:5" x14ac:dyDescent="0.85">
      <c r="A166" t="s">
        <v>399</v>
      </c>
      <c r="B166" t="s">
        <v>288</v>
      </c>
      <c r="C166" t="s">
        <v>152</v>
      </c>
      <c r="E166" t="s">
        <v>46</v>
      </c>
    </row>
    <row r="167" spans="1:5" x14ac:dyDescent="0.85">
      <c r="A167" t="s">
        <v>222</v>
      </c>
      <c r="B167" t="s">
        <v>288</v>
      </c>
      <c r="C167" t="s">
        <v>610</v>
      </c>
      <c r="E167" t="s">
        <v>506</v>
      </c>
    </row>
    <row r="168" spans="1:5" x14ac:dyDescent="0.85">
      <c r="A168" t="s">
        <v>552</v>
      </c>
      <c r="B168" t="s">
        <v>455</v>
      </c>
      <c r="C168" t="s">
        <v>152</v>
      </c>
      <c r="E168" t="s">
        <v>420</v>
      </c>
    </row>
    <row r="169" spans="1:5" x14ac:dyDescent="0.85">
      <c r="A169" t="s">
        <v>624</v>
      </c>
      <c r="D169" t="s">
        <v>228</v>
      </c>
      <c r="E169" t="s">
        <v>205</v>
      </c>
    </row>
    <row r="170" spans="1:5" x14ac:dyDescent="0.85">
      <c r="A170" t="s">
        <v>245</v>
      </c>
      <c r="B170" t="s">
        <v>288</v>
      </c>
      <c r="C170" t="s">
        <v>152</v>
      </c>
      <c r="D170" t="s">
        <v>395</v>
      </c>
      <c r="E170" t="s">
        <v>144</v>
      </c>
    </row>
    <row r="171" spans="1:5" x14ac:dyDescent="0.85">
      <c r="A171" t="s">
        <v>183</v>
      </c>
      <c r="B171" t="s">
        <v>455</v>
      </c>
      <c r="C171" t="s">
        <v>326</v>
      </c>
      <c r="E171" t="s">
        <v>674</v>
      </c>
    </row>
    <row r="172" spans="1:5" x14ac:dyDescent="0.85">
      <c r="A172" t="s">
        <v>131</v>
      </c>
      <c r="B172" t="s">
        <v>288</v>
      </c>
      <c r="C172" t="s">
        <v>610</v>
      </c>
      <c r="E172" t="s">
        <v>165</v>
      </c>
    </row>
    <row r="173" spans="1:5" x14ac:dyDescent="0.85">
      <c r="A173" t="s">
        <v>645</v>
      </c>
      <c r="B173" t="s">
        <v>288</v>
      </c>
      <c r="C173" t="s">
        <v>347</v>
      </c>
      <c r="E173" t="s">
        <v>278</v>
      </c>
    </row>
    <row r="174" spans="1:5" x14ac:dyDescent="0.85">
      <c r="A174" t="s">
        <v>200</v>
      </c>
      <c r="B174" t="s">
        <v>570</v>
      </c>
      <c r="C174" t="s">
        <v>347</v>
      </c>
      <c r="E174" t="s">
        <v>569</v>
      </c>
    </row>
    <row r="175" spans="1:5" x14ac:dyDescent="0.85">
      <c r="A175" t="s">
        <v>481</v>
      </c>
      <c r="B175" t="s">
        <v>370</v>
      </c>
      <c r="C175" t="s">
        <v>326</v>
      </c>
      <c r="D175" t="s">
        <v>500</v>
      </c>
      <c r="E175" t="s">
        <v>15</v>
      </c>
    </row>
    <row r="176" spans="1:5" x14ac:dyDescent="0.85">
      <c r="A176" t="s">
        <v>562</v>
      </c>
      <c r="B176" t="s">
        <v>370</v>
      </c>
      <c r="C176" t="s">
        <v>326</v>
      </c>
      <c r="E176" t="s">
        <v>639</v>
      </c>
    </row>
    <row r="177" spans="1:5" x14ac:dyDescent="0.85">
      <c r="A177" t="s">
        <v>672</v>
      </c>
      <c r="B177" t="s">
        <v>82</v>
      </c>
      <c r="C177" t="s">
        <v>610</v>
      </c>
      <c r="D177" t="s">
        <v>305</v>
      </c>
      <c r="E177" t="s">
        <v>196</v>
      </c>
    </row>
    <row r="178" spans="1:5" x14ac:dyDescent="0.85">
      <c r="A178" t="s">
        <v>246</v>
      </c>
      <c r="B178" t="s">
        <v>455</v>
      </c>
      <c r="C178" t="s">
        <v>152</v>
      </c>
      <c r="D178" t="s">
        <v>572</v>
      </c>
      <c r="E178" t="s">
        <v>97</v>
      </c>
    </row>
    <row r="179" spans="1:5" x14ac:dyDescent="0.85">
      <c r="A179" t="s">
        <v>269</v>
      </c>
      <c r="B179" t="s">
        <v>455</v>
      </c>
      <c r="C179" t="s">
        <v>326</v>
      </c>
      <c r="D179" t="s">
        <v>395</v>
      </c>
      <c r="E179" t="s">
        <v>525</v>
      </c>
    </row>
    <row r="180" spans="1:5" x14ac:dyDescent="0.85">
      <c r="A180" t="s">
        <v>614</v>
      </c>
      <c r="D180" t="s">
        <v>389</v>
      </c>
      <c r="E180" t="s">
        <v>318</v>
      </c>
    </row>
    <row r="181" spans="1:5" x14ac:dyDescent="0.85">
      <c r="A181" t="s">
        <v>530</v>
      </c>
      <c r="B181" t="s">
        <v>122</v>
      </c>
      <c r="C181" t="s">
        <v>326</v>
      </c>
      <c r="E181" t="s">
        <v>656</v>
      </c>
    </row>
    <row r="182" spans="1:5" x14ac:dyDescent="0.85">
      <c r="A182" t="s">
        <v>391</v>
      </c>
      <c r="E182" t="s">
        <v>654</v>
      </c>
    </row>
    <row r="183" spans="1:5" x14ac:dyDescent="0.85">
      <c r="A183" t="s">
        <v>123</v>
      </c>
      <c r="B183" t="s">
        <v>82</v>
      </c>
      <c r="C183" t="s">
        <v>347</v>
      </c>
      <c r="D183" t="s">
        <v>572</v>
      </c>
      <c r="E183" t="s">
        <v>692</v>
      </c>
    </row>
    <row r="184" spans="1:5" x14ac:dyDescent="0.85">
      <c r="A184" t="s">
        <v>433</v>
      </c>
      <c r="B184" t="s">
        <v>570</v>
      </c>
      <c r="C184" t="s">
        <v>326</v>
      </c>
      <c r="E184" t="s">
        <v>505</v>
      </c>
    </row>
    <row r="185" spans="1:5" x14ac:dyDescent="0.85">
      <c r="A185" t="s">
        <v>270</v>
      </c>
      <c r="B185" t="s">
        <v>570</v>
      </c>
      <c r="C185" t="s">
        <v>152</v>
      </c>
      <c r="E185" t="s">
        <v>460</v>
      </c>
    </row>
    <row r="186" spans="1:5" x14ac:dyDescent="0.85">
      <c r="A186" t="s">
        <v>544</v>
      </c>
      <c r="B186" t="s">
        <v>455</v>
      </c>
      <c r="C186" t="s">
        <v>347</v>
      </c>
      <c r="E186" t="s">
        <v>258</v>
      </c>
    </row>
    <row r="187" spans="1:5" x14ac:dyDescent="0.85">
      <c r="A187" t="s">
        <v>357</v>
      </c>
      <c r="B187" t="s">
        <v>455</v>
      </c>
      <c r="C187" t="s">
        <v>326</v>
      </c>
      <c r="D187" t="s">
        <v>256</v>
      </c>
      <c r="E187" t="s">
        <v>638</v>
      </c>
    </row>
    <row r="188" spans="1:5" x14ac:dyDescent="0.85">
      <c r="A188" t="s">
        <v>239</v>
      </c>
      <c r="B188" t="s">
        <v>455</v>
      </c>
      <c r="C188" t="s">
        <v>347</v>
      </c>
      <c r="E188" t="s">
        <v>422</v>
      </c>
    </row>
    <row r="189" spans="1:5" x14ac:dyDescent="0.85">
      <c r="A189" t="s">
        <v>38</v>
      </c>
      <c r="B189" t="s">
        <v>370</v>
      </c>
      <c r="C189" t="s">
        <v>326</v>
      </c>
      <c r="E189" t="s">
        <v>68</v>
      </c>
    </row>
    <row r="190" spans="1:5" x14ac:dyDescent="0.85">
      <c r="A190" t="s">
        <v>268</v>
      </c>
      <c r="D190" t="s">
        <v>4</v>
      </c>
      <c r="E190" t="s">
        <v>214</v>
      </c>
    </row>
    <row r="191" spans="1:5" x14ac:dyDescent="0.85">
      <c r="A191" t="s">
        <v>646</v>
      </c>
      <c r="B191" t="s">
        <v>570</v>
      </c>
      <c r="C191" t="s">
        <v>326</v>
      </c>
      <c r="D191" t="s">
        <v>572</v>
      </c>
      <c r="E191" t="s">
        <v>523</v>
      </c>
    </row>
    <row r="192" spans="1:5" x14ac:dyDescent="0.85">
      <c r="A192" t="s">
        <v>53</v>
      </c>
      <c r="B192" t="s">
        <v>455</v>
      </c>
      <c r="C192" t="s">
        <v>610</v>
      </c>
      <c r="E192" t="s">
        <v>489</v>
      </c>
    </row>
    <row r="193" spans="1:5" x14ac:dyDescent="0.85">
      <c r="A193" t="s">
        <v>176</v>
      </c>
      <c r="B193" t="s">
        <v>370</v>
      </c>
      <c r="C193" t="s">
        <v>326</v>
      </c>
      <c r="D193" t="s">
        <v>421</v>
      </c>
      <c r="E193" t="s">
        <v>404</v>
      </c>
    </row>
    <row r="194" spans="1:5" x14ac:dyDescent="0.85">
      <c r="A194" t="s">
        <v>65</v>
      </c>
      <c r="B194" t="s">
        <v>570</v>
      </c>
      <c r="C194" t="s">
        <v>152</v>
      </c>
      <c r="E194" t="s">
        <v>459</v>
      </c>
    </row>
    <row r="195" spans="1:5" x14ac:dyDescent="0.85">
      <c r="A195" t="s">
        <v>184</v>
      </c>
      <c r="B195" t="s">
        <v>122</v>
      </c>
      <c r="C195" t="s">
        <v>347</v>
      </c>
      <c r="E195" t="s">
        <v>78</v>
      </c>
    </row>
    <row r="196" spans="1:5" x14ac:dyDescent="0.85">
      <c r="A196" t="s">
        <v>191</v>
      </c>
      <c r="D196" t="s">
        <v>100</v>
      </c>
      <c r="E196" t="s">
        <v>119</v>
      </c>
    </row>
    <row r="197" spans="1:5" x14ac:dyDescent="0.85">
      <c r="A197" t="s">
        <v>253</v>
      </c>
      <c r="D197" t="s">
        <v>271</v>
      </c>
      <c r="E197" t="s">
        <v>557</v>
      </c>
    </row>
    <row r="198" spans="1:5" x14ac:dyDescent="0.85">
      <c r="A198" t="s">
        <v>541</v>
      </c>
      <c r="B198" t="s">
        <v>455</v>
      </c>
      <c r="C198" t="s">
        <v>326</v>
      </c>
      <c r="E198" t="s">
        <v>337</v>
      </c>
    </row>
    <row r="199" spans="1:5" x14ac:dyDescent="0.85">
      <c r="A199" t="s">
        <v>24</v>
      </c>
      <c r="B199" t="s">
        <v>122</v>
      </c>
      <c r="C199" t="s">
        <v>326</v>
      </c>
      <c r="E199" t="s">
        <v>579</v>
      </c>
    </row>
    <row r="200" spans="1:5" x14ac:dyDescent="0.85">
      <c r="A200" t="s">
        <v>308</v>
      </c>
      <c r="B200" t="s">
        <v>370</v>
      </c>
      <c r="C200" t="s">
        <v>152</v>
      </c>
      <c r="E200" t="s">
        <v>517</v>
      </c>
    </row>
    <row r="201" spans="1:5" x14ac:dyDescent="0.85">
      <c r="A201" t="s">
        <v>327</v>
      </c>
      <c r="B201" t="s">
        <v>370</v>
      </c>
      <c r="C201" t="s">
        <v>152</v>
      </c>
      <c r="E201" t="s">
        <v>2</v>
      </c>
    </row>
    <row r="202" spans="1:5" x14ac:dyDescent="0.85">
      <c r="A202" t="s">
        <v>87</v>
      </c>
      <c r="B202" t="s">
        <v>288</v>
      </c>
      <c r="C202" t="s">
        <v>610</v>
      </c>
      <c r="E202" t="s">
        <v>247</v>
      </c>
    </row>
    <row r="203" spans="1:5" x14ac:dyDescent="0.85">
      <c r="A203" t="s">
        <v>115</v>
      </c>
      <c r="E203" t="s">
        <v>82</v>
      </c>
    </row>
    <row r="204" spans="1:5" x14ac:dyDescent="0.85">
      <c r="A204" t="s">
        <v>224</v>
      </c>
      <c r="B204" t="s">
        <v>122</v>
      </c>
      <c r="C204" t="s">
        <v>326</v>
      </c>
      <c r="E204" t="s">
        <v>446</v>
      </c>
    </row>
    <row r="205" spans="1:5" x14ac:dyDescent="0.85">
      <c r="A205" t="s">
        <v>434</v>
      </c>
      <c r="B205" t="s">
        <v>288</v>
      </c>
      <c r="C205" t="s">
        <v>347</v>
      </c>
      <c r="E205" t="s">
        <v>210</v>
      </c>
    </row>
    <row r="206" spans="1:5" x14ac:dyDescent="0.85">
      <c r="A206" t="s">
        <v>524</v>
      </c>
      <c r="B206" t="s">
        <v>288</v>
      </c>
      <c r="C206" t="s">
        <v>347</v>
      </c>
      <c r="E206" t="s">
        <v>31</v>
      </c>
    </row>
    <row r="207" spans="1:5" x14ac:dyDescent="0.85">
      <c r="A207" t="s">
        <v>75</v>
      </c>
      <c r="B207" t="s">
        <v>455</v>
      </c>
      <c r="C207" t="s">
        <v>326</v>
      </c>
      <c r="D207" t="s">
        <v>395</v>
      </c>
      <c r="E207" t="s">
        <v>473</v>
      </c>
    </row>
    <row r="208" spans="1:5" x14ac:dyDescent="0.85">
      <c r="A208" t="s">
        <v>291</v>
      </c>
      <c r="B208" t="s">
        <v>455</v>
      </c>
      <c r="C208" t="s">
        <v>347</v>
      </c>
      <c r="E208" t="s">
        <v>94</v>
      </c>
    </row>
    <row r="209" spans="1:5" x14ac:dyDescent="0.85">
      <c r="A209" t="s">
        <v>605</v>
      </c>
      <c r="B209" t="s">
        <v>288</v>
      </c>
      <c r="C209" t="s">
        <v>610</v>
      </c>
      <c r="E209" t="s">
        <v>661</v>
      </c>
    </row>
    <row r="210" spans="1:5" x14ac:dyDescent="0.85">
      <c r="A210" t="s">
        <v>88</v>
      </c>
      <c r="B210" t="s">
        <v>570</v>
      </c>
      <c r="C210" t="s">
        <v>347</v>
      </c>
      <c r="E210" t="s">
        <v>536</v>
      </c>
    </row>
    <row r="211" spans="1:5" x14ac:dyDescent="0.85">
      <c r="A211" t="s">
        <v>483</v>
      </c>
      <c r="B211" t="s">
        <v>370</v>
      </c>
      <c r="C211" t="s">
        <v>326</v>
      </c>
      <c r="E211" t="s">
        <v>424</v>
      </c>
    </row>
    <row r="212" spans="1:5" x14ac:dyDescent="0.85">
      <c r="A212" t="s">
        <v>30</v>
      </c>
      <c r="B212" t="s">
        <v>288</v>
      </c>
      <c r="C212" t="s">
        <v>610</v>
      </c>
      <c r="E212" t="s">
        <v>502</v>
      </c>
    </row>
    <row r="213" spans="1:5" x14ac:dyDescent="0.85">
      <c r="A213" t="s">
        <v>413</v>
      </c>
      <c r="B213" t="s">
        <v>370</v>
      </c>
      <c r="C213" t="s">
        <v>152</v>
      </c>
      <c r="D213" t="s">
        <v>503</v>
      </c>
      <c r="E213" t="s">
        <v>297</v>
      </c>
    </row>
    <row r="214" spans="1:5" x14ac:dyDescent="0.85">
      <c r="A214" t="s">
        <v>427</v>
      </c>
      <c r="D214" t="s">
        <v>80</v>
      </c>
      <c r="E214" t="s">
        <v>54</v>
      </c>
    </row>
    <row r="215" spans="1:5" x14ac:dyDescent="0.85">
      <c r="A215" t="s">
        <v>57</v>
      </c>
      <c r="B215" t="s">
        <v>288</v>
      </c>
      <c r="C215" t="s">
        <v>610</v>
      </c>
      <c r="E215" t="s">
        <v>261</v>
      </c>
    </row>
    <row r="216" spans="1:5" x14ac:dyDescent="0.85">
      <c r="A216" t="s">
        <v>171</v>
      </c>
      <c r="D216" t="s">
        <v>355</v>
      </c>
      <c r="E216" t="s">
        <v>288</v>
      </c>
    </row>
    <row r="217" spans="1:5" x14ac:dyDescent="0.85">
      <c r="A217" t="s">
        <v>181</v>
      </c>
      <c r="D217" t="s">
        <v>143</v>
      </c>
      <c r="E217" t="s">
        <v>39</v>
      </c>
    </row>
    <row r="218" spans="1:5" x14ac:dyDescent="0.85">
      <c r="A218" t="s">
        <v>417</v>
      </c>
      <c r="B218" t="s">
        <v>288</v>
      </c>
      <c r="C218" t="s">
        <v>347</v>
      </c>
      <c r="D218" t="s">
        <v>567</v>
      </c>
      <c r="E218" t="s">
        <v>401</v>
      </c>
    </row>
    <row r="219" spans="1:5" x14ac:dyDescent="0.85">
      <c r="A219" t="s">
        <v>61</v>
      </c>
      <c r="B219" t="s">
        <v>570</v>
      </c>
      <c r="C219" t="s">
        <v>152</v>
      </c>
      <c r="E219" t="s">
        <v>476</v>
      </c>
    </row>
    <row r="220" spans="1:5" x14ac:dyDescent="0.85">
      <c r="A220" t="s">
        <v>139</v>
      </c>
      <c r="B220" t="s">
        <v>370</v>
      </c>
      <c r="C220" t="s">
        <v>326</v>
      </c>
      <c r="D220" t="s">
        <v>587</v>
      </c>
      <c r="E220" t="s">
        <v>359</v>
      </c>
    </row>
    <row r="221" spans="1:5" x14ac:dyDescent="0.85">
      <c r="A221" t="s">
        <v>310</v>
      </c>
      <c r="B221" t="s">
        <v>370</v>
      </c>
      <c r="C221" t="s">
        <v>326</v>
      </c>
      <c r="D221" t="s">
        <v>400</v>
      </c>
      <c r="E221" t="s">
        <v>351</v>
      </c>
    </row>
    <row r="222" spans="1:5" x14ac:dyDescent="0.85">
      <c r="A222" t="s">
        <v>264</v>
      </c>
      <c r="B222" t="s">
        <v>370</v>
      </c>
      <c r="C222" t="s">
        <v>326</v>
      </c>
      <c r="D222" t="s">
        <v>641</v>
      </c>
      <c r="E222" t="s">
        <v>66</v>
      </c>
    </row>
    <row r="223" spans="1:5" x14ac:dyDescent="0.85">
      <c r="A223" t="s">
        <v>128</v>
      </c>
      <c r="B223" t="s">
        <v>288</v>
      </c>
      <c r="C223" t="s">
        <v>347</v>
      </c>
      <c r="D223" t="s">
        <v>314</v>
      </c>
      <c r="E223" t="s">
        <v>617</v>
      </c>
    </row>
    <row r="224" spans="1:5" x14ac:dyDescent="0.85">
      <c r="A224" t="s">
        <v>387</v>
      </c>
      <c r="B224" t="s">
        <v>570</v>
      </c>
      <c r="C224" t="s">
        <v>326</v>
      </c>
      <c r="E224" t="s">
        <v>342</v>
      </c>
    </row>
    <row r="225" spans="1:5" x14ac:dyDescent="0.85">
      <c r="A225" t="s">
        <v>142</v>
      </c>
      <c r="B225" t="s">
        <v>288</v>
      </c>
      <c r="C225" t="s">
        <v>326</v>
      </c>
      <c r="E225" t="s">
        <v>469</v>
      </c>
    </row>
    <row r="226" spans="1:5" x14ac:dyDescent="0.85">
      <c r="A226" t="s">
        <v>202</v>
      </c>
      <c r="B226" t="s">
        <v>122</v>
      </c>
      <c r="C226" t="s">
        <v>610</v>
      </c>
      <c r="E226" t="s">
        <v>162</v>
      </c>
    </row>
    <row r="227" spans="1:5" x14ac:dyDescent="0.85">
      <c r="A227" t="s">
        <v>211</v>
      </c>
      <c r="B227" t="s">
        <v>570</v>
      </c>
      <c r="C227" t="s">
        <v>326</v>
      </c>
      <c r="E227" t="s">
        <v>113</v>
      </c>
    </row>
    <row r="228" spans="1:5" x14ac:dyDescent="0.85">
      <c r="A228" t="s">
        <v>546</v>
      </c>
      <c r="B228" t="s">
        <v>288</v>
      </c>
      <c r="C228" t="s">
        <v>610</v>
      </c>
      <c r="E228" t="s">
        <v>574</v>
      </c>
    </row>
    <row r="229" spans="1:5" x14ac:dyDescent="0.85">
      <c r="A229" t="s">
        <v>352</v>
      </c>
      <c r="D229" t="s">
        <v>292</v>
      </c>
      <c r="E229" t="s">
        <v>11</v>
      </c>
    </row>
    <row r="230" spans="1:5" x14ac:dyDescent="0.85">
      <c r="A230" t="s">
        <v>477</v>
      </c>
      <c r="D230" t="s">
        <v>174</v>
      </c>
      <c r="E230" t="s">
        <v>199</v>
      </c>
    </row>
    <row r="231" spans="1:5" x14ac:dyDescent="0.85">
      <c r="A231" t="s">
        <v>360</v>
      </c>
      <c r="B231" t="s">
        <v>288</v>
      </c>
      <c r="C231" t="s">
        <v>610</v>
      </c>
      <c r="E231" t="s">
        <v>237</v>
      </c>
    </row>
    <row r="232" spans="1:5" x14ac:dyDescent="0.85">
      <c r="A232" t="s">
        <v>418</v>
      </c>
      <c r="B232" t="s">
        <v>455</v>
      </c>
      <c r="C232" t="s">
        <v>152</v>
      </c>
      <c r="D232" t="s">
        <v>302</v>
      </c>
      <c r="E232" t="s">
        <v>520</v>
      </c>
    </row>
    <row r="233" spans="1:5" x14ac:dyDescent="0.85">
      <c r="A233" t="s">
        <v>44</v>
      </c>
      <c r="B233" t="s">
        <v>370</v>
      </c>
      <c r="C233" t="s">
        <v>610</v>
      </c>
      <c r="E233" t="s">
        <v>42</v>
      </c>
    </row>
    <row r="234" spans="1:5" x14ac:dyDescent="0.85">
      <c r="A234" t="s">
        <v>243</v>
      </c>
      <c r="B234" t="s">
        <v>370</v>
      </c>
      <c r="C234" t="s">
        <v>152</v>
      </c>
      <c r="E234" t="s">
        <v>488</v>
      </c>
    </row>
    <row r="235" spans="1:5" x14ac:dyDescent="0.85">
      <c r="A235" t="s">
        <v>576</v>
      </c>
      <c r="D235" t="s">
        <v>428</v>
      </c>
      <c r="E235" t="s">
        <v>289</v>
      </c>
    </row>
    <row r="236" spans="1:5" x14ac:dyDescent="0.85">
      <c r="A236" t="s">
        <v>262</v>
      </c>
      <c r="B236" t="s">
        <v>455</v>
      </c>
      <c r="C236" t="s">
        <v>347</v>
      </c>
      <c r="E236" t="s">
        <v>633</v>
      </c>
    </row>
    <row r="237" spans="1:5" x14ac:dyDescent="0.85">
      <c r="A237" t="s">
        <v>437</v>
      </c>
      <c r="D237" t="s">
        <v>540</v>
      </c>
      <c r="E237" t="s">
        <v>682</v>
      </c>
    </row>
    <row r="238" spans="1:5" x14ac:dyDescent="0.85">
      <c r="A238" t="s">
        <v>588</v>
      </c>
      <c r="B238" t="s">
        <v>455</v>
      </c>
      <c r="C238" t="s">
        <v>152</v>
      </c>
      <c r="E238" t="s">
        <v>607</v>
      </c>
    </row>
    <row r="239" spans="1:5" x14ac:dyDescent="0.85">
      <c r="A239" t="s">
        <v>83</v>
      </c>
      <c r="D239" t="s">
        <v>339</v>
      </c>
      <c r="E239" t="s">
        <v>9</v>
      </c>
    </row>
    <row r="240" spans="1:5" x14ac:dyDescent="0.85">
      <c r="A240" t="s">
        <v>470</v>
      </c>
      <c r="D240" t="s">
        <v>384</v>
      </c>
      <c r="E240" t="s">
        <v>20</v>
      </c>
    </row>
    <row r="241" spans="1:5" x14ac:dyDescent="0.85">
      <c r="A241" t="s">
        <v>160</v>
      </c>
      <c r="B241" t="s">
        <v>570</v>
      </c>
      <c r="C241" t="s">
        <v>326</v>
      </c>
      <c r="E241" t="s">
        <v>625</v>
      </c>
    </row>
    <row r="242" spans="1:5" x14ac:dyDescent="0.85">
      <c r="A242" t="s">
        <v>21</v>
      </c>
      <c r="B242" t="s">
        <v>122</v>
      </c>
      <c r="C242" t="s">
        <v>347</v>
      </c>
      <c r="E242" t="s">
        <v>194</v>
      </c>
    </row>
    <row r="243" spans="1:5" x14ac:dyDescent="0.85">
      <c r="A243" t="s">
        <v>402</v>
      </c>
      <c r="B243" t="s">
        <v>370</v>
      </c>
      <c r="C243" t="s">
        <v>152</v>
      </c>
      <c r="E243" t="s">
        <v>345</v>
      </c>
    </row>
    <row r="244" spans="1:5" x14ac:dyDescent="0.85">
      <c r="A244" t="s">
        <v>90</v>
      </c>
      <c r="B244" t="s">
        <v>455</v>
      </c>
      <c r="C244" t="s">
        <v>152</v>
      </c>
      <c r="E244" t="s">
        <v>411</v>
      </c>
    </row>
    <row r="245" spans="1:5" x14ac:dyDescent="0.85">
      <c r="A245" t="s">
        <v>435</v>
      </c>
      <c r="B245" t="s">
        <v>288</v>
      </c>
      <c r="C245" t="s">
        <v>610</v>
      </c>
      <c r="E245" t="s">
        <v>532</v>
      </c>
    </row>
    <row r="246" spans="1:5" x14ac:dyDescent="0.85">
      <c r="A246" t="s">
        <v>149</v>
      </c>
      <c r="B246" t="s">
        <v>288</v>
      </c>
      <c r="C246" t="s">
        <v>610</v>
      </c>
      <c r="D246" t="s">
        <v>572</v>
      </c>
      <c r="E246" t="s">
        <v>653</v>
      </c>
    </row>
    <row r="247" spans="1:5" x14ac:dyDescent="0.85">
      <c r="A247" t="s">
        <v>475</v>
      </c>
      <c r="B247" t="s">
        <v>370</v>
      </c>
      <c r="C247" t="s">
        <v>347</v>
      </c>
      <c r="E247" t="s">
        <v>410</v>
      </c>
    </row>
    <row r="248" spans="1:5" x14ac:dyDescent="0.85">
      <c r="A248" t="s">
        <v>559</v>
      </c>
      <c r="D248" t="s">
        <v>180</v>
      </c>
      <c r="E248" t="s">
        <v>152</v>
      </c>
    </row>
    <row r="249" spans="1:5" x14ac:dyDescent="0.85">
      <c r="A249" t="s">
        <v>681</v>
      </c>
      <c r="B249" t="s">
        <v>570</v>
      </c>
      <c r="C249" t="s">
        <v>326</v>
      </c>
      <c r="E249" t="s">
        <v>496</v>
      </c>
    </row>
    <row r="250" spans="1:5" x14ac:dyDescent="0.85">
      <c r="A250" t="s">
        <v>581</v>
      </c>
      <c r="B250" t="s">
        <v>205</v>
      </c>
      <c r="C250" t="s">
        <v>326</v>
      </c>
      <c r="E250" t="s">
        <v>377</v>
      </c>
    </row>
    <row r="251" spans="1:5" x14ac:dyDescent="0.85">
      <c r="A251" t="s">
        <v>145</v>
      </c>
      <c r="B251" t="s">
        <v>370</v>
      </c>
      <c r="C251" t="s">
        <v>347</v>
      </c>
      <c r="E251" t="s">
        <v>290</v>
      </c>
    </row>
    <row r="252" spans="1:5" x14ac:dyDescent="0.85">
      <c r="A252" t="s">
        <v>96</v>
      </c>
      <c r="B252" t="s">
        <v>570</v>
      </c>
      <c r="C252" t="s">
        <v>152</v>
      </c>
      <c r="E252" t="s">
        <v>49</v>
      </c>
    </row>
    <row r="253" spans="1:5" x14ac:dyDescent="0.85">
      <c r="A253" t="s">
        <v>300</v>
      </c>
      <c r="B253" t="s">
        <v>570</v>
      </c>
      <c r="C253" t="s">
        <v>152</v>
      </c>
      <c r="E253" t="s">
        <v>73</v>
      </c>
    </row>
    <row r="254" spans="1:5" x14ac:dyDescent="0.85">
      <c r="A254" t="s">
        <v>560</v>
      </c>
      <c r="B254" t="s">
        <v>570</v>
      </c>
      <c r="C254" t="s">
        <v>326</v>
      </c>
      <c r="E254" t="s">
        <v>307</v>
      </c>
    </row>
    <row r="255" spans="1:5" x14ac:dyDescent="0.85">
      <c r="A255" t="s">
        <v>127</v>
      </c>
      <c r="B255" t="s">
        <v>570</v>
      </c>
      <c r="C255" t="s">
        <v>326</v>
      </c>
      <c r="E255" t="s">
        <v>406</v>
      </c>
    </row>
    <row r="256" spans="1:5" x14ac:dyDescent="0.85">
      <c r="A256" t="s">
        <v>597</v>
      </c>
      <c r="B256" t="s">
        <v>455</v>
      </c>
      <c r="C256" t="s">
        <v>347</v>
      </c>
      <c r="E256" t="s">
        <v>232</v>
      </c>
    </row>
    <row r="257" spans="1:5" x14ac:dyDescent="0.85">
      <c r="A257" t="s">
        <v>114</v>
      </c>
      <c r="B257" t="s">
        <v>455</v>
      </c>
      <c r="C257" t="s">
        <v>347</v>
      </c>
      <c r="E257" t="s">
        <v>595</v>
      </c>
    </row>
    <row r="258" spans="1:5" x14ac:dyDescent="0.85">
      <c r="A258" t="s">
        <v>670</v>
      </c>
      <c r="D258" t="s">
        <v>170</v>
      </c>
      <c r="E258" t="s">
        <v>555</v>
      </c>
    </row>
    <row r="259" spans="1:5" x14ac:dyDescent="0.85">
      <c r="A259" t="s">
        <v>456</v>
      </c>
      <c r="B259" t="s">
        <v>455</v>
      </c>
      <c r="C259" t="s">
        <v>152</v>
      </c>
      <c r="D259" t="s">
        <v>643</v>
      </c>
      <c r="E259" t="s">
        <v>168</v>
      </c>
    </row>
    <row r="260" spans="1:5" x14ac:dyDescent="0.85">
      <c r="A260" t="s">
        <v>198</v>
      </c>
      <c r="B260" t="s">
        <v>370</v>
      </c>
      <c r="C260" t="s">
        <v>152</v>
      </c>
      <c r="E260" t="s">
        <v>409</v>
      </c>
    </row>
    <row r="261" spans="1:5" x14ac:dyDescent="0.85">
      <c r="A261" t="s">
        <v>16</v>
      </c>
      <c r="B261" t="s">
        <v>122</v>
      </c>
      <c r="C261" t="s">
        <v>610</v>
      </c>
      <c r="E261" t="s">
        <v>657</v>
      </c>
    </row>
    <row r="262" spans="1:5" x14ac:dyDescent="0.85">
      <c r="A262" t="s">
        <v>368</v>
      </c>
      <c r="B262" t="s">
        <v>288</v>
      </c>
      <c r="C262" t="s">
        <v>152</v>
      </c>
      <c r="D262" t="s">
        <v>395</v>
      </c>
      <c r="E262" t="s">
        <v>458</v>
      </c>
    </row>
    <row r="263" spans="1:5" x14ac:dyDescent="0.85">
      <c r="A263" t="s">
        <v>407</v>
      </c>
      <c r="B263" t="s">
        <v>288</v>
      </c>
      <c r="C263" t="s">
        <v>347</v>
      </c>
      <c r="D263" t="s">
        <v>462</v>
      </c>
      <c r="E263" t="s">
        <v>10</v>
      </c>
    </row>
    <row r="264" spans="1:5" x14ac:dyDescent="0.85">
      <c r="A264" t="s">
        <v>324</v>
      </c>
      <c r="B264" t="s">
        <v>288</v>
      </c>
      <c r="C264" t="s">
        <v>347</v>
      </c>
      <c r="E264" t="s">
        <v>693</v>
      </c>
    </row>
  </sheetData>
  <phoneticPr fontId="2"/>
  <pageMargins left="0.7" right="0.7" top="0.75" bottom="0.75" header="0.3" footer="0.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heetViews>
  <sheetFormatPr defaultRowHeight="17.7" x14ac:dyDescent="0.85"/>
  <cols>
    <col min="1" max="1" width="15.5234375" bestFit="1" customWidth="1"/>
    <col min="2" max="2" width="49.94921875" bestFit="1" customWidth="1"/>
    <col min="3" max="3" width="62.94921875" bestFit="1" customWidth="1"/>
    <col min="4" max="4" width="52.80859375" bestFit="1" customWidth="1"/>
  </cols>
  <sheetData>
    <row r="1" spans="1:4" x14ac:dyDescent="0.85">
      <c r="A1" t="s">
        <v>207</v>
      </c>
      <c r="B1" t="s">
        <v>585</v>
      </c>
      <c r="C1" t="s">
        <v>373</v>
      </c>
      <c r="D1" t="s">
        <v>215</v>
      </c>
    </row>
    <row r="2" spans="1:4" x14ac:dyDescent="0.85">
      <c r="A2" t="s">
        <v>659</v>
      </c>
      <c r="B2" t="s">
        <v>691</v>
      </c>
      <c r="C2" t="s">
        <v>124</v>
      </c>
      <c r="D2" t="s">
        <v>547</v>
      </c>
    </row>
  </sheetData>
  <phoneticPr fontId="2"/>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summary_all</vt:lpstr>
      <vt:lpstr>10.summary_pop</vt:lpstr>
      <vt:lpstr>11.Rwanda</vt:lpstr>
      <vt:lpstr>12.Ethiopia</vt:lpstr>
      <vt:lpstr>20.summary_fertility</vt:lpstr>
      <vt:lpstr>21.adolescent fertility</vt:lpstr>
      <vt:lpstr>22.overall fertility</vt:lpstr>
      <vt:lpstr>23.Metadata - Countries</vt:lpstr>
      <vt:lpstr>24.Metadata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shunichi nakada</cp:lastModifiedBy>
  <dcterms:created xsi:type="dcterms:W3CDTF">2020-04-12T08:54:54Z</dcterms:created>
  <dcterms:modified xsi:type="dcterms:W3CDTF">2020-04-21T12:24:20Z</dcterms:modified>
</cp:coreProperties>
</file>