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opensource\chat_robot\test\"/>
    </mc:Choice>
  </mc:AlternateContent>
  <xr:revisionPtr revIDLastSave="0" documentId="13_ncr:1_{953CE02C-2F80-4261-AB26-AAA3A432FA2A}" xr6:coauthVersionLast="45" xr6:coauthVersionMax="45" xr10:uidLastSave="{00000000-0000-0000-0000-000000000000}"/>
  <bookViews>
    <workbookView xWindow="-98" yWindow="-98" windowWidth="20715" windowHeight="13276" firstSheet="3" activeTab="7" xr2:uid="{00000000-000D-0000-FFFF-FFFF00000000}"/>
  </bookViews>
  <sheets>
    <sheet name="Collections" sheetId="1" r:id="rId1"/>
    <sheet name="StdQuestions" sheetId="2" r:id="rId2"/>
    <sheet name="Answers" sheetId="3" r:id="rId3"/>
    <sheet name="ExtQuestions" sheetId="4" r:id="rId4"/>
    <sheet name="CommonPara" sheetId="6" r:id="rId5"/>
    <sheet name="NlpSureJudgeDict" sheetId="7" r:id="rId6"/>
    <sheet name="NlpPurposConfigDict" sheetId="8" r:id="rId7"/>
    <sheet name="UploadFileConfig" sheetId="9" r:id="rId8"/>
    <sheet name="options" sheetId="5" r:id="rId9"/>
  </sheets>
  <definedNames>
    <definedName name="_xlnm._FilterDatabase" localSheetId="1" hidden="1">StdQuestions!$A$1:$K$26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6" i="3" l="1"/>
  <c r="F26" i="3"/>
  <c r="I26" i="2"/>
  <c r="H26" i="2"/>
  <c r="D4" i="4" l="1"/>
  <c r="D3" i="4"/>
  <c r="D2" i="4"/>
  <c r="O3" i="8"/>
  <c r="G25" i="3"/>
  <c r="F25" i="3"/>
  <c r="I25" i="2"/>
  <c r="H25" i="2"/>
  <c r="G24" i="3"/>
  <c r="F24" i="3"/>
  <c r="I24" i="2" l="1"/>
  <c r="H24" i="2"/>
  <c r="G23" i="3"/>
  <c r="F23" i="3"/>
  <c r="G22" i="3"/>
  <c r="F22" i="3"/>
  <c r="I23" i="2"/>
  <c r="H23" i="2"/>
  <c r="I22" i="2"/>
  <c r="H22" i="2"/>
  <c r="G21" i="3"/>
  <c r="F21" i="3"/>
  <c r="I21" i="2"/>
  <c r="H21" i="2"/>
  <c r="G20" i="3"/>
  <c r="F20" i="3"/>
  <c r="I20" i="2"/>
  <c r="H20" i="2"/>
  <c r="O2" i="8"/>
  <c r="F9" i="7"/>
  <c r="E9" i="7"/>
  <c r="D9" i="7"/>
  <c r="F8" i="7"/>
  <c r="E8" i="7"/>
  <c r="D8" i="7"/>
  <c r="F7" i="7"/>
  <c r="E7" i="7"/>
  <c r="D7" i="7"/>
  <c r="F6" i="7"/>
  <c r="E6" i="7"/>
  <c r="D6" i="7"/>
  <c r="F5" i="7"/>
  <c r="E5" i="7"/>
  <c r="D5" i="7"/>
  <c r="F4" i="7"/>
  <c r="E4" i="7"/>
  <c r="D4" i="7"/>
  <c r="F3" i="7"/>
  <c r="E3" i="7"/>
  <c r="D3" i="7"/>
  <c r="F2" i="7"/>
  <c r="E2" i="7"/>
  <c r="D2" i="7"/>
  <c r="G19" i="3"/>
  <c r="F19" i="3"/>
  <c r="I19" i="2"/>
  <c r="H19" i="2"/>
  <c r="G18" i="3"/>
  <c r="F18" i="3"/>
  <c r="I18" i="2"/>
  <c r="H18" i="2"/>
  <c r="G17" i="3"/>
  <c r="F17" i="3"/>
  <c r="G16" i="3"/>
  <c r="F16" i="3"/>
  <c r="G15" i="3"/>
  <c r="F15" i="3"/>
  <c r="G14" i="3"/>
  <c r="F14" i="3"/>
  <c r="I17" i="2"/>
  <c r="H17" i="2"/>
  <c r="I16" i="2"/>
  <c r="H16" i="2"/>
  <c r="I15" i="2"/>
  <c r="H15" i="2"/>
  <c r="I14" i="2"/>
  <c r="H14" i="2"/>
  <c r="G13" i="3"/>
  <c r="F13" i="3"/>
  <c r="I13" i="2"/>
  <c r="H13" i="2"/>
  <c r="G10" i="3" l="1"/>
  <c r="F10" i="3"/>
  <c r="G9" i="3"/>
  <c r="F9" i="3"/>
  <c r="I10" i="2"/>
  <c r="H10" i="2"/>
  <c r="I9" i="2"/>
  <c r="H9" i="2"/>
  <c r="H11" i="2"/>
  <c r="I11" i="2"/>
  <c r="G8" i="3"/>
  <c r="F8" i="3"/>
  <c r="I8" i="2"/>
  <c r="H8" i="2"/>
  <c r="G12" i="3"/>
  <c r="F12" i="3"/>
  <c r="G11" i="3"/>
  <c r="F11" i="3"/>
  <c r="I12" i="2"/>
  <c r="H12" i="2"/>
  <c r="G7" i="3"/>
  <c r="F7" i="3"/>
  <c r="G6" i="3"/>
  <c r="F6" i="3"/>
  <c r="I7" i="2"/>
  <c r="H7" i="2"/>
  <c r="I6" i="2"/>
  <c r="H6" i="2"/>
  <c r="G5" i="3"/>
  <c r="F5" i="3"/>
  <c r="I5" i="2"/>
  <c r="H5" i="2"/>
  <c r="G4" i="3" l="1"/>
  <c r="F4" i="3"/>
  <c r="I4" i="2"/>
  <c r="H4" i="2"/>
  <c r="I3" i="2"/>
  <c r="H3" i="2"/>
  <c r="G3" i="3"/>
  <c r="F3" i="3"/>
  <c r="G2" i="3" l="1"/>
  <c r="F2" i="3"/>
  <c r="I2"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78805AB-3890-4564-B08C-C76B6FDB6643}">
      <text>
        <r>
          <rPr>
            <b/>
            <sz val="9"/>
            <color indexed="81"/>
            <rFont val="宋体"/>
            <family val="3"/>
            <charset val="134"/>
          </rPr>
          <t>黎慧剑:</t>
        </r>
        <r>
          <rPr>
            <sz val="9"/>
            <color indexed="81"/>
            <rFont val="宋体"/>
            <family val="3"/>
            <charset val="134"/>
          </rPr>
          <t xml:space="preserve">
该id并不会直接存入数据库，只是用于与Excel中的Answwers、ExtQuestions记录进行关联</t>
        </r>
      </text>
    </comment>
    <comment ref="C1" authorId="0" shapeId="0" xr:uid="{25CA1BB8-16B3-45FD-B6E0-AE5FF7325EE0}">
      <text>
        <r>
          <rPr>
            <b/>
            <sz val="9"/>
            <color indexed="81"/>
            <rFont val="宋体"/>
            <family val="3"/>
            <charset val="134"/>
          </rPr>
          <t>黎慧剑:</t>
        </r>
        <r>
          <rPr>
            <sz val="9"/>
            <color indexed="81"/>
            <rFont val="宋体"/>
            <family val="3"/>
            <charset val="134"/>
          </rPr>
          <t xml:space="preserve">
context类对象可以设置特定场景的标准问题参数，可以不通过milvus_id匹配的问题项</t>
        </r>
      </text>
    </comment>
    <comment ref="D1" authorId="0" shapeId="0" xr:uid="{2549CE5E-B644-4C9E-9720-12A6324A3FB3}">
      <text>
        <r>
          <rPr>
            <b/>
            <sz val="9"/>
            <color indexed="81"/>
            <rFont val="宋体"/>
            <family val="3"/>
            <charset val="134"/>
          </rPr>
          <t>黎慧剑:</t>
        </r>
        <r>
          <rPr>
            <sz val="9"/>
            <color indexed="81"/>
            <rFont val="宋体"/>
            <family val="3"/>
            <charset val="134"/>
          </rPr>
          <t xml:space="preserve">
正常情况下该字段应该置空，仅在设置默认问题(例如匹配不到时的默认标准问题)时，以及属于场景类问题无需进行向量匹配时（设置为-1）使用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ED78AE9-21FD-4974-815D-0F5005738D74}">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 ref="C1" authorId="0" shapeId="0" xr:uid="{7E0D447A-EEB4-48C9-BABC-96A3710E771E}">
      <text>
        <r>
          <rPr>
            <b/>
            <sz val="9"/>
            <color indexed="81"/>
            <rFont val="宋体"/>
            <family val="3"/>
            <charset val="134"/>
          </rPr>
          <t>黎慧剑:</t>
        </r>
        <r>
          <rPr>
            <sz val="9"/>
            <color indexed="81"/>
            <rFont val="宋体"/>
            <family val="3"/>
            <charset val="134"/>
          </rPr>
          <t xml:space="preserve">
配置中可以通过通配符{$id=xx$}替代excel文件中标准问题的id"xx"，在数据导入时会自动转换为标准问题的实际id值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4661DBD2-153D-4688-A5BE-DF6F1D794B72}">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373B5FA0-8C04-490B-9E0F-1ACBBE851B46}">
      <text>
        <r>
          <rPr>
            <b/>
            <sz val="9"/>
            <color indexed="81"/>
            <rFont val="宋体"/>
            <family val="3"/>
            <charset val="134"/>
          </rPr>
          <t>黎慧剑:</t>
        </r>
        <r>
          <rPr>
            <sz val="9"/>
            <color indexed="81"/>
            <rFont val="宋体"/>
            <family val="3"/>
            <charset val="134"/>
          </rPr>
          <t xml:space="preserve">
参数值应为可转换为python对象的字符串(通过eval转换)，特别注意如果是字符类型，应在字符前后带引号，例如'string'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F1" authorId="0" shapeId="0" xr:uid="{B6CF7E6E-3FB5-4559-BF7E-998F1BBED483}">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C1" authorId="0" shapeId="0" xr:uid="{4C87A712-210A-425E-A339-654C51CB93C1}">
      <text>
        <r>
          <rPr>
            <b/>
            <sz val="9"/>
            <color indexed="81"/>
            <rFont val="宋体"/>
            <family val="3"/>
            <charset val="134"/>
          </rPr>
          <t>黎慧剑:</t>
        </r>
        <r>
          <rPr>
            <sz val="9"/>
            <color indexed="81"/>
            <rFont val="宋体"/>
            <family val="3"/>
            <charset val="134"/>
          </rPr>
          <t xml:space="preserve">
上传文件大小限制，单位为MB，0代表不限制</t>
        </r>
      </text>
    </comment>
  </commentList>
</comments>
</file>

<file path=xl/sharedStrings.xml><?xml version="1.0" encoding="utf-8"?>
<sst xmlns="http://schemas.openxmlformats.org/spreadsheetml/2006/main" count="469" uniqueCount="313">
  <si>
    <t>order_num</t>
    <phoneticPr fontId="1" type="noConversion"/>
  </si>
  <si>
    <t>collection</t>
    <phoneticPr fontId="1" type="noConversion"/>
  </si>
  <si>
    <t>remark</t>
    <phoneticPr fontId="1" type="noConversion"/>
  </si>
  <si>
    <t>id</t>
    <phoneticPr fontId="1" type="noConversion"/>
  </si>
  <si>
    <t>q_type</t>
    <phoneticPr fontId="1" type="noConversion"/>
  </si>
  <si>
    <t>partition</t>
    <phoneticPr fontId="1" type="noConversion"/>
  </si>
  <si>
    <t>question</t>
    <phoneticPr fontId="1" type="noConversion"/>
  </si>
  <si>
    <t>std_question_id</t>
    <phoneticPr fontId="1" type="noConversion"/>
  </si>
  <si>
    <t>a_type</t>
    <phoneticPr fontId="1" type="noConversion"/>
  </si>
  <si>
    <t>answer</t>
    <phoneticPr fontId="1" type="noConversion"/>
  </si>
  <si>
    <t>q_type_desc</t>
    <phoneticPr fontId="1" type="noConversion"/>
  </si>
  <si>
    <t>ask</t>
    <phoneticPr fontId="1" type="noConversion"/>
  </si>
  <si>
    <t>问答类</t>
    <phoneticPr fontId="1" type="noConversion"/>
  </si>
  <si>
    <t>context</t>
    <phoneticPr fontId="1" type="noConversion"/>
  </si>
  <si>
    <t>场景类</t>
    <phoneticPr fontId="1" type="noConversion"/>
  </si>
  <si>
    <t>collection_remark</t>
    <phoneticPr fontId="1" type="noConversion"/>
  </si>
  <si>
    <t>text</t>
    <phoneticPr fontId="1" type="noConversion"/>
  </si>
  <si>
    <t>文字答案</t>
    <phoneticPr fontId="1" type="noConversion"/>
  </si>
  <si>
    <t>a_type_desc</t>
    <phoneticPr fontId="1" type="noConversion"/>
  </si>
  <si>
    <t>job</t>
    <phoneticPr fontId="1" type="noConversion"/>
  </si>
  <si>
    <t>执行任务</t>
    <phoneticPr fontId="1" type="noConversion"/>
  </si>
  <si>
    <t>上下文问题</t>
    <phoneticPr fontId="1" type="noConversion"/>
  </si>
  <si>
    <t>std_question</t>
    <phoneticPr fontId="1" type="noConversion"/>
  </si>
  <si>
    <t>闲聊</t>
    <phoneticPr fontId="1" type="noConversion"/>
  </si>
  <si>
    <t>ask</t>
  </si>
  <si>
    <t>你好</t>
    <phoneticPr fontId="1" type="noConversion"/>
  </si>
  <si>
    <t>text</t>
  </si>
  <si>
    <t>您好</t>
    <phoneticPr fontId="1" type="noConversion"/>
  </si>
  <si>
    <t>您好，您可以跟我闲聊，或者查询一些常用信息</t>
    <phoneticPr fontId="1" type="noConversion"/>
  </si>
  <si>
    <t>你叫什么名字</t>
    <phoneticPr fontId="1" type="noConversion"/>
  </si>
  <si>
    <t>我是小A，是您的专属机器人</t>
    <phoneticPr fontId="1" type="noConversion"/>
  </si>
  <si>
    <t>你是谁</t>
    <phoneticPr fontId="1" type="noConversion"/>
  </si>
  <si>
    <t>你有名字吗</t>
    <phoneticPr fontId="1" type="noConversion"/>
  </si>
  <si>
    <t>金融知识</t>
    <phoneticPr fontId="1" type="noConversion"/>
  </si>
  <si>
    <t>milvus_id</t>
    <phoneticPr fontId="1" type="noConversion"/>
  </si>
  <si>
    <t>找不到答案的默认回答</t>
    <phoneticPr fontId="1" type="noConversion"/>
  </si>
  <si>
    <t>我暂时没有您这个问题的答案，请期待我后续升级吧</t>
    <phoneticPr fontId="1" type="noConversion"/>
  </si>
  <si>
    <t>type_param</t>
    <phoneticPr fontId="1" type="noConversion"/>
  </si>
  <si>
    <t>options</t>
    <phoneticPr fontId="1" type="noConversion"/>
  </si>
  <si>
    <t>选项</t>
    <phoneticPr fontId="1" type="noConversion"/>
  </si>
  <si>
    <t>options</t>
  </si>
  <si>
    <t>您想要学习哪方面的银行业务呢，请输入以下序号进行选择:</t>
    <phoneticPr fontId="1" type="noConversion"/>
  </si>
  <si>
    <t>context</t>
  </si>
  <si>
    <t>存款指存款人在保留所有权的条件下把资金或货币暂时转让或存储于银行或其他金融机构，或者是说把使用权暂时转让给银行或其他金融机构的资金或货币，是最基本也最重要的金融行为或活动，也是银行最重要的信贷资金来源。</t>
    <phoneticPr fontId="1" type="noConversion"/>
  </si>
  <si>
    <t>贷款是银行或其他金融机构按一定利率和必须归还等条件出借货币资金的一种信用活动形式。广义的贷款指贷款、贴现 、透支等出贷资金的总称。银行通过贷款的方式将所集中的货币和货币资金投放出去，可以满足社会扩大再生产对补充资金的需要，促进经济的发展，同时，银行也可以由此取得贷款利息收入，增加银行自身的积累。</t>
    <phoneticPr fontId="1" type="noConversion"/>
  </si>
  <si>
    <t>相似答案：好</t>
    <phoneticPr fontId="1" type="noConversion"/>
  </si>
  <si>
    <t>相似答案：坏</t>
    <phoneticPr fontId="1" type="noConversion"/>
  </si>
  <si>
    <t>A8</t>
    <phoneticPr fontId="1" type="noConversion"/>
  </si>
  <si>
    <t>多级选项示例(二级)：</t>
    <phoneticPr fontId="1" type="noConversion"/>
  </si>
  <si>
    <t>A9</t>
    <phoneticPr fontId="1" type="noConversion"/>
  </si>
  <si>
    <t>A10</t>
    <phoneticPr fontId="1" type="noConversion"/>
  </si>
  <si>
    <t>其他1答案</t>
    <phoneticPr fontId="1" type="noConversion"/>
  </si>
  <si>
    <t>其他2答案</t>
    <phoneticPr fontId="1" type="noConversion"/>
  </si>
  <si>
    <t>相似答案：重</t>
    <phoneticPr fontId="1" type="noConversion"/>
  </si>
  <si>
    <t>job</t>
  </si>
  <si>
    <t>找不到随机答案，是不是设置错了？</t>
    <phoneticPr fontId="1" type="noConversion"/>
  </si>
  <si>
    <t>随机答案1</t>
    <phoneticPr fontId="1" type="noConversion"/>
  </si>
  <si>
    <t>随机答案2</t>
    <phoneticPr fontId="1" type="noConversion"/>
  </si>
  <si>
    <t>随机答案3</t>
    <phoneticPr fontId="1" type="noConversion"/>
  </si>
  <si>
    <t>您叫什么名字（将存入session的info信息中）？</t>
    <phoneticPr fontId="1" type="noConversion"/>
  </si>
  <si>
    <t>replace_pre_def</t>
    <phoneticPr fontId="1" type="noConversion"/>
  </si>
  <si>
    <t>N</t>
  </si>
  <si>
    <t>Y</t>
    <phoneticPr fontId="1" type="noConversion"/>
  </si>
  <si>
    <t>我会重复问你一个问题，回复1退出，回复其他继续</t>
    <phoneticPr fontId="1" type="noConversion"/>
  </si>
  <si>
    <t>para_name</t>
    <phoneticPr fontId="1" type="noConversion"/>
  </si>
  <si>
    <t>para_value</t>
    <phoneticPr fontId="1" type="noConversion"/>
  </si>
  <si>
    <t>amount_sign_list</t>
    <phoneticPr fontId="1" type="noConversion"/>
  </si>
  <si>
    <t>['$', '￥']</t>
    <phoneticPr fontId="1" type="noConversion"/>
  </si>
  <si>
    <t>币种符号清单</t>
    <phoneticPr fontId="1" type="noConversion"/>
  </si>
  <si>
    <t>word</t>
    <phoneticPr fontId="1" type="noConversion"/>
  </si>
  <si>
    <t>sign</t>
    <phoneticPr fontId="1" type="noConversion"/>
  </si>
  <si>
    <t>word_class</t>
    <phoneticPr fontId="1" type="noConversion"/>
  </si>
  <si>
    <t>sign_desc</t>
    <phoneticPr fontId="1" type="noConversion"/>
  </si>
  <si>
    <t>sure_judge_sign</t>
    <phoneticPr fontId="1" type="noConversion"/>
  </si>
  <si>
    <t>sure_judge_sign_desc</t>
    <phoneticPr fontId="1" type="noConversion"/>
  </si>
  <si>
    <t>sure</t>
  </si>
  <si>
    <t>sure</t>
    <phoneticPr fontId="1" type="noConversion"/>
  </si>
  <si>
    <t>肯定</t>
    <phoneticPr fontId="1" type="noConversion"/>
  </si>
  <si>
    <t>negative</t>
  </si>
  <si>
    <t>negative</t>
    <phoneticPr fontId="1" type="noConversion"/>
  </si>
  <si>
    <t>否定</t>
    <phoneticPr fontId="1" type="noConversion"/>
  </si>
  <si>
    <t>ok</t>
    <phoneticPr fontId="1" type="noConversion"/>
  </si>
  <si>
    <t>eng</t>
    <phoneticPr fontId="1" type="noConversion"/>
  </si>
  <si>
    <t>yes</t>
    <phoneticPr fontId="1" type="noConversion"/>
  </si>
  <si>
    <t>no</t>
    <phoneticPr fontId="1" type="noConversion"/>
  </si>
  <si>
    <t>not</t>
    <phoneticPr fontId="1" type="noConversion"/>
  </si>
  <si>
    <t>不要</t>
    <phoneticPr fontId="1" type="noConversion"/>
  </si>
  <si>
    <t>不</t>
    <phoneticPr fontId="1" type="noConversion"/>
  </si>
  <si>
    <t>不想</t>
    <phoneticPr fontId="1" type="noConversion"/>
  </si>
  <si>
    <t>v</t>
  </si>
  <si>
    <t>v</t>
    <phoneticPr fontId="1" type="noConversion"/>
  </si>
  <si>
    <t>词性编码</t>
  </si>
  <si>
    <t>词性名称</t>
  </si>
  <si>
    <t>注 解</t>
  </si>
  <si>
    <t>Ag</t>
  </si>
  <si>
    <t>形语素</t>
  </si>
  <si>
    <t>形容词性语素。形容词代码为 a，语素代码ｇ前面置以A。</t>
  </si>
  <si>
    <t>a</t>
  </si>
  <si>
    <t>形容词</t>
  </si>
  <si>
    <t>取英语形容词 adjective的第1个字母。</t>
  </si>
  <si>
    <t>ad</t>
  </si>
  <si>
    <t>副形词</t>
  </si>
  <si>
    <t>直接作状语的形容词。形容词代码 a和副词代码d并在一起。</t>
  </si>
  <si>
    <t>an</t>
  </si>
  <si>
    <t>名形词</t>
  </si>
  <si>
    <t>具有名词功能的形容词。形容词代码 a和名词代码n并在一起。</t>
  </si>
  <si>
    <t>b</t>
  </si>
  <si>
    <t>区别词</t>
  </si>
  <si>
    <t>取汉字“别”的声母。</t>
  </si>
  <si>
    <t>c</t>
  </si>
  <si>
    <t>连词</t>
  </si>
  <si>
    <t>取英语连词 conjunction的第1个字母。</t>
  </si>
  <si>
    <t>dg</t>
  </si>
  <si>
    <t>副语素</t>
  </si>
  <si>
    <t>副词性语素。副词代码为 d，语素代码ｇ前面置以D。</t>
  </si>
  <si>
    <t>d</t>
  </si>
  <si>
    <t>副词</t>
  </si>
  <si>
    <t>取 adverb的第2个字母，因其第1个字母已用于形容词。</t>
  </si>
  <si>
    <t>e</t>
  </si>
  <si>
    <t>叹词</t>
  </si>
  <si>
    <t>取英语叹词 exclamation的第1个字母。</t>
  </si>
  <si>
    <t>f</t>
  </si>
  <si>
    <t>方位词</t>
  </si>
  <si>
    <t>取汉字“方”。</t>
  </si>
  <si>
    <t>g</t>
  </si>
  <si>
    <t>语素</t>
  </si>
  <si>
    <t>绝大多数语素都能作为合成词的“词根”，取汉字“根”的声母。</t>
  </si>
  <si>
    <t>h</t>
  </si>
  <si>
    <t>前接成分</t>
  </si>
  <si>
    <t>取英语 head的第1个字母。</t>
  </si>
  <si>
    <t>i</t>
  </si>
  <si>
    <t>成语</t>
  </si>
  <si>
    <t>取英语成语 idiom的第1个字母。</t>
  </si>
  <si>
    <t>j</t>
  </si>
  <si>
    <t>简称略语</t>
  </si>
  <si>
    <t>取汉字“简”的声母。</t>
  </si>
  <si>
    <t>k</t>
  </si>
  <si>
    <t>后接成分。</t>
  </si>
  <si>
    <t>l</t>
  </si>
  <si>
    <t>习用语</t>
  </si>
  <si>
    <t>习用语尚未成为成语，有点“临时性”，取“临”的声母。</t>
  </si>
  <si>
    <t>m</t>
  </si>
  <si>
    <t>数词</t>
  </si>
  <si>
    <t>取英语 numeral的第3个字母，n，u已有他用。</t>
  </si>
  <si>
    <t>Ng</t>
  </si>
  <si>
    <t>名语素</t>
  </si>
  <si>
    <t>名词性语素。名词代码为 n，语素代码ｇ前面置以N。</t>
  </si>
  <si>
    <t>n</t>
  </si>
  <si>
    <t>名词</t>
  </si>
  <si>
    <t>取英语名词 noun的第1个字母。</t>
  </si>
  <si>
    <t>nr</t>
  </si>
  <si>
    <t>人名</t>
  </si>
  <si>
    <t>名词代码 n和“人(ren)”的声母并在一起。</t>
  </si>
  <si>
    <t>ns</t>
  </si>
  <si>
    <t>地名</t>
  </si>
  <si>
    <t>名词代码 n和处所词代码s并在一起。</t>
  </si>
  <si>
    <t>nt</t>
  </si>
  <si>
    <t>机构团体</t>
  </si>
  <si>
    <t>“团”的声母为 t，名词代码n和t并在一起。</t>
  </si>
  <si>
    <t>nz</t>
  </si>
  <si>
    <t>其他专名</t>
  </si>
  <si>
    <t>“专”的声母的第 1个字母为z，名词代码n和z并在一起。</t>
  </si>
  <si>
    <t>o</t>
  </si>
  <si>
    <t>拟声词</t>
  </si>
  <si>
    <t>取英语拟声词 onomatopoeia的第1个字母。</t>
  </si>
  <si>
    <t>p</t>
  </si>
  <si>
    <t>介词</t>
  </si>
  <si>
    <t>取英语介词 prepositional的第1个字母。</t>
  </si>
  <si>
    <t>q</t>
  </si>
  <si>
    <t>量词</t>
  </si>
  <si>
    <t>取英语 quantity的第1个字母。</t>
  </si>
  <si>
    <t>r</t>
  </si>
  <si>
    <t>代词</t>
  </si>
  <si>
    <t>取英语代词 pronoun的第2个字母,因p已用于介词。</t>
  </si>
  <si>
    <t>s</t>
  </si>
  <si>
    <t>处所词</t>
  </si>
  <si>
    <t>取英语 space的第1个字母。</t>
  </si>
  <si>
    <t>tg</t>
  </si>
  <si>
    <t>时语素</t>
  </si>
  <si>
    <t>时间词性语素。时间词代码为 t,在语素的代码g前面置以T。</t>
  </si>
  <si>
    <t>t</t>
  </si>
  <si>
    <t>时间词</t>
  </si>
  <si>
    <t>取英语 time的第1个字母。</t>
  </si>
  <si>
    <t>u</t>
  </si>
  <si>
    <t>助词</t>
  </si>
  <si>
    <t>取英语助词 auxiliary</t>
  </si>
  <si>
    <t>vg</t>
  </si>
  <si>
    <t>动语素</t>
  </si>
  <si>
    <t>动词性语素。动词代码为 v。在语素的代码g前面置以V。</t>
  </si>
  <si>
    <t>动词</t>
  </si>
  <si>
    <t>取英语动词 verb的第一个字母。</t>
  </si>
  <si>
    <t>vd</t>
  </si>
  <si>
    <t>副动词</t>
  </si>
  <si>
    <t>直接作状语的动词。动词和副词的代码并在一起。</t>
  </si>
  <si>
    <t>vn</t>
  </si>
  <si>
    <t>名动词</t>
  </si>
  <si>
    <t>指具有名词功能的动词。动词和名词的代码并在一起。</t>
  </si>
  <si>
    <t>w</t>
  </si>
  <si>
    <t>标点符号</t>
  </si>
  <si>
    <t>x</t>
  </si>
  <si>
    <t>非语素字</t>
  </si>
  <si>
    <t>非语素字只是一个符号，字母 x通常用于代表未知数、符号。</t>
  </si>
  <si>
    <t>y</t>
  </si>
  <si>
    <t>语气词</t>
  </si>
  <si>
    <t>取汉字“语”的声母。</t>
  </si>
  <si>
    <t>z</t>
  </si>
  <si>
    <t>状态词</t>
  </si>
  <si>
    <t>取汉字“状”的声母的前一个字母。</t>
  </si>
  <si>
    <t>un</t>
  </si>
  <si>
    <t>未知词</t>
  </si>
  <si>
    <t>不可识别词及用户自定义词组。取英文Unkonwn首两个字母。</t>
  </si>
  <si>
    <t>word_class_desc</t>
    <phoneticPr fontId="1" type="noConversion"/>
  </si>
  <si>
    <t>word_class_desc_detail</t>
    <phoneticPr fontId="1" type="noConversion"/>
  </si>
  <si>
    <t>英文</t>
    <phoneticPr fontId="1" type="noConversion"/>
  </si>
  <si>
    <t>action</t>
    <phoneticPr fontId="1" type="noConversion"/>
  </si>
  <si>
    <t>info</t>
    <phoneticPr fontId="1" type="noConversion"/>
  </si>
  <si>
    <t>转账</t>
    <phoneticPr fontId="1" type="noConversion"/>
  </si>
  <si>
    <t>[选项]我想学银行业务</t>
    <phoneticPr fontId="1" type="noConversion"/>
  </si>
  <si>
    <t>[选项场景]存款</t>
    <phoneticPr fontId="1" type="noConversion"/>
  </si>
  <si>
    <t>[选项场景]贷款</t>
    <phoneticPr fontId="1" type="noConversion"/>
  </si>
  <si>
    <t>[选项场景]其他 - 二级选项</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</si>
  <si>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</si>
  <si>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</si>
  <si>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</si>
  <si>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</si>
  <si>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</si>
  <si>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A6</t>
    <phoneticPr fontId="1" type="noConversion"/>
  </si>
  <si>
    <t>A7</t>
    <phoneticPr fontId="1" type="noConversion"/>
  </si>
  <si>
    <t>[[{$id=A5$},'存款'], [{$id=A6$}, '贷款'], [{$id=A7$}, '其他-二级选项']]</t>
    <phoneticPr fontId="1" type="noConversion"/>
  </si>
  <si>
    <t>[二级选项场景]其他1</t>
    <phoneticPr fontId="1" type="noConversion"/>
  </si>
  <si>
    <t>[二级选项场景]其他2</t>
    <phoneticPr fontId="1" type="noConversion"/>
  </si>
  <si>
    <t>[[{$id=A8$}, '其他1 - 二级选项'], [{$id=A9$}, '其他2 - 二级选项']]</t>
    <phoneticPr fontId="1" type="noConversion"/>
  </si>
  <si>
    <t>A11</t>
    <phoneticPr fontId="1" type="noConversion"/>
  </si>
  <si>
    <t>A12</t>
    <phoneticPr fontId="1" type="noConversion"/>
  </si>
  <si>
    <t>A13</t>
    <phoneticPr fontId="1" type="noConversion"/>
  </si>
  <si>
    <t>不应该匹配到的随机答案2</t>
    <phoneticPr fontId="1" type="noConversion"/>
  </si>
  <si>
    <t>不应该匹配到的随机答案3</t>
    <phoneticPr fontId="1" type="noConversion"/>
  </si>
  <si>
    <t>A14</t>
    <phoneticPr fontId="1" type="noConversion"/>
  </si>
  <si>
    <t>A15</t>
    <phoneticPr fontId="1" type="noConversion"/>
  </si>
  <si>
    <t>A16</t>
    <phoneticPr fontId="1" type="noConversion"/>
  </si>
  <si>
    <t>[job示例]获取随机答案</t>
    <phoneticPr fontId="1" type="noConversion"/>
  </si>
  <si>
    <t>[ask示例]问我的名字</t>
    <phoneticPr fontId="1" type="noConversion"/>
  </si>
  <si>
    <t>A17</t>
    <phoneticPr fontId="1" type="noConversion"/>
  </si>
  <si>
    <t>[ask示例]重复提问</t>
    <phoneticPr fontId="1" type="noConversion"/>
  </si>
  <si>
    <t>A18</t>
    <phoneticPr fontId="1" type="noConversion"/>
  </si>
  <si>
    <t>[未精确匹配]90%以上的相似：好好好好好好</t>
    <phoneticPr fontId="1" type="noConversion"/>
  </si>
  <si>
    <t>[未精确匹配]90%以上的相似:  坏坏坏坏坏坏</t>
    <phoneticPr fontId="1" type="noConversion"/>
  </si>
  <si>
    <t>[未精确匹配]90%以上的相似:  重重重重重重</t>
    <phoneticPr fontId="1" type="noConversion"/>
  </si>
  <si>
    <t>A19</t>
    <phoneticPr fontId="1" type="noConversion"/>
  </si>
  <si>
    <t>多轮问题1：你的年龄？</t>
    <phoneticPr fontId="1" type="noConversion"/>
  </si>
  <si>
    <t>A20</t>
    <phoneticPr fontId="1" type="noConversion"/>
  </si>
  <si>
    <t>[ask示例1]单问题多轮提问</t>
    <phoneticPr fontId="1" type="noConversion"/>
  </si>
  <si>
    <t>[ask示例2]多个问题多轮提问</t>
    <phoneticPr fontId="1" type="noConversion"/>
  </si>
  <si>
    <t>多轮问题1：你家在哪里？</t>
    <phoneticPr fontId="1" type="noConversion"/>
  </si>
  <si>
    <t>A21</t>
    <phoneticPr fontId="1" type="noConversion"/>
  </si>
  <si>
    <t>[ask多问题多轮场景]提问2</t>
    <phoneticPr fontId="1" type="noConversion"/>
  </si>
  <si>
    <t>A22</t>
    <phoneticPr fontId="1" type="noConversion"/>
  </si>
  <si>
    <t>多轮问题2：你的职业是什么？</t>
    <phoneticPr fontId="1" type="noConversion"/>
  </si>
  <si>
    <t>[ask多问题多轮场景]提问3-结束</t>
    <phoneticPr fontId="1" type="noConversion"/>
  </si>
  <si>
    <t>多轮问题3：你喜欢什么运动？</t>
    <phoneticPr fontId="1" type="noConversion"/>
  </si>
  <si>
    <t>A23</t>
    <phoneticPr fontId="1" type="noConversion"/>
  </si>
  <si>
    <t>['InitJob', 'get_random_answer', {'ids': [{$id=A14$}, {$id=A15$}, {$id=A16$}]}]</t>
    <phoneticPr fontId="1" type="noConversion"/>
  </si>
  <si>
    <t>['InitAsk', 'multiple_save_info', 'chat', '', {'ask': [{'info_key': 'age', 'next_tips': '多轮问题2：你的性别'}, {'info_key': 'sex', 'tips': '结束提问，年龄：{$info=age$}， 性别：{$info=sex$}'}, ]}, ]</t>
    <phoneticPr fontId="1" type="noConversion"/>
  </si>
  <si>
    <t>Y</t>
  </si>
  <si>
    <t>寄信</t>
    <phoneticPr fontId="1" type="noConversion"/>
  </si>
  <si>
    <t>['InitInfo', 'get_by_words', {'condition': [{'key': 'addr', 'class': ['ns']}, {'key': 'mail_name', 'class': ['nr']}]}]</t>
    <phoneticPr fontId="1" type="noConversion"/>
  </si>
  <si>
    <t>A24</t>
    <phoneticPr fontId="1" type="noConversion"/>
  </si>
  <si>
    <t>[nlp意图识别示例]寄信获取地址和姓名</t>
    <phoneticPr fontId="1" type="noConversion"/>
  </si>
  <si>
    <t>['InitJob', 'save_info_with_para', {}]</t>
    <phoneticPr fontId="1" type="noConversion"/>
  </si>
  <si>
    <t>保存的信息，收信人: {$info=mail_name$}，地址: {$info=addr$}</t>
    <phoneticPr fontId="1" type="noConversion"/>
  </si>
  <si>
    <t>[nlp意图识别示例]转账操作</t>
    <phoneticPr fontId="1" type="noConversion"/>
  </si>
  <si>
    <t>['InitInfo', 'get_by_words', {'condition': [{'key': 'amount', 'class': ['m']}, {'key': 'in_name', 'class': ['nr']}]}]</t>
    <phoneticPr fontId="1" type="noConversion"/>
  </si>
  <si>
    <t>多轮转账处理问题，没有使用答案</t>
    <phoneticPr fontId="1" type="noConversion"/>
  </si>
  <si>
    <t>check</t>
    <phoneticPr fontId="1" type="noConversion"/>
  </si>
  <si>
    <t>[]</t>
    <phoneticPr fontId="1" type="noConversion"/>
  </si>
  <si>
    <t>match_words</t>
    <phoneticPr fontId="1" type="noConversion"/>
  </si>
  <si>
    <t>['寄信']</t>
    <phoneticPr fontId="1" type="noConversion"/>
  </si>
  <si>
    <t>['转账']</t>
    <phoneticPr fontId="1" type="noConversion"/>
  </si>
  <si>
    <t>A26</t>
    <phoneticPr fontId="1" type="noConversion"/>
  </si>
  <si>
    <t>今天天气真好</t>
    <phoneticPr fontId="1" type="noConversion"/>
  </si>
  <si>
    <t>N</t>
    <phoneticPr fontId="1" type="noConversion"/>
  </si>
  <si>
    <t>是的哦，愿您的心情和天气一样好</t>
    <phoneticPr fontId="1" type="noConversion"/>
  </si>
  <si>
    <t>upload_type</t>
    <phoneticPr fontId="1" type="noConversion"/>
  </si>
  <si>
    <t>exts</t>
    <phoneticPr fontId="1" type="noConversion"/>
  </si>
  <si>
    <t>save_path</t>
    <phoneticPr fontId="1" type="noConversion"/>
  </si>
  <si>
    <t>url</t>
    <phoneticPr fontId="1" type="noConversion"/>
  </si>
  <si>
    <t>rename</t>
    <phoneticPr fontId="1" type="noConversion"/>
  </si>
  <si>
    <t>after</t>
    <phoneticPr fontId="1" type="noConversion"/>
  </si>
  <si>
    <t>product_pic</t>
    <phoneticPr fontId="1" type="noConversion"/>
  </si>
  <si>
    <t>/static/upload</t>
    <phoneticPr fontId="1" type="noConversion"/>
  </si>
  <si>
    <t>product_{$datetime=%Y%m%d%H%M%S$}.{$file_ext=$}</t>
    <phoneticPr fontId="1" type="noConversion"/>
  </si>
  <si>
    <t>产品图片</t>
    <phoneticPr fontId="1" type="noConversion"/>
  </si>
  <si>
    <t>size</t>
    <phoneticPr fontId="1" type="noConversion"/>
  </si>
  <si>
    <t>./client/static/upload</t>
    <phoneticPr fontId="1" type="noConversion"/>
  </si>
  <si>
    <t>match_collection</t>
    <phoneticPr fontId="1" type="noConversion"/>
  </si>
  <si>
    <t>match_partition</t>
    <phoneticPr fontId="1" type="noConversion"/>
  </si>
  <si>
    <t>exact_match_words</t>
    <phoneticPr fontId="1" type="noConversion"/>
  </si>
  <si>
    <t>word_scale</t>
    <phoneticPr fontId="1" type="noConversion"/>
  </si>
  <si>
    <t>exact_ignorecase</t>
    <phoneticPr fontId="1" type="noConversion"/>
  </si>
  <si>
    <t>ignorecase</t>
    <phoneticPr fontId="1" type="noConversion"/>
  </si>
  <si>
    <t>tag</t>
    <phoneticPr fontId="1" type="noConversion"/>
  </si>
  <si>
    <t>['InitUploadAfter', 'generate_thumbnail', {}]</t>
    <phoneticPr fontId="1" type="noConversion"/>
  </si>
  <si>
    <t>['jpg', 'gif', 'png', 'jpeg']</t>
    <phoneticPr fontId="1" type="noConversion"/>
  </si>
  <si>
    <t>chat</t>
  </si>
  <si>
    <t>chat</t>
    <phoneticPr fontId="1" type="noConversion"/>
  </si>
  <si>
    <t>finance</t>
  </si>
  <si>
    <t>finance</t>
    <phoneticPr fontId="1" type="noConversion"/>
  </si>
  <si>
    <t>['InitAsk', 'save_info', 'chat', '', {'info_key': 'sport', 'tips': '结束提问，家在{$info=home$}，职业是{$info=carrier$}，喜欢{$info=sport$}'}, ]</t>
    <phoneticPr fontId="1" type="noConversion"/>
  </si>
  <si>
    <t>['InitAsk', 'save_info', 'chat', '', {'info_key': 'carrier', 'to': {$id=A22$}}, ]</t>
    <phoneticPr fontId="1" type="noConversion"/>
  </si>
  <si>
    <t>['InitAsk', 'save_info', 'chat', '', {'info_key': 'home', 'to': {$id=A21$}}, ]</t>
    <phoneticPr fontId="1" type="noConversion"/>
  </si>
  <si>
    <t>['InitAsk', 'call_check_fun', 'chat', '', {'fun': ['test', 'TestPlugins', 'test_call_check_fun', {}],}]</t>
    <phoneticPr fontId="1" type="noConversion"/>
  </si>
  <si>
    <t>['InitAsk', 'save_info', 'chat', '', {'info_key': 'user_name', 'tips': '您好, {$info=user_name$}'}, ]</t>
    <phoneticPr fontId="1" type="noConversion"/>
  </si>
  <si>
    <t>['TestAskPlugins', 'test_pay_fun', 'finance', '', {}, True,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</si>
</sst>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opLeftCell="A2" workbookViewId="0">
      <selection activeCell="G12" sqref="G12"/>
    </sheetView>
  </sheetViews>
  <sheetFormatPr defaultRowHeight="13.9" x14ac:dyDescent="0.4"/>
  <cols>
    <col min="1" max="1" width="15.59765625" style="1" customWidth="1"/>
    <col min="2" max="2" width="10.6640625" style="1" bestFit="1" customWidth="1"/>
    <col min="3" max="3" width="48.06640625" style="1" customWidth="1"/>
  </cols>
  <sheetData>
    <row r="1" spans="1:3" x14ac:dyDescent="0.4">
      <c r="A1" s="2" t="s">
        <v>1</v>
      </c>
      <c r="B1" s="2" t="s">
        <v>0</v>
      </c>
      <c r="C1" s="2" t="s">
        <v>2</v>
      </c>
    </row>
    <row r="2" spans="1:3" x14ac:dyDescent="0.4">
      <c r="A2" s="1" t="s">
        <v>304</v>
      </c>
      <c r="B2" s="1">
        <v>0</v>
      </c>
      <c r="C2" s="1" t="s">
        <v>23</v>
      </c>
    </row>
    <row r="3" spans="1:3" x14ac:dyDescent="0.4">
      <c r="A3" s="1" t="s">
        <v>306</v>
      </c>
      <c r="B3" s="1">
        <v>1</v>
      </c>
      <c r="C3" s="1" t="s">
        <v>33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7337E-07AF-4396-B15B-E41B995520D2}">
  <dimension ref="A1:K26"/>
  <sheetViews>
    <sheetView workbookViewId="0">
      <selection activeCell="F6" sqref="F6:F25"/>
    </sheetView>
  </sheetViews>
  <sheetFormatPr defaultRowHeight="13.9" x14ac:dyDescent="0.4"/>
  <cols>
    <col min="1" max="2" width="4.46484375" style="1" customWidth="1"/>
    <col min="3" max="5" width="9.06640625" style="1"/>
    <col min="6" max="6" width="10.59765625" style="1" customWidth="1"/>
    <col min="7" max="7" width="48.796875" style="1" customWidth="1"/>
    <col min="8" max="8" width="17.265625" style="1" customWidth="1"/>
    <col min="9" max="9" width="23.06640625" style="1" customWidth="1"/>
    <col min="10" max="11" width="9.06640625" style="1"/>
  </cols>
  <sheetData>
    <row r="1" spans="1:9" x14ac:dyDescent="0.4">
      <c r="A1" s="2" t="s">
        <v>3</v>
      </c>
      <c r="B1" s="2" t="s">
        <v>300</v>
      </c>
      <c r="C1" s="2" t="s">
        <v>4</v>
      </c>
      <c r="D1" s="2" t="s">
        <v>34</v>
      </c>
      <c r="E1" s="2" t="s">
        <v>5</v>
      </c>
      <c r="F1" s="2" t="s">
        <v>1</v>
      </c>
      <c r="G1" s="2" t="s">
        <v>6</v>
      </c>
      <c r="H1" s="2" t="s">
        <v>10</v>
      </c>
      <c r="I1" s="2" t="s">
        <v>15</v>
      </c>
    </row>
    <row r="2" spans="1:9" x14ac:dyDescent="0.4">
      <c r="A2" s="1" t="s">
        <v>221</v>
      </c>
      <c r="C2" s="1" t="s">
        <v>24</v>
      </c>
      <c r="F2" s="1" t="s">
        <v>303</v>
      </c>
      <c r="G2" s="1" t="s">
        <v>25</v>
      </c>
      <c r="H2" s="1" t="str">
        <f>VLOOKUP(StdQuestions!C2,options!A:B, 2,FALSE)</f>
        <v>问答类</v>
      </c>
      <c r="I2" s="1" t="str">
        <f>VLOOKUP(F2,Collections!A:C,3,FALSE)</f>
        <v>闲聊</v>
      </c>
    </row>
    <row r="3" spans="1:9" x14ac:dyDescent="0.4">
      <c r="A3" s="1" t="s">
        <v>222</v>
      </c>
      <c r="C3" s="1" t="s">
        <v>24</v>
      </c>
      <c r="F3" s="1" t="s">
        <v>303</v>
      </c>
      <c r="G3" s="1" t="s">
        <v>29</v>
      </c>
      <c r="H3" s="1" t="str">
        <f>VLOOKUP(StdQuestions!C3,options!A:B, 2,FALSE)</f>
        <v>问答类</v>
      </c>
      <c r="I3" s="1" t="str">
        <f>VLOOKUP(F3,Collections!A:C,3,FALSE)</f>
        <v>闲聊</v>
      </c>
    </row>
    <row r="4" spans="1:9" x14ac:dyDescent="0.4">
      <c r="A4" s="1" t="s">
        <v>223</v>
      </c>
      <c r="C4" s="1" t="s">
        <v>24</v>
      </c>
      <c r="D4" s="1">
        <v>0</v>
      </c>
      <c r="F4" s="1" t="s">
        <v>303</v>
      </c>
      <c r="G4" s="1" t="s">
        <v>35</v>
      </c>
      <c r="H4" s="1" t="str">
        <f>VLOOKUP(StdQuestions!C4,options!A:B, 2,FALSE)</f>
        <v>问答类</v>
      </c>
      <c r="I4" s="1" t="str">
        <f>VLOOKUP(F4,Collections!A:C,3,FALSE)</f>
        <v>闲聊</v>
      </c>
    </row>
    <row r="5" spans="1:9" x14ac:dyDescent="0.4">
      <c r="A5" s="1" t="s">
        <v>224</v>
      </c>
      <c r="C5" s="1" t="s">
        <v>24</v>
      </c>
      <c r="F5" s="1" t="s">
        <v>305</v>
      </c>
      <c r="G5" s="1" t="s">
        <v>217</v>
      </c>
      <c r="H5" s="1" t="str">
        <f>VLOOKUP(StdQuestions!C5,options!A:B, 2,FALSE)</f>
        <v>问答类</v>
      </c>
      <c r="I5" s="1" t="str">
        <f>VLOOKUP(F5,Collections!A:C,3,FALSE)</f>
        <v>金融知识</v>
      </c>
    </row>
    <row r="6" spans="1:9" x14ac:dyDescent="0.4">
      <c r="A6" s="1" t="s">
        <v>225</v>
      </c>
      <c r="C6" s="1" t="s">
        <v>42</v>
      </c>
      <c r="D6" s="1">
        <v>-1</v>
      </c>
      <c r="F6" s="1" t="s">
        <v>305</v>
      </c>
      <c r="G6" s="1" t="s">
        <v>218</v>
      </c>
      <c r="H6" s="1" t="str">
        <f>VLOOKUP(StdQuestions!C6,options!A:B, 2,FALSE)</f>
        <v>场景类</v>
      </c>
      <c r="I6" s="1" t="str">
        <f>VLOOKUP(F6,Collections!A:C,3,FALSE)</f>
        <v>金融知识</v>
      </c>
    </row>
    <row r="7" spans="1:9" x14ac:dyDescent="0.4">
      <c r="A7" s="1" t="s">
        <v>226</v>
      </c>
      <c r="C7" s="1" t="s">
        <v>42</v>
      </c>
      <c r="D7" s="1">
        <v>-1</v>
      </c>
      <c r="F7" s="1" t="s">
        <v>305</v>
      </c>
      <c r="G7" s="1" t="s">
        <v>219</v>
      </c>
      <c r="H7" s="1" t="str">
        <f>VLOOKUP(StdQuestions!C7,options!A:B, 2,FALSE)</f>
        <v>场景类</v>
      </c>
      <c r="I7" s="1" t="str">
        <f>VLOOKUP(F7,Collections!A:C,3,FALSE)</f>
        <v>金融知识</v>
      </c>
    </row>
    <row r="8" spans="1:9" x14ac:dyDescent="0.4">
      <c r="A8" s="1" t="s">
        <v>227</v>
      </c>
      <c r="C8" s="1" t="s">
        <v>42</v>
      </c>
      <c r="D8" s="1">
        <v>-1</v>
      </c>
      <c r="F8" s="1" t="s">
        <v>305</v>
      </c>
      <c r="G8" s="1" t="s">
        <v>220</v>
      </c>
      <c r="H8" s="1" t="str">
        <f>VLOOKUP(StdQuestions!C8,options!A:B, 2,FALSE)</f>
        <v>场景类</v>
      </c>
      <c r="I8" s="1" t="str">
        <f>VLOOKUP(F8,Collections!A:C,3,FALSE)</f>
        <v>金融知识</v>
      </c>
    </row>
    <row r="9" spans="1:9" x14ac:dyDescent="0.4">
      <c r="A9" s="1" t="s">
        <v>47</v>
      </c>
      <c r="C9" s="1" t="s">
        <v>42</v>
      </c>
      <c r="D9" s="1">
        <v>-1</v>
      </c>
      <c r="F9" s="1" t="s">
        <v>305</v>
      </c>
      <c r="G9" s="1" t="s">
        <v>229</v>
      </c>
      <c r="H9" s="1" t="str">
        <f>VLOOKUP(StdQuestions!C9,options!A:B, 2,FALSE)</f>
        <v>场景类</v>
      </c>
      <c r="I9" s="1" t="str">
        <f>VLOOKUP(F9,Collections!A:C,3,FALSE)</f>
        <v>金融知识</v>
      </c>
    </row>
    <row r="10" spans="1:9" x14ac:dyDescent="0.4">
      <c r="A10" s="1" t="s">
        <v>49</v>
      </c>
      <c r="C10" s="1" t="s">
        <v>42</v>
      </c>
      <c r="D10" s="1">
        <v>-1</v>
      </c>
      <c r="F10" s="1" t="s">
        <v>305</v>
      </c>
      <c r="G10" s="1" t="s">
        <v>230</v>
      </c>
      <c r="H10" s="1" t="str">
        <f>VLOOKUP(StdQuestions!C10,options!A:B, 2,FALSE)</f>
        <v>场景类</v>
      </c>
      <c r="I10" s="1" t="str">
        <f>VLOOKUP(F10,Collections!A:C,3,FALSE)</f>
        <v>金融知识</v>
      </c>
    </row>
    <row r="11" spans="1:9" x14ac:dyDescent="0.4">
      <c r="A11" s="1" t="s">
        <v>50</v>
      </c>
      <c r="C11" s="1" t="s">
        <v>24</v>
      </c>
      <c r="F11" s="1" t="s">
        <v>303</v>
      </c>
      <c r="G11" s="1" t="s">
        <v>245</v>
      </c>
      <c r="H11" s="1" t="str">
        <f>VLOOKUP(StdQuestions!C11,options!A:B, 2,FALSE)</f>
        <v>问答类</v>
      </c>
      <c r="I11" s="1" t="str">
        <f>VLOOKUP(F11,Collections!A:C,3,FALSE)</f>
        <v>闲聊</v>
      </c>
    </row>
    <row r="12" spans="1:9" x14ac:dyDescent="0.4">
      <c r="A12" s="1" t="s">
        <v>232</v>
      </c>
      <c r="C12" s="1" t="s">
        <v>24</v>
      </c>
      <c r="F12" s="1" t="s">
        <v>305</v>
      </c>
      <c r="G12" s="1" t="s">
        <v>246</v>
      </c>
      <c r="H12" s="1" t="str">
        <f>VLOOKUP(StdQuestions!C12,options!A:B, 2,FALSE)</f>
        <v>问答类</v>
      </c>
      <c r="I12" s="1" t="str">
        <f>VLOOKUP(F12,Collections!A:C,3,FALSE)</f>
        <v>金融知识</v>
      </c>
    </row>
    <row r="13" spans="1:9" x14ac:dyDescent="0.4">
      <c r="A13" s="1" t="s">
        <v>233</v>
      </c>
      <c r="C13" s="1" t="s">
        <v>24</v>
      </c>
      <c r="F13" s="1" t="s">
        <v>303</v>
      </c>
      <c r="G13" s="1" t="s">
        <v>247</v>
      </c>
      <c r="H13" s="1" t="str">
        <f>VLOOKUP(StdQuestions!C13,options!A:B, 2,FALSE)</f>
        <v>问答类</v>
      </c>
      <c r="I13" s="1" t="str">
        <f>VLOOKUP(F13,Collections!A:C,3,FALSE)</f>
        <v>闲聊</v>
      </c>
    </row>
    <row r="14" spans="1:9" x14ac:dyDescent="0.4">
      <c r="A14" s="1" t="s">
        <v>234</v>
      </c>
      <c r="C14" s="1" t="s">
        <v>24</v>
      </c>
      <c r="F14" s="1" t="s">
        <v>303</v>
      </c>
      <c r="G14" s="1" t="s">
        <v>240</v>
      </c>
      <c r="H14" s="1" t="str">
        <f>VLOOKUP(StdQuestions!C14,options!A:B, 2,FALSE)</f>
        <v>问答类</v>
      </c>
      <c r="I14" s="1" t="str">
        <f>VLOOKUP(F14,Collections!A:C,3,FALSE)</f>
        <v>闲聊</v>
      </c>
    </row>
    <row r="15" spans="1:9" x14ac:dyDescent="0.4">
      <c r="A15" s="1" t="s">
        <v>237</v>
      </c>
      <c r="C15" s="1" t="s">
        <v>24</v>
      </c>
      <c r="F15" s="1" t="s">
        <v>303</v>
      </c>
      <c r="G15" s="1" t="s">
        <v>56</v>
      </c>
      <c r="H15" s="1" t="str">
        <f>VLOOKUP(StdQuestions!C15,options!A:B, 2,FALSE)</f>
        <v>问答类</v>
      </c>
      <c r="I15" s="1" t="str">
        <f>VLOOKUP(F15,Collections!A:C,3,FALSE)</f>
        <v>闲聊</v>
      </c>
    </row>
    <row r="16" spans="1:9" x14ac:dyDescent="0.4">
      <c r="A16" s="1" t="s">
        <v>238</v>
      </c>
      <c r="C16" s="1" t="s">
        <v>42</v>
      </c>
      <c r="D16" s="1">
        <v>-1</v>
      </c>
      <c r="F16" s="1" t="s">
        <v>303</v>
      </c>
      <c r="G16" s="1" t="s">
        <v>235</v>
      </c>
      <c r="H16" s="1" t="str">
        <f>VLOOKUP(StdQuestions!C16,options!A:B, 2,FALSE)</f>
        <v>场景类</v>
      </c>
      <c r="I16" s="1" t="str">
        <f>VLOOKUP(F16,Collections!A:C,3,FALSE)</f>
        <v>闲聊</v>
      </c>
    </row>
    <row r="17" spans="1:9" x14ac:dyDescent="0.4">
      <c r="A17" s="1" t="s">
        <v>239</v>
      </c>
      <c r="C17" s="1" t="s">
        <v>42</v>
      </c>
      <c r="D17" s="1">
        <v>-1</v>
      </c>
      <c r="F17" s="1" t="s">
        <v>303</v>
      </c>
      <c r="G17" s="1" t="s">
        <v>236</v>
      </c>
      <c r="H17" s="1" t="str">
        <f>VLOOKUP(StdQuestions!C17,options!A:B, 2,FALSE)</f>
        <v>场景类</v>
      </c>
      <c r="I17" s="1" t="str">
        <f>VLOOKUP(F17,Collections!A:C,3,FALSE)</f>
        <v>闲聊</v>
      </c>
    </row>
    <row r="18" spans="1:9" x14ac:dyDescent="0.4">
      <c r="A18" s="1" t="s">
        <v>242</v>
      </c>
      <c r="C18" s="1" t="s">
        <v>24</v>
      </c>
      <c r="F18" s="1" t="s">
        <v>303</v>
      </c>
      <c r="G18" s="1" t="s">
        <v>241</v>
      </c>
      <c r="H18" s="1" t="str">
        <f>VLOOKUP(StdQuestions!C18,options!A:B, 2,FALSE)</f>
        <v>问答类</v>
      </c>
      <c r="I18" s="1" t="str">
        <f>VLOOKUP(F18,Collections!A:C,3,FALSE)</f>
        <v>闲聊</v>
      </c>
    </row>
    <row r="19" spans="1:9" x14ac:dyDescent="0.4">
      <c r="A19" s="1" t="s">
        <v>244</v>
      </c>
      <c r="C19" s="1" t="s">
        <v>24</v>
      </c>
      <c r="F19" s="1" t="s">
        <v>303</v>
      </c>
      <c r="G19" s="1" t="s">
        <v>243</v>
      </c>
      <c r="H19" s="1" t="str">
        <f>VLOOKUP(StdQuestions!C19,options!A:B, 2,FALSE)</f>
        <v>问答类</v>
      </c>
      <c r="I19" s="1" t="str">
        <f>VLOOKUP(F19,Collections!A:C,3,FALSE)</f>
        <v>闲聊</v>
      </c>
    </row>
    <row r="20" spans="1:9" x14ac:dyDescent="0.4">
      <c r="A20" s="1" t="s">
        <v>248</v>
      </c>
      <c r="C20" s="1" t="s">
        <v>24</v>
      </c>
      <c r="F20" s="1" t="s">
        <v>303</v>
      </c>
      <c r="G20" s="1" t="s">
        <v>251</v>
      </c>
      <c r="H20" s="1" t="str">
        <f>VLOOKUP(StdQuestions!C20,options!A:B, 2,FALSE)</f>
        <v>问答类</v>
      </c>
      <c r="I20" s="1" t="str">
        <f>VLOOKUP(F20,Collections!A:C,3,FALSE)</f>
        <v>闲聊</v>
      </c>
    </row>
    <row r="21" spans="1:9" x14ac:dyDescent="0.4">
      <c r="A21" s="1" t="s">
        <v>250</v>
      </c>
      <c r="C21" s="1" t="s">
        <v>24</v>
      </c>
      <c r="F21" s="1" t="s">
        <v>303</v>
      </c>
      <c r="G21" s="1" t="s">
        <v>252</v>
      </c>
      <c r="H21" s="1" t="str">
        <f>VLOOKUP(StdQuestions!C21,options!A:B, 2,FALSE)</f>
        <v>问答类</v>
      </c>
      <c r="I21" s="1" t="str">
        <f>VLOOKUP(F21,Collections!A:C,3,FALSE)</f>
        <v>闲聊</v>
      </c>
    </row>
    <row r="22" spans="1:9" x14ac:dyDescent="0.4">
      <c r="A22" s="1" t="s">
        <v>254</v>
      </c>
      <c r="C22" s="1" t="s">
        <v>42</v>
      </c>
      <c r="D22" s="1">
        <v>-1</v>
      </c>
      <c r="F22" s="1" t="s">
        <v>303</v>
      </c>
      <c r="G22" s="1" t="s">
        <v>255</v>
      </c>
      <c r="H22" s="1" t="str">
        <f>VLOOKUP(StdQuestions!C22,options!A:B, 2,FALSE)</f>
        <v>场景类</v>
      </c>
      <c r="I22" s="1" t="str">
        <f>VLOOKUP(F22,Collections!A:C,3,FALSE)</f>
        <v>闲聊</v>
      </c>
    </row>
    <row r="23" spans="1:9" x14ac:dyDescent="0.4">
      <c r="A23" s="1" t="s">
        <v>256</v>
      </c>
      <c r="C23" s="1" t="s">
        <v>42</v>
      </c>
      <c r="D23" s="1">
        <v>-1</v>
      </c>
      <c r="F23" s="1" t="s">
        <v>303</v>
      </c>
      <c r="G23" s="1" t="s">
        <v>258</v>
      </c>
      <c r="H23" s="1" t="str">
        <f>VLOOKUP(StdQuestions!C23,options!A:B, 2,FALSE)</f>
        <v>场景类</v>
      </c>
      <c r="I23" s="1" t="str">
        <f>VLOOKUP(F23,Collections!A:C,3,FALSE)</f>
        <v>闲聊</v>
      </c>
    </row>
    <row r="24" spans="1:9" x14ac:dyDescent="0.4">
      <c r="A24" s="1" t="s">
        <v>260</v>
      </c>
      <c r="C24" s="1" t="s">
        <v>42</v>
      </c>
      <c r="D24" s="1">
        <v>-1</v>
      </c>
      <c r="F24" s="1" t="s">
        <v>303</v>
      </c>
      <c r="G24" s="1" t="s">
        <v>267</v>
      </c>
      <c r="H24" s="1" t="str">
        <f>VLOOKUP(StdQuestions!C24,options!A:B, 2,FALSE)</f>
        <v>场景类</v>
      </c>
      <c r="I24" s="1" t="str">
        <f>VLOOKUP(F24,Collections!A:C,3,FALSE)</f>
        <v>闲聊</v>
      </c>
    </row>
    <row r="25" spans="1:9" x14ac:dyDescent="0.4">
      <c r="A25" s="1" t="s">
        <v>266</v>
      </c>
      <c r="C25" s="1" t="s">
        <v>42</v>
      </c>
      <c r="D25" s="1">
        <v>-1</v>
      </c>
      <c r="F25" s="1" t="s">
        <v>305</v>
      </c>
      <c r="G25" s="1" t="s">
        <v>270</v>
      </c>
      <c r="H25" s="1" t="str">
        <f>VLOOKUP(StdQuestions!C25,options!A:B, 2,FALSE)</f>
        <v>场景类</v>
      </c>
      <c r="I25" s="1" t="str">
        <f>VLOOKUP(F25,Collections!A:C,3,FALSE)</f>
        <v>金融知识</v>
      </c>
    </row>
    <row r="26" spans="1:9" x14ac:dyDescent="0.4">
      <c r="A26" s="1" t="s">
        <v>278</v>
      </c>
      <c r="C26" s="1" t="s">
        <v>24</v>
      </c>
      <c r="F26" s="1" t="s">
        <v>303</v>
      </c>
      <c r="G26" s="1" t="s">
        <v>279</v>
      </c>
      <c r="H26" s="1" t="str">
        <f>VLOOKUP(StdQuestions!C26,options!A:B, 2,FALSE)</f>
        <v>问答类</v>
      </c>
      <c r="I26" s="1" t="str">
        <f>VLOOKUP(F26,Collections!A:C,3,FALSE)</f>
        <v>闲聊</v>
      </c>
    </row>
  </sheetData>
  <autoFilter ref="A1:K26" xr:uid="{ECF74DE0-E6A6-45B5-803C-39376CB22FBF}"/>
  <phoneticPr fontId="1" type="noConversion"/>
  <dataValidations count="1">
    <dataValidation showInputMessage="1" showErrorMessage="1" sqref="C1" xr:uid="{EAAEDC13-BEC3-4D91-8D34-42A03686CE25}"/>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50EBE2C4-FC5E-435A-A8AD-48B15E120E62}">
          <x14:formula1>
            <xm:f>options!$A$2:$A$29</xm:f>
          </x14:formula1>
          <xm:sqref>C3:C1048576</xm:sqref>
        </x14:dataValidation>
        <x14:dataValidation type="list" allowBlank="1" showInputMessage="1" showErrorMessage="1" xr:uid="{FC4D827C-76EC-49B8-B9BB-CDC55420D300}">
          <x14:formula1>
            <xm:f>Collections!$A$2:$A$63</xm:f>
          </x14:formula1>
          <xm:sqref>F2:F1048576</xm:sqref>
        </x14:dataValidation>
        <x14:dataValidation type="list" allowBlank="1" showInputMessage="1" showErrorMessage="1" xr:uid="{82855C65-A066-4EC1-AFFC-DF58205BD122}">
          <x14:formula1>
            <xm:f>options!$A$2:$A$5</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5D7D-6063-4E30-9A6B-6A302A70603D}">
  <dimension ref="A1:M26"/>
  <sheetViews>
    <sheetView topLeftCell="A19" workbookViewId="0">
      <selection activeCell="C19" sqref="C19"/>
    </sheetView>
  </sheetViews>
  <sheetFormatPr defaultRowHeight="13.9" x14ac:dyDescent="0.4"/>
  <cols>
    <col min="1" max="1" width="14.19921875" style="1" bestFit="1" customWidth="1"/>
    <col min="2" max="2" width="9.06640625" style="1"/>
    <col min="3" max="3" width="45.796875" style="1" customWidth="1"/>
    <col min="4" max="4" width="15.86328125" style="1" customWidth="1"/>
    <col min="5" max="5" width="48.73046875" style="1" customWidth="1"/>
    <col min="6" max="6" width="17.796875" style="1" customWidth="1"/>
    <col min="7" max="7" width="41.59765625" style="1" customWidth="1"/>
    <col min="8" max="13" width="9.06640625" style="1"/>
  </cols>
  <sheetData>
    <row r="1" spans="1:11" x14ac:dyDescent="0.4">
      <c r="A1" s="2" t="s">
        <v>7</v>
      </c>
      <c r="B1" s="2" t="s">
        <v>8</v>
      </c>
      <c r="C1" s="2" t="s">
        <v>37</v>
      </c>
      <c r="D1" s="2" t="s">
        <v>60</v>
      </c>
      <c r="E1" s="2" t="s">
        <v>9</v>
      </c>
      <c r="F1" s="2" t="s">
        <v>18</v>
      </c>
      <c r="G1" s="2" t="s">
        <v>22</v>
      </c>
      <c r="H1" s="2"/>
      <c r="I1" s="2"/>
      <c r="J1" s="2"/>
      <c r="K1" s="2"/>
    </row>
    <row r="2" spans="1:11" x14ac:dyDescent="0.4">
      <c r="A2" s="1" t="s">
        <v>221</v>
      </c>
      <c r="B2" s="1" t="s">
        <v>26</v>
      </c>
      <c r="D2" s="1" t="s">
        <v>61</v>
      </c>
      <c r="E2" s="1" t="s">
        <v>28</v>
      </c>
      <c r="F2" s="1" t="str">
        <f>VLOOKUP(B2,options!C:D,2,FALSE)</f>
        <v>文字答案</v>
      </c>
      <c r="G2" s="1">
        <f>VLOOKUP(A2,StdQuestions!A:G,5,FALSE)</f>
        <v>0</v>
      </c>
    </row>
    <row r="3" spans="1:11" x14ac:dyDescent="0.4">
      <c r="A3" s="1" t="s">
        <v>222</v>
      </c>
      <c r="B3" s="1" t="s">
        <v>26</v>
      </c>
      <c r="D3" s="1" t="s">
        <v>61</v>
      </c>
      <c r="E3" s="1" t="s">
        <v>30</v>
      </c>
      <c r="F3" s="1" t="str">
        <f>VLOOKUP(B3,options!C:D,2,FALSE)</f>
        <v>文字答案</v>
      </c>
      <c r="G3" s="1">
        <f>VLOOKUP(A3,StdQuestions!A:G,5,FALSE)</f>
        <v>0</v>
      </c>
    </row>
    <row r="4" spans="1:11" x14ac:dyDescent="0.4">
      <c r="A4" s="1" t="s">
        <v>223</v>
      </c>
      <c r="B4" s="1" t="s">
        <v>26</v>
      </c>
      <c r="D4" s="1" t="s">
        <v>61</v>
      </c>
      <c r="E4" s="1" t="s">
        <v>36</v>
      </c>
      <c r="F4" s="1" t="str">
        <f>VLOOKUP(B4,options!C:D,2,FALSE)</f>
        <v>文字答案</v>
      </c>
      <c r="G4" s="1">
        <f>VLOOKUP(A4,StdQuestions!A:G,5,FALSE)</f>
        <v>0</v>
      </c>
    </row>
    <row r="5" spans="1:11" ht="27.75" x14ac:dyDescent="0.4">
      <c r="A5" s="1" t="s">
        <v>224</v>
      </c>
      <c r="B5" s="1" t="s">
        <v>40</v>
      </c>
      <c r="C5" s="1" t="s">
        <v>228</v>
      </c>
      <c r="D5" s="1" t="s">
        <v>61</v>
      </c>
      <c r="E5" s="1" t="s">
        <v>41</v>
      </c>
      <c r="F5" s="1" t="str">
        <f>VLOOKUP(B5,options!C:D,2,FALSE)</f>
        <v>选项</v>
      </c>
      <c r="G5" s="1">
        <f>VLOOKUP(A5,StdQuestions!A:G,5,FALSE)</f>
        <v>0</v>
      </c>
    </row>
    <row r="6" spans="1:11" ht="69.400000000000006" x14ac:dyDescent="0.4">
      <c r="A6" s="1" t="s">
        <v>225</v>
      </c>
      <c r="B6" s="1" t="s">
        <v>26</v>
      </c>
      <c r="D6" s="1" t="s">
        <v>61</v>
      </c>
      <c r="E6" s="1" t="s">
        <v>43</v>
      </c>
      <c r="F6" s="1" t="str">
        <f>VLOOKUP(B6,options!C:D,2,FALSE)</f>
        <v>文字答案</v>
      </c>
      <c r="G6" s="1">
        <f>VLOOKUP(A6,StdQuestions!A:G,5,FALSE)</f>
        <v>0</v>
      </c>
    </row>
    <row r="7" spans="1:11" ht="97.15" x14ac:dyDescent="0.4">
      <c r="A7" s="1" t="s">
        <v>226</v>
      </c>
      <c r="B7" s="1" t="s">
        <v>26</v>
      </c>
      <c r="D7" s="1" t="s">
        <v>61</v>
      </c>
      <c r="E7" s="1" t="s">
        <v>44</v>
      </c>
      <c r="F7" s="1" t="str">
        <f>VLOOKUP(B7,options!C:D,2,FALSE)</f>
        <v>文字答案</v>
      </c>
      <c r="G7" s="1">
        <f>VLOOKUP(A7,StdQuestions!A:G,5,FALSE)</f>
        <v>0</v>
      </c>
    </row>
    <row r="8" spans="1:11" ht="27.75" x14ac:dyDescent="0.4">
      <c r="A8" s="1" t="s">
        <v>227</v>
      </c>
      <c r="B8" s="1" t="s">
        <v>40</v>
      </c>
      <c r="C8" s="1" t="s">
        <v>231</v>
      </c>
      <c r="D8" s="1" t="s">
        <v>61</v>
      </c>
      <c r="E8" s="1" t="s">
        <v>48</v>
      </c>
      <c r="F8" s="1" t="str">
        <f>VLOOKUP(B8,options!C:D,2,FALSE)</f>
        <v>选项</v>
      </c>
      <c r="G8" s="1">
        <f>VLOOKUP(A8,StdQuestions!A:G,5,FALSE)</f>
        <v>0</v>
      </c>
    </row>
    <row r="9" spans="1:11" x14ac:dyDescent="0.4">
      <c r="A9" s="1" t="s">
        <v>47</v>
      </c>
      <c r="B9" s="1" t="s">
        <v>26</v>
      </c>
      <c r="D9" s="1" t="s">
        <v>61</v>
      </c>
      <c r="E9" s="1" t="s">
        <v>51</v>
      </c>
      <c r="F9" s="1" t="str">
        <f>VLOOKUP(B9,options!C:D,2,FALSE)</f>
        <v>文字答案</v>
      </c>
      <c r="G9" s="1">
        <f>VLOOKUP(A9,StdQuestions!A:G,5,FALSE)</f>
        <v>0</v>
      </c>
    </row>
    <row r="10" spans="1:11" x14ac:dyDescent="0.4">
      <c r="A10" s="1" t="s">
        <v>49</v>
      </c>
      <c r="B10" s="1" t="s">
        <v>26</v>
      </c>
      <c r="D10" s="1" t="s">
        <v>61</v>
      </c>
      <c r="E10" s="1" t="s">
        <v>52</v>
      </c>
      <c r="F10" s="1" t="str">
        <f>VLOOKUP(B10,options!C:D,2,FALSE)</f>
        <v>文字答案</v>
      </c>
      <c r="G10" s="1">
        <f>VLOOKUP(A10,StdQuestions!A:G,5,FALSE)</f>
        <v>0</v>
      </c>
    </row>
    <row r="11" spans="1:11" x14ac:dyDescent="0.4">
      <c r="A11" s="1" t="s">
        <v>50</v>
      </c>
      <c r="B11" s="1" t="s">
        <v>26</v>
      </c>
      <c r="D11" s="1" t="s">
        <v>61</v>
      </c>
      <c r="E11" s="1" t="s">
        <v>45</v>
      </c>
      <c r="F11" s="1" t="str">
        <f>VLOOKUP(B11,options!C:D,2,FALSE)</f>
        <v>文字答案</v>
      </c>
      <c r="G11" s="1">
        <f>VLOOKUP(A11,StdQuestions!A:G,5,FALSE)</f>
        <v>0</v>
      </c>
    </row>
    <row r="12" spans="1:11" x14ac:dyDescent="0.4">
      <c r="A12" s="1" t="s">
        <v>232</v>
      </c>
      <c r="B12" s="1" t="s">
        <v>26</v>
      </c>
      <c r="D12" s="1" t="s">
        <v>61</v>
      </c>
      <c r="E12" s="1" t="s">
        <v>46</v>
      </c>
      <c r="F12" s="1" t="str">
        <f>VLOOKUP(B12,options!C:D,2,FALSE)</f>
        <v>文字答案</v>
      </c>
      <c r="G12" s="1">
        <f>VLOOKUP(A12,StdQuestions!A:G,5,FALSE)</f>
        <v>0</v>
      </c>
    </row>
    <row r="13" spans="1:11" x14ac:dyDescent="0.4">
      <c r="A13" s="1" t="s">
        <v>233</v>
      </c>
      <c r="B13" s="1" t="s">
        <v>26</v>
      </c>
      <c r="D13" s="1" t="s">
        <v>61</v>
      </c>
      <c r="E13" s="1" t="s">
        <v>53</v>
      </c>
      <c r="F13" s="1" t="str">
        <f>VLOOKUP(B13,options!C:D,2,FALSE)</f>
        <v>文字答案</v>
      </c>
      <c r="G13" s="1">
        <f>VLOOKUP(A13,StdQuestions!A:G,5,FALSE)</f>
        <v>0</v>
      </c>
    </row>
    <row r="14" spans="1:11" ht="27.75" x14ac:dyDescent="0.4">
      <c r="A14" s="1" t="s">
        <v>234</v>
      </c>
      <c r="B14" s="1" t="s">
        <v>54</v>
      </c>
      <c r="C14" s="1" t="s">
        <v>261</v>
      </c>
      <c r="D14" s="1" t="s">
        <v>61</v>
      </c>
      <c r="E14" s="1" t="s">
        <v>55</v>
      </c>
      <c r="F14" s="1" t="str">
        <f>VLOOKUP(B14,options!C:D,2,FALSE)</f>
        <v>执行任务</v>
      </c>
      <c r="G14" s="1">
        <f>VLOOKUP(A14,StdQuestions!A:G,5,FALSE)</f>
        <v>0</v>
      </c>
    </row>
    <row r="15" spans="1:11" x14ac:dyDescent="0.4">
      <c r="A15" s="1" t="s">
        <v>237</v>
      </c>
      <c r="B15" s="1" t="s">
        <v>26</v>
      </c>
      <c r="D15" s="1" t="s">
        <v>61</v>
      </c>
      <c r="E15" s="1" t="s">
        <v>56</v>
      </c>
      <c r="F15" s="1" t="str">
        <f>VLOOKUP(B15,options!C:D,2,FALSE)</f>
        <v>文字答案</v>
      </c>
      <c r="G15" s="1">
        <f>VLOOKUP(A15,StdQuestions!A:G,5,FALSE)</f>
        <v>0</v>
      </c>
    </row>
    <row r="16" spans="1:11" x14ac:dyDescent="0.4">
      <c r="A16" s="1" t="s">
        <v>238</v>
      </c>
      <c r="B16" s="1" t="s">
        <v>26</v>
      </c>
      <c r="D16" s="1" t="s">
        <v>61</v>
      </c>
      <c r="E16" s="1" t="s">
        <v>57</v>
      </c>
      <c r="F16" s="1" t="str">
        <f>VLOOKUP(B16,options!C:D,2,FALSE)</f>
        <v>文字答案</v>
      </c>
      <c r="G16" s="1">
        <f>VLOOKUP(A16,StdQuestions!A:G,5,FALSE)</f>
        <v>0</v>
      </c>
    </row>
    <row r="17" spans="1:7" x14ac:dyDescent="0.4">
      <c r="A17" s="1" t="s">
        <v>239</v>
      </c>
      <c r="B17" s="1" t="s">
        <v>26</v>
      </c>
      <c r="D17" s="1" t="s">
        <v>61</v>
      </c>
      <c r="E17" s="1" t="s">
        <v>58</v>
      </c>
      <c r="F17" s="1" t="str">
        <f>VLOOKUP(B17,options!C:D,2,FALSE)</f>
        <v>文字答案</v>
      </c>
      <c r="G17" s="1">
        <f>VLOOKUP(A17,StdQuestions!A:G,5,FALSE)</f>
        <v>0</v>
      </c>
    </row>
    <row r="18" spans="1:7" ht="27.75" x14ac:dyDescent="0.4">
      <c r="A18" s="1" t="s">
        <v>242</v>
      </c>
      <c r="B18" s="1" t="s">
        <v>24</v>
      </c>
      <c r="C18" s="1" t="s">
        <v>311</v>
      </c>
      <c r="D18" s="1" t="s">
        <v>62</v>
      </c>
      <c r="E18" s="1" t="s">
        <v>59</v>
      </c>
      <c r="F18" s="1" t="str">
        <f>VLOOKUP(B18,options!C:D,2,FALSE)</f>
        <v>上下文问题</v>
      </c>
      <c r="G18" s="1">
        <f>VLOOKUP(A18,StdQuestions!A:G,5,FALSE)</f>
        <v>0</v>
      </c>
    </row>
    <row r="19" spans="1:7" ht="27.75" x14ac:dyDescent="0.4">
      <c r="A19" s="1" t="s">
        <v>244</v>
      </c>
      <c r="B19" s="1" t="s">
        <v>24</v>
      </c>
      <c r="C19" s="1" t="s">
        <v>310</v>
      </c>
      <c r="D19" s="1" t="s">
        <v>61</v>
      </c>
      <c r="E19" s="1" t="s">
        <v>63</v>
      </c>
      <c r="F19" s="1" t="str">
        <f>VLOOKUP(B19,options!C:D,2,FALSE)</f>
        <v>上下文问题</v>
      </c>
      <c r="G19" s="1">
        <f>VLOOKUP(A19,StdQuestions!A:G,5,FALSE)</f>
        <v>0</v>
      </c>
    </row>
    <row r="20" spans="1:7" ht="55.5" x14ac:dyDescent="0.4">
      <c r="A20" s="1" t="s">
        <v>248</v>
      </c>
      <c r="B20" s="1" t="s">
        <v>24</v>
      </c>
      <c r="C20" s="1" t="s">
        <v>262</v>
      </c>
      <c r="D20" s="1" t="s">
        <v>62</v>
      </c>
      <c r="E20" s="1" t="s">
        <v>249</v>
      </c>
      <c r="F20" s="1" t="str">
        <f>VLOOKUP(B20,options!C:D,2,FALSE)</f>
        <v>上下文问题</v>
      </c>
      <c r="G20" s="1">
        <f>VLOOKUP(A20,StdQuestions!A:G,5,FALSE)</f>
        <v>0</v>
      </c>
    </row>
    <row r="21" spans="1:7" ht="27.75" x14ac:dyDescent="0.4">
      <c r="A21" s="1" t="s">
        <v>250</v>
      </c>
      <c r="B21" s="1" t="s">
        <v>24</v>
      </c>
      <c r="C21" s="1" t="s">
        <v>309</v>
      </c>
      <c r="D21" s="1" t="s">
        <v>61</v>
      </c>
      <c r="E21" s="1" t="s">
        <v>253</v>
      </c>
      <c r="F21" s="1" t="str">
        <f>VLOOKUP(B21,options!C:D,2,FALSE)</f>
        <v>上下文问题</v>
      </c>
      <c r="G21" s="1">
        <f>VLOOKUP(A21,StdQuestions!A:G,5,FALSE)</f>
        <v>0</v>
      </c>
    </row>
    <row r="22" spans="1:7" ht="27.75" x14ac:dyDescent="0.4">
      <c r="A22" s="1" t="s">
        <v>254</v>
      </c>
      <c r="B22" s="1" t="s">
        <v>24</v>
      </c>
      <c r="C22" s="1" t="s">
        <v>308</v>
      </c>
      <c r="D22" s="1" t="s">
        <v>61</v>
      </c>
      <c r="E22" s="1" t="s">
        <v>257</v>
      </c>
      <c r="F22" s="1" t="str">
        <f>VLOOKUP(B22,options!C:D,2,FALSE)</f>
        <v>上下文问题</v>
      </c>
      <c r="G22" s="1">
        <f>VLOOKUP(A22,StdQuestions!A:G,5,FALSE)</f>
        <v>0</v>
      </c>
    </row>
    <row r="23" spans="1:7" ht="41.65" x14ac:dyDescent="0.4">
      <c r="A23" s="1" t="s">
        <v>256</v>
      </c>
      <c r="B23" s="1" t="s">
        <v>24</v>
      </c>
      <c r="C23" s="1" t="s">
        <v>307</v>
      </c>
      <c r="D23" s="1" t="s">
        <v>263</v>
      </c>
      <c r="E23" s="1" t="s">
        <v>259</v>
      </c>
      <c r="F23" s="1" t="str">
        <f>VLOOKUP(B23,options!C:D,2,FALSE)</f>
        <v>上下文问题</v>
      </c>
      <c r="G23" s="1">
        <f>VLOOKUP(A23,StdQuestions!A:G,5,FALSE)</f>
        <v>0</v>
      </c>
    </row>
    <row r="24" spans="1:7" ht="27.75" x14ac:dyDescent="0.4">
      <c r="A24" s="1" t="s">
        <v>260</v>
      </c>
      <c r="B24" s="1" t="s">
        <v>54</v>
      </c>
      <c r="C24" s="1" t="s">
        <v>268</v>
      </c>
      <c r="D24" s="1" t="s">
        <v>263</v>
      </c>
      <c r="E24" s="1" t="s">
        <v>269</v>
      </c>
      <c r="F24" s="1" t="str">
        <f>VLOOKUP(B24,options!C:D,2,FALSE)</f>
        <v>执行任务</v>
      </c>
      <c r="G24" s="1">
        <f>VLOOKUP(A24,StdQuestions!A:G,5,FALSE)</f>
        <v>0</v>
      </c>
    </row>
    <row r="25" spans="1:7" x14ac:dyDescent="0.4">
      <c r="A25" s="1" t="s">
        <v>266</v>
      </c>
      <c r="B25" s="1" t="s">
        <v>24</v>
      </c>
      <c r="C25" s="1" t="s">
        <v>312</v>
      </c>
      <c r="D25" s="1" t="s">
        <v>263</v>
      </c>
      <c r="E25" s="1" t="s">
        <v>272</v>
      </c>
      <c r="F25" s="1" t="str">
        <f>VLOOKUP(B25,options!C:D,2,FALSE)</f>
        <v>上下文问题</v>
      </c>
      <c r="G25" s="1">
        <f>VLOOKUP(A25,StdQuestions!A:G,5,FALSE)</f>
        <v>0</v>
      </c>
    </row>
    <row r="26" spans="1:7" x14ac:dyDescent="0.4">
      <c r="A26" s="1" t="s">
        <v>278</v>
      </c>
      <c r="B26" s="1" t="s">
        <v>26</v>
      </c>
      <c r="D26" s="1" t="s">
        <v>280</v>
      </c>
      <c r="E26" s="1" t="s">
        <v>281</v>
      </c>
      <c r="F26" s="1" t="str">
        <f>VLOOKUP(B26,options!C:D,2,FALSE)</f>
        <v>文字答案</v>
      </c>
      <c r="G26" s="1">
        <f>VLOOKUP(A26,StdQuestions!A:G,5,FALSE)</f>
        <v>0</v>
      </c>
    </row>
  </sheetData>
  <phoneticPr fontId="1" type="noConversion"/>
  <dataValidations count="1">
    <dataValidation type="list" allowBlank="1" showInputMessage="1" showErrorMessage="1" sqref="D2:D1048576" xr:uid="{858A67DC-8715-408A-ADBA-5A7B19861C87}">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BA2F61E-7B84-4C98-B297-B104BE33A0B4}">
          <x14:formula1>
            <xm:f>options!$C$2:$C$31</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975E-BB7F-4F48-908F-5C84AADE499B}">
  <dimension ref="A1:D4"/>
  <sheetViews>
    <sheetView workbookViewId="0">
      <selection activeCell="C11" sqref="C11"/>
    </sheetView>
  </sheetViews>
  <sheetFormatPr defaultRowHeight="13.9" x14ac:dyDescent="0.4"/>
  <cols>
    <col min="1" max="1" width="5.19921875" style="1" customWidth="1"/>
    <col min="2" max="2" width="14.19921875" style="1" bestFit="1" customWidth="1"/>
    <col min="3" max="3" width="41.9296875" style="1" customWidth="1"/>
    <col min="4" max="4" width="45.33203125" style="1" customWidth="1"/>
  </cols>
  <sheetData>
    <row r="1" spans="1:4" x14ac:dyDescent="0.4">
      <c r="A1" s="2" t="s">
        <v>3</v>
      </c>
      <c r="B1" s="2" t="s">
        <v>7</v>
      </c>
      <c r="C1" s="2" t="s">
        <v>6</v>
      </c>
      <c r="D1" s="2" t="s">
        <v>22</v>
      </c>
    </row>
    <row r="2" spans="1:4" x14ac:dyDescent="0.4">
      <c r="B2" s="1" t="s">
        <v>221</v>
      </c>
      <c r="C2" s="1" t="s">
        <v>27</v>
      </c>
      <c r="D2" s="1" t="str">
        <f>VLOOKUP(B2,StdQuestions!A:G,6,FALSE)</f>
        <v>chat</v>
      </c>
    </row>
    <row r="3" spans="1:4" x14ac:dyDescent="0.4">
      <c r="B3" s="1" t="s">
        <v>222</v>
      </c>
      <c r="C3" s="1" t="s">
        <v>31</v>
      </c>
      <c r="D3" s="1" t="str">
        <f>VLOOKUP(B3,StdQuestions!A:G,6,FALSE)</f>
        <v>chat</v>
      </c>
    </row>
    <row r="4" spans="1:4" x14ac:dyDescent="0.4">
      <c r="B4" s="1" t="s">
        <v>222</v>
      </c>
      <c r="C4" s="1" t="s">
        <v>32</v>
      </c>
      <c r="D4" s="1" t="str">
        <f>VLOOKUP(B4,StdQuestions!A:G,6,FALSE)</f>
        <v>chat</v>
      </c>
    </row>
  </sheetData>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C2EC-15C7-4519-A6BC-AB3FE042D928}">
  <dimension ref="A1:C2"/>
  <sheetViews>
    <sheetView workbookViewId="0">
      <selection activeCell="C6" sqref="C6"/>
    </sheetView>
  </sheetViews>
  <sheetFormatPr defaultRowHeight="13.9" x14ac:dyDescent="0.4"/>
  <cols>
    <col min="1" max="1" width="16.59765625" customWidth="1"/>
    <col min="2" max="2" width="23.59765625" customWidth="1"/>
    <col min="3" max="3" width="24.46484375" customWidth="1"/>
  </cols>
  <sheetData>
    <row r="1" spans="1:3" x14ac:dyDescent="0.4">
      <c r="A1" s="2" t="s">
        <v>64</v>
      </c>
      <c r="B1" s="2" t="s">
        <v>65</v>
      </c>
      <c r="C1" s="2" t="s">
        <v>2</v>
      </c>
    </row>
    <row r="2" spans="1:3" x14ac:dyDescent="0.4">
      <c r="A2" t="s">
        <v>66</v>
      </c>
      <c r="B2" t="s">
        <v>67</v>
      </c>
      <c r="C2" t="s">
        <v>68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69B7-D4CB-4B05-8C5C-8B2663150FF5}">
  <dimension ref="A1:F9"/>
  <sheetViews>
    <sheetView workbookViewId="0">
      <selection activeCell="C3" sqref="C3"/>
    </sheetView>
  </sheetViews>
  <sheetFormatPr defaultRowHeight="13.9" x14ac:dyDescent="0.4"/>
  <cols>
    <col min="1" max="1" width="10.1328125" customWidth="1"/>
    <col min="2" max="3" width="12.3984375" customWidth="1"/>
    <col min="4" max="4" width="11.73046875" customWidth="1"/>
    <col min="5" max="5" width="17" customWidth="1"/>
    <col min="6" max="6" width="23.06640625" customWidth="1"/>
  </cols>
  <sheetData>
    <row r="1" spans="1:6" x14ac:dyDescent="0.4">
      <c r="A1" s="2" t="s">
        <v>69</v>
      </c>
      <c r="B1" s="2" t="s">
        <v>70</v>
      </c>
      <c r="C1" s="2" t="s">
        <v>71</v>
      </c>
      <c r="D1" s="2" t="s">
        <v>72</v>
      </c>
      <c r="E1" s="2" t="s">
        <v>211</v>
      </c>
      <c r="F1" s="2" t="s">
        <v>212</v>
      </c>
    </row>
    <row r="2" spans="1:6" x14ac:dyDescent="0.4">
      <c r="A2" t="s">
        <v>81</v>
      </c>
      <c r="B2" t="s">
        <v>75</v>
      </c>
      <c r="C2" t="s">
        <v>82</v>
      </c>
      <c r="D2" t="str">
        <f>VLOOKUP(B2,options!E:F, 2,FALSE)</f>
        <v>肯定</v>
      </c>
      <c r="E2" t="str">
        <f>VLOOKUP(C2,options!G:I, 2,FALSE)</f>
        <v>英文</v>
      </c>
      <c r="F2">
        <f>VLOOKUP(C2,options!G:I, 3,FALSE)</f>
        <v>0</v>
      </c>
    </row>
    <row r="3" spans="1:6" x14ac:dyDescent="0.4">
      <c r="A3" t="s">
        <v>83</v>
      </c>
      <c r="B3" t="s">
        <v>75</v>
      </c>
      <c r="C3" t="s">
        <v>82</v>
      </c>
      <c r="D3" t="str">
        <f>VLOOKUP(B3,options!E:F, 2,FALSE)</f>
        <v>肯定</v>
      </c>
      <c r="E3" t="str">
        <f>VLOOKUP(C3,options!G:I, 2,FALSE)</f>
        <v>英文</v>
      </c>
      <c r="F3">
        <f>VLOOKUP(C3,options!G:I, 3,FALSE)</f>
        <v>0</v>
      </c>
    </row>
    <row r="4" spans="1:6" x14ac:dyDescent="0.4">
      <c r="A4" t="s">
        <v>76</v>
      </c>
      <c r="B4" t="s">
        <v>75</v>
      </c>
      <c r="C4" t="s">
        <v>82</v>
      </c>
      <c r="D4" t="str">
        <f>VLOOKUP(B4,options!E:F, 2,FALSE)</f>
        <v>肯定</v>
      </c>
      <c r="E4" t="str">
        <f>VLOOKUP(C4,options!G:I, 2,FALSE)</f>
        <v>英文</v>
      </c>
      <c r="F4">
        <f>VLOOKUP(C4,options!G:I, 3,FALSE)</f>
        <v>0</v>
      </c>
    </row>
    <row r="5" spans="1:6" x14ac:dyDescent="0.4">
      <c r="A5" t="s">
        <v>84</v>
      </c>
      <c r="B5" t="s">
        <v>78</v>
      </c>
      <c r="C5" t="s">
        <v>82</v>
      </c>
      <c r="D5" t="str">
        <f>VLOOKUP(B5,options!E:F, 2,FALSE)</f>
        <v>否定</v>
      </c>
      <c r="E5" t="str">
        <f>VLOOKUP(C5,options!G:I, 2,FALSE)</f>
        <v>英文</v>
      </c>
      <c r="F5">
        <f>VLOOKUP(C5,options!G:I, 3,FALSE)</f>
        <v>0</v>
      </c>
    </row>
    <row r="6" spans="1:6" x14ac:dyDescent="0.4">
      <c r="A6" t="s">
        <v>85</v>
      </c>
      <c r="B6" t="s">
        <v>78</v>
      </c>
      <c r="C6" t="s">
        <v>82</v>
      </c>
      <c r="D6" t="str">
        <f>VLOOKUP(B6,options!E:F, 2,FALSE)</f>
        <v>否定</v>
      </c>
      <c r="E6" t="str">
        <f>VLOOKUP(C6,options!G:I, 2,FALSE)</f>
        <v>英文</v>
      </c>
      <c r="F6">
        <f>VLOOKUP(C6,options!G:I, 3,FALSE)</f>
        <v>0</v>
      </c>
    </row>
    <row r="7" spans="1:6" x14ac:dyDescent="0.4">
      <c r="A7" t="s">
        <v>87</v>
      </c>
      <c r="B7" t="s">
        <v>78</v>
      </c>
      <c r="C7" t="s">
        <v>90</v>
      </c>
      <c r="D7" t="str">
        <f>VLOOKUP(B7,options!E:F, 2,FALSE)</f>
        <v>否定</v>
      </c>
      <c r="E7" t="str">
        <f>VLOOKUP(C7,options!G:I, 2,FALSE)</f>
        <v>动词</v>
      </c>
      <c r="F7" t="str">
        <f>VLOOKUP(C7,options!G:I, 3,FALSE)</f>
        <v>取英语动词 verb的第一个字母。</v>
      </c>
    </row>
    <row r="8" spans="1:6" x14ac:dyDescent="0.4">
      <c r="A8" t="s">
        <v>86</v>
      </c>
      <c r="B8" t="s">
        <v>78</v>
      </c>
      <c r="C8" t="s">
        <v>90</v>
      </c>
      <c r="D8" t="str">
        <f>VLOOKUP(B8,options!E:F, 2,FALSE)</f>
        <v>否定</v>
      </c>
      <c r="E8" t="str">
        <f>VLOOKUP(C8,options!G:I, 2,FALSE)</f>
        <v>动词</v>
      </c>
      <c r="F8" t="str">
        <f>VLOOKUP(C8,options!G:I, 3,FALSE)</f>
        <v>取英语动词 verb的第一个字母。</v>
      </c>
    </row>
    <row r="9" spans="1:6" x14ac:dyDescent="0.4">
      <c r="A9" t="s">
        <v>88</v>
      </c>
      <c r="B9" t="s">
        <v>78</v>
      </c>
      <c r="C9" t="s">
        <v>90</v>
      </c>
      <c r="D9" t="str">
        <f>VLOOKUP(B9,options!E:F, 2,FALSE)</f>
        <v>否定</v>
      </c>
      <c r="E9" t="str">
        <f>VLOOKUP(C9,options!G:I, 2,FALSE)</f>
        <v>动词</v>
      </c>
      <c r="F9" t="str">
        <f>VLOOKUP(C9,options!G:I, 3,FALSE)</f>
        <v>取英语动词 verb的第一个字母。</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916B836-4EBC-4983-9463-9C7E359856D3}">
          <x14:formula1>
            <xm:f>options!$E$2:$E$23</xm:f>
          </x14:formula1>
          <xm:sqref>B2:B1048576</xm:sqref>
        </x14:dataValidation>
        <x14:dataValidation type="list" allowBlank="1" showInputMessage="1" showErrorMessage="1" xr:uid="{D504BD99-B9DC-4E0F-B13E-2E9A37A27289}">
          <x14:formula1>
            <xm:f>options!$G$2:$G$346</xm:f>
          </x14:formula1>
          <xm:sqref>C2:C1048576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BD2F-F7ED-4FF9-A933-0B9C19099E9A}">
  <dimension ref="A1:O3"/>
  <sheetViews>
    <sheetView workbookViewId="0">
      <selection activeCell="E8" sqref="E8"/>
    </sheetView>
  </sheetViews>
  <sheetFormatPr defaultRowHeight="13.9" x14ac:dyDescent="0.4"/>
  <cols>
    <col min="1" max="1" width="12.73046875" style="3" customWidth="1"/>
    <col min="2" max="2" width="17.46484375" style="3" customWidth="1"/>
    <col min="3" max="3" width="15.9296875" style="3" customWidth="1"/>
    <col min="4" max="4" width="14" style="3" customWidth="1"/>
    <col min="5" max="5" width="10.9296875" style="3" customWidth="1"/>
    <col min="6" max="7" width="16.06640625" style="3" customWidth="1"/>
    <col min="8" max="9" width="19.265625" style="3" customWidth="1"/>
    <col min="10" max="10" width="16.06640625" style="3" customWidth="1"/>
    <col min="11" max="11" width="19.265625" style="3" customWidth="1"/>
    <col min="12" max="12" width="16.06640625" style="3" customWidth="1"/>
    <col min="13" max="13" width="47.59765625" style="3" customWidth="1"/>
    <col min="14" max="14" width="42.1328125" style="3" customWidth="1"/>
    <col min="15" max="15" width="20.86328125" style="3" customWidth="1"/>
  </cols>
  <sheetData>
    <row r="1" spans="1:15" x14ac:dyDescent="0.4">
      <c r="A1" s="2" t="s">
        <v>214</v>
      </c>
      <c r="B1" s="2" t="s">
        <v>294</v>
      </c>
      <c r="C1" s="2" t="s">
        <v>295</v>
      </c>
      <c r="D1" s="2" t="s">
        <v>1</v>
      </c>
      <c r="E1" s="2" t="s">
        <v>5</v>
      </c>
      <c r="F1" s="2" t="s">
        <v>7</v>
      </c>
      <c r="G1" s="2" t="s">
        <v>0</v>
      </c>
      <c r="H1" s="2" t="s">
        <v>296</v>
      </c>
      <c r="I1" s="2" t="s">
        <v>298</v>
      </c>
      <c r="J1" s="2" t="s">
        <v>275</v>
      </c>
      <c r="K1" s="2" t="s">
        <v>299</v>
      </c>
      <c r="L1" s="2" t="s">
        <v>297</v>
      </c>
      <c r="M1" s="2" t="s">
        <v>215</v>
      </c>
      <c r="N1" s="2" t="s">
        <v>273</v>
      </c>
      <c r="O1" s="2" t="s">
        <v>15</v>
      </c>
    </row>
    <row r="2" spans="1:15" ht="27.75" x14ac:dyDescent="0.4">
      <c r="A2" s="3" t="s">
        <v>264</v>
      </c>
      <c r="D2" s="3" t="s">
        <v>304</v>
      </c>
      <c r="F2" s="3" t="s">
        <v>260</v>
      </c>
      <c r="G2" s="3">
        <v>1</v>
      </c>
      <c r="H2" s="3" t="s">
        <v>274</v>
      </c>
      <c r="J2" s="3" t="s">
        <v>276</v>
      </c>
      <c r="L2" s="3">
        <v>0</v>
      </c>
      <c r="M2" s="3" t="s">
        <v>265</v>
      </c>
      <c r="N2" s="3" t="s">
        <v>274</v>
      </c>
      <c r="O2" s="3" t="str">
        <f>VLOOKUP(D2,Collections!A:C,3,FALSE)</f>
        <v>闲聊</v>
      </c>
    </row>
    <row r="3" spans="1:15" ht="27.75" x14ac:dyDescent="0.4">
      <c r="A3" s="3" t="s">
        <v>216</v>
      </c>
      <c r="D3" s="3" t="s">
        <v>306</v>
      </c>
      <c r="F3" s="3" t="s">
        <v>266</v>
      </c>
      <c r="G3" s="3">
        <v>2</v>
      </c>
      <c r="H3" s="3" t="s">
        <v>274</v>
      </c>
      <c r="J3" s="3" t="s">
        <v>277</v>
      </c>
      <c r="L3" s="3">
        <v>0</v>
      </c>
      <c r="M3" s="3" t="s">
        <v>271</v>
      </c>
      <c r="N3" s="3" t="s">
        <v>274</v>
      </c>
      <c r="O3" s="3" t="str">
        <f>VLOOKUP(D3,Collections!A:C,3,FALSE)</f>
        <v>金融知识</v>
      </c>
    </row>
  </sheetData>
  <phoneticPr fontId="1" type="noConversion"/>
  <dataValidations count="1">
    <dataValidation type="list" allowBlank="1" showInputMessage="1" showErrorMessage="1" sqref="I2:I1048576 K2:K1048576" xr:uid="{89B2C9AF-82C6-4FBB-B080-FE3D31C4841F}">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777EC81-B571-4BE0-886A-FEA946AB4BF6}">
          <x14:formula1>
            <xm:f>Collections!$A$2:$A$63</xm:f>
          </x14:formula1>
          <xm:sqref>D2:D1048576 B2:B1048576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2ED95-552C-4D5B-97BF-A32CA43B5C39}">
  <dimension ref="A1:H2"/>
  <sheetViews>
    <sheetView tabSelected="1" workbookViewId="0"/>
  </sheetViews>
  <sheetFormatPr defaultRowHeight="13.9" x14ac:dyDescent="0.4"/>
  <cols>
    <col min="1" max="1" width="13.19921875" style="3" customWidth="1"/>
    <col min="2" max="2" width="20.265625" style="3" customWidth="1"/>
    <col min="3" max="3" width="11.6640625" style="3" customWidth="1"/>
    <col min="4" max="4" width="26.19921875" style="3" customWidth="1"/>
    <col min="5" max="5" width="22.6640625" style="3" customWidth="1"/>
    <col min="6" max="6" width="23.265625" style="3" customWidth="1"/>
    <col min="7" max="7" width="22.796875" style="3" customWidth="1"/>
    <col min="8" max="8" width="9.06640625" style="3"/>
  </cols>
  <sheetData>
    <row r="1" spans="1:8" x14ac:dyDescent="0.4">
      <c r="A1" s="2" t="s">
        <v>282</v>
      </c>
      <c r="B1" s="2" t="s">
        <v>283</v>
      </c>
      <c r="C1" s="2" t="s">
        <v>292</v>
      </c>
      <c r="D1" s="2" t="s">
        <v>284</v>
      </c>
      <c r="E1" s="2" t="s">
        <v>285</v>
      </c>
      <c r="F1" s="2" t="s">
        <v>286</v>
      </c>
      <c r="G1" s="2" t="s">
        <v>287</v>
      </c>
      <c r="H1" s="2" t="s">
        <v>2</v>
      </c>
    </row>
    <row r="2" spans="1:8" ht="27.75" x14ac:dyDescent="0.4">
      <c r="A2" s="3" t="s">
        <v>288</v>
      </c>
      <c r="B2" s="3" t="s">
        <v>302</v>
      </c>
      <c r="C2" s="3">
        <v>0</v>
      </c>
      <c r="D2" s="3" t="s">
        <v>293</v>
      </c>
      <c r="E2" s="3" t="s">
        <v>289</v>
      </c>
      <c r="F2" s="3" t="s">
        <v>290</v>
      </c>
      <c r="G2" s="3" t="s">
        <v>301</v>
      </c>
      <c r="H2" s="3" t="s">
        <v>291</v>
      </c>
    </row>
  </sheetData>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D2DD-0462-4D62-B926-068262B813D5}">
  <dimension ref="A1:I42"/>
  <sheetViews>
    <sheetView topLeftCell="A10" workbookViewId="0">
      <selection activeCell="G27" sqref="G27"/>
    </sheetView>
  </sheetViews>
  <sheetFormatPr defaultRowHeight="13.9" x14ac:dyDescent="0.4"/>
  <cols>
    <col min="2" max="2" width="14.3984375" customWidth="1"/>
    <col min="4" max="4" width="11.19921875" bestFit="1" customWidth="1"/>
    <col min="5" max="5" width="14.59765625" bestFit="1" customWidth="1"/>
    <col min="6" max="6" width="14.19921875" customWidth="1"/>
  </cols>
  <sheetData>
    <row r="1" spans="1:9" x14ac:dyDescent="0.4">
      <c r="A1" t="s">
        <v>4</v>
      </c>
      <c r="B1" t="s">
        <v>10</v>
      </c>
      <c r="C1" t="s">
        <v>8</v>
      </c>
      <c r="D1" t="s">
        <v>18</v>
      </c>
      <c r="E1" t="s">
        <v>73</v>
      </c>
      <c r="F1" t="s">
        <v>74</v>
      </c>
      <c r="G1" t="s">
        <v>91</v>
      </c>
      <c r="H1" t="s">
        <v>92</v>
      </c>
      <c r="I1" t="s">
        <v>93</v>
      </c>
    </row>
    <row r="2" spans="1:9" x14ac:dyDescent="0.4">
      <c r="A2" t="s">
        <v>11</v>
      </c>
      <c r="B2" t="s">
        <v>12</v>
      </c>
      <c r="C2" t="s">
        <v>16</v>
      </c>
      <c r="D2" t="s">
        <v>17</v>
      </c>
      <c r="E2" t="s">
        <v>76</v>
      </c>
      <c r="F2" t="s">
        <v>77</v>
      </c>
      <c r="G2" t="s">
        <v>94</v>
      </c>
      <c r="H2" t="s">
        <v>95</v>
      </c>
      <c r="I2" t="s">
        <v>96</v>
      </c>
    </row>
    <row r="3" spans="1:9" x14ac:dyDescent="0.4">
      <c r="A3" t="s">
        <v>13</v>
      </c>
      <c r="B3" t="s">
        <v>14</v>
      </c>
      <c r="C3" t="s">
        <v>19</v>
      </c>
      <c r="D3" t="s">
        <v>20</v>
      </c>
      <c r="E3" t="s">
        <v>79</v>
      </c>
      <c r="F3" t="s">
        <v>80</v>
      </c>
      <c r="G3" t="s">
        <v>97</v>
      </c>
      <c r="H3" t="s">
        <v>98</v>
      </c>
      <c r="I3" t="s">
        <v>99</v>
      </c>
    </row>
    <row r="4" spans="1:9" x14ac:dyDescent="0.4">
      <c r="C4" t="s">
        <v>11</v>
      </c>
      <c r="D4" t="s">
        <v>21</v>
      </c>
      <c r="G4" t="s">
        <v>100</v>
      </c>
      <c r="H4" t="s">
        <v>101</v>
      </c>
      <c r="I4" t="s">
        <v>102</v>
      </c>
    </row>
    <row r="5" spans="1:9" x14ac:dyDescent="0.4">
      <c r="C5" t="s">
        <v>38</v>
      </c>
      <c r="D5" t="s">
        <v>39</v>
      </c>
      <c r="G5" t="s">
        <v>103</v>
      </c>
      <c r="H5" t="s">
        <v>104</v>
      </c>
      <c r="I5" t="s">
        <v>105</v>
      </c>
    </row>
    <row r="6" spans="1:9" x14ac:dyDescent="0.4">
      <c r="G6" t="s">
        <v>106</v>
      </c>
      <c r="H6" t="s">
        <v>107</v>
      </c>
      <c r="I6" t="s">
        <v>108</v>
      </c>
    </row>
    <row r="7" spans="1:9" x14ac:dyDescent="0.4">
      <c r="G7" t="s">
        <v>109</v>
      </c>
      <c r="H7" t="s">
        <v>110</v>
      </c>
      <c r="I7" t="s">
        <v>111</v>
      </c>
    </row>
    <row r="8" spans="1:9" x14ac:dyDescent="0.4">
      <c r="G8" t="s">
        <v>112</v>
      </c>
      <c r="H8" t="s">
        <v>113</v>
      </c>
      <c r="I8" t="s">
        <v>114</v>
      </c>
    </row>
    <row r="9" spans="1:9" x14ac:dyDescent="0.4">
      <c r="G9" t="s">
        <v>115</v>
      </c>
      <c r="H9" t="s">
        <v>116</v>
      </c>
      <c r="I9" t="s">
        <v>117</v>
      </c>
    </row>
    <row r="10" spans="1:9" x14ac:dyDescent="0.4">
      <c r="G10" t="s">
        <v>118</v>
      </c>
      <c r="H10" t="s">
        <v>119</v>
      </c>
      <c r="I10" t="s">
        <v>120</v>
      </c>
    </row>
    <row r="11" spans="1:9" x14ac:dyDescent="0.4">
      <c r="G11" t="s">
        <v>121</v>
      </c>
      <c r="H11" t="s">
        <v>122</v>
      </c>
      <c r="I11" t="s">
        <v>123</v>
      </c>
    </row>
    <row r="12" spans="1:9" x14ac:dyDescent="0.4">
      <c r="G12" t="s">
        <v>124</v>
      </c>
      <c r="H12" t="s">
        <v>125</v>
      </c>
      <c r="I12" t="s">
        <v>126</v>
      </c>
    </row>
    <row r="13" spans="1:9" x14ac:dyDescent="0.4">
      <c r="G13" t="s">
        <v>127</v>
      </c>
      <c r="H13" t="s">
        <v>128</v>
      </c>
      <c r="I13" t="s">
        <v>129</v>
      </c>
    </row>
    <row r="14" spans="1:9" x14ac:dyDescent="0.4">
      <c r="G14" t="s">
        <v>130</v>
      </c>
      <c r="H14" t="s">
        <v>131</v>
      </c>
      <c r="I14" t="s">
        <v>132</v>
      </c>
    </row>
    <row r="15" spans="1:9" x14ac:dyDescent="0.4">
      <c r="G15" t="s">
        <v>133</v>
      </c>
      <c r="H15" t="s">
        <v>134</v>
      </c>
      <c r="I15" t="s">
        <v>135</v>
      </c>
    </row>
    <row r="16" spans="1:9" x14ac:dyDescent="0.4">
      <c r="G16" t="s">
        <v>136</v>
      </c>
      <c r="H16" t="s">
        <v>137</v>
      </c>
    </row>
    <row r="17" spans="7:9" x14ac:dyDescent="0.4">
      <c r="G17" t="s">
        <v>138</v>
      </c>
      <c r="H17" t="s">
        <v>139</v>
      </c>
      <c r="I17" t="s">
        <v>140</v>
      </c>
    </row>
    <row r="18" spans="7:9" x14ac:dyDescent="0.4">
      <c r="G18" t="s">
        <v>141</v>
      </c>
      <c r="H18" t="s">
        <v>142</v>
      </c>
      <c r="I18" t="s">
        <v>143</v>
      </c>
    </row>
    <row r="19" spans="7:9" x14ac:dyDescent="0.4">
      <c r="G19" t="s">
        <v>144</v>
      </c>
      <c r="H19" t="s">
        <v>145</v>
      </c>
      <c r="I19" t="s">
        <v>146</v>
      </c>
    </row>
    <row r="20" spans="7:9" x14ac:dyDescent="0.4">
      <c r="G20" t="s">
        <v>147</v>
      </c>
      <c r="H20" t="s">
        <v>148</v>
      </c>
      <c r="I20" t="s">
        <v>149</v>
      </c>
    </row>
    <row r="21" spans="7:9" x14ac:dyDescent="0.4">
      <c r="G21" t="s">
        <v>150</v>
      </c>
      <c r="H21" t="s">
        <v>151</v>
      </c>
      <c r="I21" t="s">
        <v>152</v>
      </c>
    </row>
    <row r="22" spans="7:9" x14ac:dyDescent="0.4">
      <c r="G22" t="s">
        <v>153</v>
      </c>
      <c r="H22" t="s">
        <v>154</v>
      </c>
      <c r="I22" t="s">
        <v>155</v>
      </c>
    </row>
    <row r="23" spans="7:9" x14ac:dyDescent="0.4">
      <c r="G23" t="s">
        <v>156</v>
      </c>
      <c r="H23" t="s">
        <v>157</v>
      </c>
      <c r="I23" t="s">
        <v>158</v>
      </c>
    </row>
    <row r="24" spans="7:9" x14ac:dyDescent="0.4">
      <c r="G24" t="s">
        <v>159</v>
      </c>
      <c r="H24" t="s">
        <v>160</v>
      </c>
      <c r="I24" t="s">
        <v>161</v>
      </c>
    </row>
    <row r="25" spans="7:9" x14ac:dyDescent="0.4">
      <c r="G25" t="s">
        <v>162</v>
      </c>
      <c r="H25" t="s">
        <v>163</v>
      </c>
      <c r="I25" t="s">
        <v>164</v>
      </c>
    </row>
    <row r="26" spans="7:9" x14ac:dyDescent="0.4">
      <c r="G26" t="s">
        <v>165</v>
      </c>
      <c r="H26" t="s">
        <v>166</v>
      </c>
      <c r="I26" t="s">
        <v>167</v>
      </c>
    </row>
    <row r="27" spans="7:9" x14ac:dyDescent="0.4">
      <c r="G27" t="s">
        <v>168</v>
      </c>
      <c r="H27" t="s">
        <v>169</v>
      </c>
      <c r="I27" t="s">
        <v>170</v>
      </c>
    </row>
    <row r="28" spans="7:9" x14ac:dyDescent="0.4">
      <c r="G28" t="s">
        <v>171</v>
      </c>
      <c r="H28" t="s">
        <v>172</v>
      </c>
      <c r="I28" t="s">
        <v>173</v>
      </c>
    </row>
    <row r="29" spans="7:9" x14ac:dyDescent="0.4">
      <c r="G29" t="s">
        <v>174</v>
      </c>
      <c r="H29" t="s">
        <v>175</v>
      </c>
      <c r="I29" t="s">
        <v>176</v>
      </c>
    </row>
    <row r="30" spans="7:9" x14ac:dyDescent="0.4">
      <c r="G30" t="s">
        <v>177</v>
      </c>
      <c r="H30" t="s">
        <v>178</v>
      </c>
      <c r="I30" t="s">
        <v>179</v>
      </c>
    </row>
    <row r="31" spans="7:9" x14ac:dyDescent="0.4">
      <c r="G31" t="s">
        <v>180</v>
      </c>
      <c r="H31" t="s">
        <v>181</v>
      </c>
      <c r="I31" t="s">
        <v>182</v>
      </c>
    </row>
    <row r="32" spans="7:9" x14ac:dyDescent="0.4">
      <c r="G32" t="s">
        <v>183</v>
      </c>
      <c r="H32" t="s">
        <v>184</v>
      </c>
      <c r="I32" t="s">
        <v>185</v>
      </c>
    </row>
    <row r="33" spans="7:9" x14ac:dyDescent="0.4">
      <c r="G33" t="s">
        <v>186</v>
      </c>
      <c r="H33" t="s">
        <v>187</v>
      </c>
      <c r="I33" t="s">
        <v>188</v>
      </c>
    </row>
    <row r="34" spans="7:9" x14ac:dyDescent="0.4">
      <c r="G34" t="s">
        <v>89</v>
      </c>
      <c r="H34" t="s">
        <v>189</v>
      </c>
      <c r="I34" t="s">
        <v>190</v>
      </c>
    </row>
    <row r="35" spans="7:9" x14ac:dyDescent="0.4">
      <c r="G35" t="s">
        <v>191</v>
      </c>
      <c r="H35" t="s">
        <v>192</v>
      </c>
      <c r="I35" t="s">
        <v>193</v>
      </c>
    </row>
    <row r="36" spans="7:9" x14ac:dyDescent="0.4">
      <c r="G36" t="s">
        <v>194</v>
      </c>
      <c r="H36" t="s">
        <v>195</v>
      </c>
      <c r="I36" t="s">
        <v>196</v>
      </c>
    </row>
    <row r="37" spans="7:9" x14ac:dyDescent="0.4">
      <c r="G37" t="s">
        <v>197</v>
      </c>
      <c r="H37" t="s">
        <v>198</v>
      </c>
    </row>
    <row r="38" spans="7:9" x14ac:dyDescent="0.4">
      <c r="G38" t="s">
        <v>199</v>
      </c>
      <c r="H38" t="s">
        <v>200</v>
      </c>
      <c r="I38" t="s">
        <v>201</v>
      </c>
    </row>
    <row r="39" spans="7:9" x14ac:dyDescent="0.4">
      <c r="G39" t="s">
        <v>202</v>
      </c>
      <c r="H39" t="s">
        <v>203</v>
      </c>
      <c r="I39" t="s">
        <v>204</v>
      </c>
    </row>
    <row r="40" spans="7:9" x14ac:dyDescent="0.4">
      <c r="G40" t="s">
        <v>205</v>
      </c>
      <c r="H40" t="s">
        <v>206</v>
      </c>
      <c r="I40" t="s">
        <v>207</v>
      </c>
    </row>
    <row r="41" spans="7:9" x14ac:dyDescent="0.4">
      <c r="G41" t="s">
        <v>208</v>
      </c>
      <c r="H41" t="s">
        <v>209</v>
      </c>
      <c r="I41" t="s">
        <v>210</v>
      </c>
    </row>
    <row r="42" spans="7:9" x14ac:dyDescent="0.4">
      <c r="G42" t="s">
        <v>82</v>
      </c>
      <c r="H42" t="s">
        <v>213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Collections</vt:lpstr>
      <vt:lpstr>StdQuestions</vt:lpstr>
      <vt:lpstr>Answers</vt:lpstr>
      <vt:lpstr>ExtQuestions</vt:lpstr>
      <vt:lpstr>CommonPara</vt:lpstr>
      <vt:lpstr>NlpSureJudgeDict</vt:lpstr>
      <vt:lpstr>NlpPurposConfigDict</vt:lpstr>
      <vt:lpstr>UploadFileConfig</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2020-07-27T01:11:51Z</dcterms:modified>
</cp:coreProperties>
</file>