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 tabRatio="864" activeTab="8"/>
  </bookViews>
  <sheets>
    <sheet name="Customer list" sheetId="1" r:id="rId1"/>
    <sheet name="Purchase" sheetId="2" r:id="rId2"/>
    <sheet name="Sale" sheetId="3" r:id="rId3"/>
    <sheet name="Expenditure" sheetId="4" r:id="rId4"/>
    <sheet name="Materials In" sheetId="5" r:id="rId5"/>
    <sheet name="Materials Out" sheetId="6" r:id="rId6"/>
    <sheet name="Stock" sheetId="7" r:id="rId7"/>
    <sheet name="sale price per day" sheetId="10" r:id="rId8"/>
    <sheet name="Product List" sheetId="8" r:id="rId9"/>
    <sheet name="Sheet1" sheetId="11" r:id="rId10"/>
    <sheet name="Sheet2" sheetId="12" r:id="rId11"/>
    <sheet name="Sheet3" sheetId="13" r:id="rId12"/>
  </sheets>
  <definedNames>
    <definedName name="_xlnm._FilterDatabase" localSheetId="4" hidden="1">'Materials In'!$B$3:$I$3</definedName>
    <definedName name="_xlnm._FilterDatabase" localSheetId="1" hidden="1">Purchase!$B$3:$J$77</definedName>
    <definedName name="_xlnm._FilterDatabase" localSheetId="2" hidden="1">Sale!$B$1:$M$73</definedName>
    <definedName name="_xlnm.Print_Area" localSheetId="0">'Customer list'!$A$1:$H$181</definedName>
    <definedName name="_xlnm.Print_Area" localSheetId="3">Expenditure!$I$2:$P$45</definedName>
    <definedName name="_xlnm.Print_Area" localSheetId="9">Sheet1!$A$1:$H$207</definedName>
    <definedName name="_xlnm.Print_Titles" localSheetId="9">Sheet1!$6:$6</definedName>
  </definedNames>
  <calcPr calcId="124519"/>
</workbook>
</file>

<file path=xl/calcChain.xml><?xml version="1.0" encoding="utf-8"?>
<calcChain xmlns="http://schemas.openxmlformats.org/spreadsheetml/2006/main">
  <c r="AN5" i="7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4"/>
  <c r="J5" i="2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40"/>
  <c r="J41"/>
  <c r="J42"/>
  <c r="J43"/>
  <c r="J44"/>
  <c r="J45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"/>
  <c r="H5" i="5" l="1"/>
  <c r="H4"/>
  <c r="M486" i="3"/>
  <c r="M485"/>
  <c r="M484"/>
  <c r="M483"/>
  <c r="M482"/>
  <c r="M481"/>
  <c r="M480"/>
  <c r="M479"/>
  <c r="H328" i="5" l="1"/>
  <c r="H329"/>
  <c r="H330"/>
  <c r="H331"/>
  <c r="H332"/>
  <c r="H333"/>
  <c r="H334"/>
  <c r="H335"/>
  <c r="H336"/>
  <c r="H337"/>
  <c r="H338"/>
  <c r="H339"/>
  <c r="H340"/>
  <c r="H341"/>
  <c r="H342"/>
  <c r="H343"/>
  <c r="M408" i="3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H327" i="5"/>
  <c r="H326"/>
  <c r="H317"/>
  <c r="H318"/>
  <c r="M405" i="3"/>
  <c r="M406"/>
  <c r="M407"/>
  <c r="H322" i="5"/>
  <c r="H323"/>
  <c r="H324"/>
  <c r="H325"/>
  <c r="M399" i="3"/>
  <c r="M400"/>
  <c r="M401"/>
  <c r="M402"/>
  <c r="M403"/>
  <c r="M404"/>
  <c r="H321" i="5"/>
  <c r="M364" i="3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H313" i="5"/>
  <c r="H314"/>
  <c r="H315"/>
  <c r="H316"/>
  <c r="H319"/>
  <c r="H320"/>
  <c r="H310"/>
  <c r="H308"/>
  <c r="H309"/>
  <c r="M325" i="3" l="1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H306" i="5"/>
  <c r="M324" i="3"/>
  <c r="M323"/>
  <c r="M322"/>
  <c r="M294"/>
  <c r="H301" i="5"/>
  <c r="M2" i="3"/>
  <c r="M286"/>
  <c r="M290"/>
  <c r="M287"/>
  <c r="M288"/>
  <c r="M289"/>
  <c r="M291"/>
  <c r="M292"/>
  <c r="M293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285"/>
  <c r="M284"/>
  <c r="M283"/>
  <c r="M282"/>
  <c r="M281"/>
  <c r="M280"/>
  <c r="M279"/>
  <c r="M278"/>
  <c r="M277"/>
  <c r="M276"/>
  <c r="H191" i="5"/>
  <c r="H195"/>
  <c r="H196"/>
  <c r="H197"/>
  <c r="H198"/>
  <c r="H199"/>
  <c r="H190"/>
  <c r="H184"/>
  <c r="H185"/>
  <c r="H186"/>
  <c r="H187"/>
  <c r="H188"/>
  <c r="H189"/>
  <c r="H182"/>
  <c r="H183"/>
  <c r="H159"/>
  <c r="H160"/>
  <c r="H172"/>
  <c r="H173"/>
  <c r="H174"/>
  <c r="H175"/>
  <c r="M275" i="3"/>
  <c r="M274"/>
  <c r="M273"/>
  <c r="M272"/>
  <c r="M271"/>
  <c r="M270"/>
  <c r="M269"/>
  <c r="M268"/>
  <c r="M264"/>
  <c r="M265"/>
  <c r="M266"/>
  <c r="M267"/>
  <c r="M263"/>
  <c r="M262"/>
  <c r="M261"/>
  <c r="H149" i="5" l="1"/>
  <c r="H131"/>
  <c r="H132"/>
  <c r="H133"/>
  <c r="H134"/>
  <c r="H135"/>
  <c r="H136"/>
  <c r="H137"/>
  <c r="H138"/>
  <c r="H139"/>
  <c r="H140"/>
  <c r="H141"/>
  <c r="H142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8"/>
  <c r="H39"/>
  <c r="H40"/>
  <c r="H43"/>
  <c r="H49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80"/>
  <c r="H81"/>
  <c r="H82"/>
  <c r="H83"/>
  <c r="H84"/>
  <c r="H85"/>
  <c r="H86"/>
  <c r="H88"/>
  <c r="H89"/>
  <c r="H98"/>
  <c r="H99"/>
  <c r="H102"/>
  <c r="H105"/>
  <c r="H108"/>
  <c r="H109"/>
  <c r="H110"/>
  <c r="H111"/>
  <c r="H122"/>
  <c r="H129"/>
  <c r="H146"/>
  <c r="H147"/>
  <c r="H150"/>
  <c r="H157"/>
  <c r="H176"/>
  <c r="H177"/>
  <c r="H178"/>
  <c r="H179"/>
  <c r="H180"/>
  <c r="H181"/>
  <c r="H201"/>
  <c r="I201" s="1"/>
  <c r="H202"/>
  <c r="I202" s="1"/>
  <c r="H203"/>
  <c r="I203" s="1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2"/>
  <c r="H303"/>
  <c r="H304"/>
  <c r="H305"/>
  <c r="H6"/>
  <c r="M260" i="3"/>
  <c r="M253" l="1"/>
  <c r="M254"/>
  <c r="M255"/>
  <c r="M256"/>
  <c r="M257"/>
  <c r="M258"/>
  <c r="M259"/>
  <c r="M252"/>
  <c r="M251"/>
  <c r="M250"/>
  <c r="M249"/>
  <c r="M248"/>
  <c r="E56" i="10"/>
  <c r="M247" i="3"/>
  <c r="M246" l="1"/>
  <c r="M245"/>
  <c r="M240"/>
  <c r="M241"/>
  <c r="M242"/>
  <c r="M243"/>
  <c r="M244"/>
  <c r="M225" l="1"/>
  <c r="M226"/>
  <c r="M227"/>
  <c r="M228"/>
  <c r="M229"/>
  <c r="M230"/>
  <c r="M231"/>
  <c r="M232"/>
  <c r="M233"/>
  <c r="M234"/>
  <c r="M235"/>
  <c r="M236"/>
  <c r="M237"/>
  <c r="M238"/>
  <c r="M239"/>
  <c r="M224"/>
  <c r="M223"/>
  <c r="M222"/>
  <c r="M221"/>
  <c r="M220"/>
  <c r="M219"/>
  <c r="M218"/>
  <c r="M110" i="8"/>
  <c r="M217" i="3"/>
  <c r="M216"/>
  <c r="M215"/>
  <c r="M214"/>
  <c r="M213"/>
  <c r="M212"/>
  <c r="M211"/>
  <c r="M210"/>
  <c r="M209"/>
  <c r="M208"/>
  <c r="M207" l="1"/>
  <c r="M206"/>
  <c r="M205"/>
  <c r="M204"/>
  <c r="M203"/>
  <c r="M122" l="1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121"/>
  <c r="M120"/>
  <c r="M119"/>
  <c r="M118"/>
  <c r="M117"/>
  <c r="M116"/>
  <c r="M115"/>
  <c r="M103"/>
  <c r="M104"/>
  <c r="M105"/>
  <c r="M106"/>
  <c r="M107"/>
  <c r="M108"/>
  <c r="M109"/>
  <c r="M110"/>
  <c r="M111"/>
  <c r="M112"/>
  <c r="M113"/>
  <c r="M114"/>
  <c r="M95"/>
  <c r="M96"/>
  <c r="M97"/>
  <c r="M98"/>
  <c r="M99"/>
  <c r="M100"/>
  <c r="M94"/>
  <c r="M93"/>
  <c r="K90" l="1"/>
  <c r="M90"/>
  <c r="I90"/>
  <c r="K89"/>
  <c r="M89"/>
  <c r="I89"/>
  <c r="G8" i="11"/>
  <c r="G9"/>
  <c r="G13"/>
  <c r="G16"/>
  <c r="G17"/>
  <c r="G20"/>
  <c r="G21"/>
  <c r="G23"/>
  <c r="G24"/>
  <c r="G29"/>
  <c r="G32"/>
  <c r="G34"/>
  <c r="G35"/>
  <c r="G38"/>
  <c r="G40"/>
  <c r="G41"/>
  <c r="G54"/>
  <c r="G55"/>
  <c r="G56"/>
  <c r="G57"/>
  <c r="G60"/>
  <c r="G63"/>
  <c r="G65"/>
  <c r="G66"/>
  <c r="G67"/>
  <c r="G68"/>
  <c r="G69"/>
  <c r="G70"/>
  <c r="G74"/>
  <c r="G76"/>
  <c r="G77"/>
  <c r="G78"/>
  <c r="G79"/>
  <c r="G80"/>
  <c r="G81"/>
  <c r="G83"/>
  <c r="G87"/>
  <c r="G88"/>
  <c r="G89"/>
  <c r="G91"/>
  <c r="G92"/>
  <c r="G94"/>
  <c r="G95"/>
  <c r="G96"/>
  <c r="G97"/>
  <c r="G98"/>
  <c r="G99"/>
  <c r="G100"/>
  <c r="G101"/>
  <c r="G102"/>
  <c r="G103"/>
  <c r="G104"/>
  <c r="G105"/>
  <c r="G107"/>
  <c r="G108"/>
  <c r="G110"/>
  <c r="G113"/>
  <c r="G114"/>
  <c r="G115"/>
  <c r="G116"/>
  <c r="G117"/>
  <c r="G118"/>
  <c r="G119"/>
  <c r="G120"/>
  <c r="G121"/>
  <c r="G122"/>
  <c r="G123"/>
  <c r="G124"/>
  <c r="G126"/>
  <c r="G128"/>
  <c r="G129"/>
  <c r="G130"/>
  <c r="G131"/>
  <c r="G134"/>
  <c r="G136"/>
  <c r="G137"/>
  <c r="G138"/>
  <c r="G140"/>
  <c r="G142"/>
  <c r="G143"/>
  <c r="G145"/>
  <c r="G146"/>
  <c r="G147"/>
  <c r="G148"/>
  <c r="G149"/>
  <c r="G150"/>
  <c r="G153"/>
  <c r="G154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K88" i="3"/>
  <c r="M88"/>
  <c r="I88"/>
  <c r="K87"/>
  <c r="M87"/>
  <c r="I87"/>
  <c r="K86"/>
  <c r="M86"/>
  <c r="I86"/>
  <c r="K85" l="1"/>
  <c r="M85"/>
  <c r="I85"/>
  <c r="K84"/>
  <c r="M84"/>
  <c r="I84"/>
  <c r="K83"/>
  <c r="M83"/>
  <c r="I83"/>
  <c r="Q7" i="10"/>
  <c r="K82" i="3" l="1"/>
  <c r="M82"/>
  <c r="I82"/>
  <c r="K81" l="1"/>
  <c r="M81"/>
  <c r="I81"/>
  <c r="K80"/>
  <c r="M80"/>
  <c r="I80"/>
  <c r="K79"/>
  <c r="I79"/>
  <c r="K78"/>
  <c r="I78"/>
  <c r="K77"/>
  <c r="I77"/>
  <c r="K76"/>
  <c r="I76"/>
  <c r="K75"/>
  <c r="L75"/>
  <c r="I75"/>
  <c r="K74"/>
  <c r="I74"/>
  <c r="K73"/>
  <c r="I73"/>
  <c r="L73" l="1"/>
  <c r="L74"/>
  <c r="M194" i="8"/>
  <c r="M192"/>
  <c r="M193"/>
  <c r="M191"/>
  <c r="F38" i="4"/>
  <c r="P259" i="8" l="1"/>
  <c r="P72"/>
  <c r="F12" i="11"/>
  <c r="F16"/>
  <c r="F178"/>
  <c r="F177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1"/>
  <c r="F150"/>
  <c r="F149"/>
  <c r="F148"/>
  <c r="F147"/>
  <c r="F146"/>
  <c r="F145"/>
  <c r="F144"/>
  <c r="F143"/>
  <c r="F142"/>
  <c r="F140"/>
  <c r="F139"/>
  <c r="F138"/>
  <c r="F137"/>
  <c r="F136"/>
  <c r="F134"/>
  <c r="F133"/>
  <c r="F131"/>
  <c r="F130"/>
  <c r="F129"/>
  <c r="F128"/>
  <c r="F126"/>
  <c r="F125"/>
  <c r="F124"/>
  <c r="F123"/>
  <c r="F122"/>
  <c r="F121"/>
  <c r="F120"/>
  <c r="F119"/>
  <c r="F118"/>
  <c r="F117"/>
  <c r="F116"/>
  <c r="F115"/>
  <c r="F114"/>
  <c r="F113"/>
  <c r="F111"/>
  <c r="F110"/>
  <c r="F108"/>
  <c r="F107"/>
  <c r="F105"/>
  <c r="F104"/>
  <c r="F103"/>
  <c r="F102"/>
  <c r="F101"/>
  <c r="F100"/>
  <c r="F99"/>
  <c r="F98"/>
  <c r="F97"/>
  <c r="F96"/>
  <c r="F95"/>
  <c r="F94"/>
  <c r="F92"/>
  <c r="F91"/>
  <c r="F89"/>
  <c r="F88"/>
  <c r="F87"/>
  <c r="F83"/>
  <c r="F81"/>
  <c r="F80"/>
  <c r="F79"/>
  <c r="F78"/>
  <c r="F77"/>
  <c r="F76"/>
  <c r="F75"/>
  <c r="F74"/>
  <c r="F73"/>
  <c r="F72"/>
  <c r="F70"/>
  <c r="F69"/>
  <c r="F68"/>
  <c r="F67"/>
  <c r="F66"/>
  <c r="F65"/>
  <c r="F63"/>
  <c r="F62"/>
  <c r="F60"/>
  <c r="F59"/>
  <c r="F58"/>
  <c r="F57"/>
  <c r="F56"/>
  <c r="F55"/>
  <c r="F54"/>
  <c r="F52"/>
  <c r="F51"/>
  <c r="F50"/>
  <c r="F49"/>
  <c r="F48"/>
  <c r="F47"/>
  <c r="F46"/>
  <c r="F45"/>
  <c r="F44"/>
  <c r="F43"/>
  <c r="F41"/>
  <c r="F40"/>
  <c r="F38"/>
  <c r="F37"/>
  <c r="F35"/>
  <c r="F34"/>
  <c r="F32"/>
  <c r="F31"/>
  <c r="F29"/>
  <c r="F27"/>
  <c r="F26"/>
  <c r="F25"/>
  <c r="F24"/>
  <c r="F23"/>
  <c r="F22"/>
  <c r="F21"/>
  <c r="F20"/>
  <c r="F18"/>
  <c r="F17"/>
  <c r="F14"/>
  <c r="F10"/>
  <c r="F9"/>
  <c r="F8"/>
  <c r="M19" i="3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58" i="8"/>
  <c r="M60"/>
  <c r="M61"/>
  <c r="M62"/>
  <c r="M63"/>
  <c r="M64"/>
  <c r="M65"/>
  <c r="M67"/>
  <c r="M69"/>
  <c r="M70"/>
  <c r="M71"/>
  <c r="M72"/>
  <c r="M73"/>
  <c r="M74"/>
  <c r="M75"/>
  <c r="M76"/>
  <c r="M78"/>
  <c r="M82"/>
  <c r="M83"/>
  <c r="M84"/>
  <c r="M86"/>
  <c r="M87"/>
  <c r="M89"/>
  <c r="M90"/>
  <c r="M91"/>
  <c r="M92"/>
  <c r="M93"/>
  <c r="M94"/>
  <c r="M95"/>
  <c r="M96"/>
  <c r="M97"/>
  <c r="M98"/>
  <c r="M99"/>
  <c r="M100"/>
  <c r="M102"/>
  <c r="M103"/>
  <c r="M105"/>
  <c r="M106"/>
  <c r="M108"/>
  <c r="M109"/>
  <c r="M111"/>
  <c r="M112"/>
  <c r="M113"/>
  <c r="M114"/>
  <c r="M115"/>
  <c r="M116"/>
  <c r="M117"/>
  <c r="M118"/>
  <c r="M119"/>
  <c r="M122"/>
  <c r="M124"/>
  <c r="M125"/>
  <c r="M126"/>
  <c r="M130"/>
  <c r="M131"/>
  <c r="M133"/>
  <c r="M134"/>
  <c r="M135"/>
  <c r="M136"/>
  <c r="M137"/>
  <c r="M139"/>
  <c r="M140"/>
  <c r="M141"/>
  <c r="M142"/>
  <c r="M143"/>
  <c r="M144"/>
  <c r="M145"/>
  <c r="M146"/>
  <c r="M148"/>
  <c r="M150"/>
  <c r="M151"/>
  <c r="M152"/>
  <c r="M154"/>
  <c r="M155"/>
  <c r="M156"/>
  <c r="M158"/>
  <c r="M160"/>
  <c r="M161"/>
  <c r="M162"/>
  <c r="M163"/>
  <c r="M164"/>
  <c r="M165"/>
  <c r="M166"/>
  <c r="M167"/>
  <c r="M168"/>
  <c r="M169"/>
  <c r="M170"/>
  <c r="M171"/>
  <c r="M7"/>
  <c r="M9"/>
  <c r="M11"/>
  <c r="M12"/>
  <c r="M13"/>
  <c r="M15"/>
  <c r="M16"/>
  <c r="M17"/>
  <c r="M19"/>
  <c r="M20"/>
  <c r="M21"/>
  <c r="M22"/>
  <c r="M24"/>
  <c r="M26"/>
  <c r="M27"/>
  <c r="M29"/>
  <c r="M30"/>
  <c r="M32"/>
  <c r="M33"/>
  <c r="M35"/>
  <c r="M38"/>
  <c r="M39"/>
  <c r="M40"/>
  <c r="M41"/>
  <c r="M42"/>
  <c r="M43"/>
  <c r="M44"/>
  <c r="M45"/>
  <c r="M46"/>
  <c r="M47"/>
  <c r="M49"/>
  <c r="M50"/>
  <c r="M51"/>
  <c r="M52"/>
  <c r="M53"/>
  <c r="M54"/>
  <c r="M55"/>
  <c r="M57"/>
  <c r="M3"/>
  <c r="M3" i="3"/>
  <c r="M4"/>
  <c r="M5"/>
  <c r="M6"/>
  <c r="M7"/>
  <c r="M8"/>
  <c r="M9"/>
  <c r="M10"/>
  <c r="M11"/>
  <c r="M12"/>
  <c r="M13"/>
  <c r="M14"/>
  <c r="M15"/>
  <c r="M16"/>
  <c r="M17"/>
  <c r="M18"/>
  <c r="B5" i="7"/>
  <c r="B6" s="1"/>
  <c r="B8" s="1"/>
  <c r="B10" s="1"/>
  <c r="B12" s="1"/>
  <c r="B13" s="1"/>
  <c r="B14" s="1"/>
  <c r="B16" s="1"/>
  <c r="B17" s="1"/>
  <c r="B18" s="1"/>
  <c r="B19" s="1"/>
  <c r="B20" s="1"/>
  <c r="B21" s="1"/>
  <c r="B23" s="1"/>
  <c r="B25" s="1"/>
  <c r="B27" s="1"/>
  <c r="B28" s="1"/>
  <c r="B30" s="1"/>
  <c r="B31" s="1"/>
  <c r="B33" s="1"/>
  <c r="B34" s="1"/>
  <c r="B36" s="1"/>
  <c r="B37" s="1"/>
  <c r="B39" s="1"/>
  <c r="B40" s="1"/>
  <c r="B41" s="1"/>
  <c r="B42" s="1"/>
  <c r="B43" s="1"/>
  <c r="B44" s="1"/>
  <c r="B45" s="1"/>
  <c r="B46" s="1"/>
  <c r="B47" s="1"/>
  <c r="B48" s="1"/>
  <c r="B50" s="1"/>
  <c r="B51" s="1"/>
  <c r="B52" s="1"/>
  <c r="B53" s="1"/>
  <c r="B54" s="1"/>
  <c r="B55" s="1"/>
  <c r="B56" s="1"/>
  <c r="B58" s="1"/>
  <c r="B59" s="1"/>
  <c r="B61" s="1"/>
  <c r="B62" s="1"/>
  <c r="B63" s="1"/>
  <c r="B64" s="1"/>
  <c r="B65" s="1"/>
  <c r="B66" s="1"/>
  <c r="B68" s="1"/>
  <c r="B69" s="1"/>
  <c r="B70" s="1"/>
  <c r="B71" s="1"/>
  <c r="B72" s="1"/>
  <c r="B73" s="1"/>
  <c r="B74" s="1"/>
  <c r="B75" s="1"/>
  <c r="B76" s="1"/>
  <c r="B77" s="1"/>
  <c r="B79" s="1"/>
  <c r="B80" s="1"/>
  <c r="B81" s="1"/>
  <c r="B83" s="1"/>
  <c r="B84" s="1"/>
  <c r="B85" s="1"/>
  <c r="B87" s="1"/>
  <c r="B88" s="1"/>
  <c r="B90" s="1"/>
  <c r="B91" s="1"/>
  <c r="B92" s="1"/>
  <c r="B93" s="1"/>
  <c r="B94" s="1"/>
  <c r="B95" s="1"/>
  <c r="B96" s="1"/>
  <c r="B97" s="1"/>
  <c r="B98" s="1"/>
  <c r="B99" s="1"/>
  <c r="B100" s="1"/>
  <c r="B101" s="1"/>
  <c r="B103" s="1"/>
  <c r="B104" s="1"/>
  <c r="B106" s="1"/>
  <c r="B107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3" s="1"/>
  <c r="B125" s="1"/>
  <c r="B126" s="1"/>
  <c r="B127" s="1"/>
  <c r="B129" s="1"/>
  <c r="B132" s="1"/>
  <c r="B133" s="1"/>
  <c r="B135" s="1"/>
  <c r="B136" s="1"/>
  <c r="O147" i="8"/>
  <c r="O170"/>
  <c r="O169"/>
  <c r="O168"/>
  <c r="O167"/>
  <c r="O166"/>
  <c r="O164"/>
  <c r="O163"/>
  <c r="O162"/>
  <c r="O161"/>
  <c r="O160"/>
  <c r="O158"/>
  <c r="O157"/>
  <c r="O154"/>
  <c r="O156"/>
  <c r="O155"/>
  <c r="P130"/>
  <c r="P126"/>
  <c r="O123"/>
  <c r="O122"/>
  <c r="O119"/>
  <c r="O117"/>
  <c r="O116"/>
  <c r="O109"/>
  <c r="O100"/>
  <c r="O98"/>
  <c r="O77"/>
  <c r="O74"/>
  <c r="O55"/>
  <c r="O47"/>
  <c r="O43"/>
  <c r="O33"/>
  <c r="O12"/>
  <c r="O10"/>
  <c r="O8"/>
  <c r="O6"/>
  <c r="B4"/>
  <c r="B5" s="1"/>
  <c r="B7" s="1"/>
  <c r="B9" s="1"/>
  <c r="B11" s="1"/>
  <c r="B12" s="1"/>
  <c r="B13" s="1"/>
  <c r="B15" s="1"/>
  <c r="B16" s="1"/>
  <c r="B17" s="1"/>
  <c r="B18" s="1"/>
  <c r="B19" s="1"/>
  <c r="B20" s="1"/>
  <c r="B22" s="1"/>
  <c r="B24" s="1"/>
  <c r="B26" s="1"/>
  <c r="B27" s="1"/>
  <c r="B29" s="1"/>
  <c r="B30" s="1"/>
  <c r="B32" s="1"/>
  <c r="B33" s="1"/>
  <c r="B139" i="7" l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6" s="1"/>
  <c r="B177" s="1"/>
  <c r="B179" s="1"/>
  <c r="B181" s="1"/>
  <c r="B182" s="1"/>
  <c r="B183" s="1"/>
  <c r="B137"/>
  <c r="B35" i="8"/>
  <c r="B36" s="1"/>
  <c r="B38" s="1"/>
  <c r="B39" s="1"/>
  <c r="B40" s="1"/>
  <c r="B41" s="1"/>
  <c r="B42" s="1"/>
  <c r="B43" s="1"/>
  <c r="B44" s="1"/>
  <c r="B45" s="1"/>
  <c r="B46" s="1"/>
  <c r="B47" s="1"/>
  <c r="B49" s="1"/>
  <c r="B50" s="1"/>
  <c r="B51" s="1"/>
  <c r="B52" s="1"/>
  <c r="B53" s="1"/>
  <c r="B54" s="1"/>
  <c r="B55" s="1"/>
  <c r="B57" s="1"/>
  <c r="B58" s="1"/>
  <c r="B60" s="1"/>
  <c r="B61" s="1"/>
  <c r="B62" s="1"/>
  <c r="B63" s="1"/>
  <c r="B64" s="1"/>
  <c r="B65" s="1"/>
  <c r="B67" s="1"/>
  <c r="B68" s="1"/>
  <c r="B69" s="1"/>
  <c r="B70" s="1"/>
  <c r="B71" s="1"/>
  <c r="B72" s="1"/>
  <c r="B73" s="1"/>
  <c r="B74" s="1"/>
  <c r="B75" s="1"/>
  <c r="B76" s="1"/>
  <c r="B78" s="1"/>
  <c r="B79" s="1"/>
  <c r="B80" s="1"/>
  <c r="AM6" i="7"/>
  <c r="AM9"/>
  <c r="AM12"/>
  <c r="AM16"/>
  <c r="AM18"/>
  <c r="AM20"/>
  <c r="AM23"/>
  <c r="AM25"/>
  <c r="AM34"/>
  <c r="AM36"/>
  <c r="AM40"/>
  <c r="AM42"/>
  <c r="AM43"/>
  <c r="AM45"/>
  <c r="AM46"/>
  <c r="AM47"/>
  <c r="AM50"/>
  <c r="AM53"/>
  <c r="AM56"/>
  <c r="AM58"/>
  <c r="AM59"/>
  <c r="AM61"/>
  <c r="AM62"/>
  <c r="AM65"/>
  <c r="AM66"/>
  <c r="AM71"/>
  <c r="AM73"/>
  <c r="AM74"/>
  <c r="AM75"/>
  <c r="AM83"/>
  <c r="AM84"/>
  <c r="AM85"/>
  <c r="AM86"/>
  <c r="AM87"/>
  <c r="AM88"/>
  <c r="AM93"/>
  <c r="AM95"/>
  <c r="AM118"/>
  <c r="AM119"/>
  <c r="AM120"/>
  <c r="AM126"/>
  <c r="AM131"/>
  <c r="AM139"/>
  <c r="AM141"/>
  <c r="AM142"/>
  <c r="AM146"/>
  <c r="AM149"/>
  <c r="AM157"/>
  <c r="AM158"/>
  <c r="AM161"/>
  <c r="AM168"/>
  <c r="AM170"/>
  <c r="AM171"/>
  <c r="AM4"/>
  <c r="B82" i="6"/>
  <c r="B83"/>
  <c r="B84"/>
  <c r="B85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56"/>
  <c r="B57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5" i="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K33" i="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L69" l="1"/>
  <c r="L65"/>
  <c r="L61"/>
  <c r="L57"/>
  <c r="L53"/>
  <c r="L49"/>
  <c r="L45"/>
  <c r="L43"/>
  <c r="L39"/>
  <c r="L37"/>
  <c r="L35"/>
  <c r="L68"/>
  <c r="L66"/>
  <c r="L58"/>
  <c r="L56"/>
  <c r="L54"/>
  <c r="L52"/>
  <c r="L46"/>
  <c r="L71"/>
  <c r="L67"/>
  <c r="L63"/>
  <c r="L59"/>
  <c r="L55"/>
  <c r="L51"/>
  <c r="L47"/>
  <c r="L41"/>
  <c r="L33"/>
  <c r="L72"/>
  <c r="L70"/>
  <c r="L64"/>
  <c r="L62"/>
  <c r="L60"/>
  <c r="L50"/>
  <c r="L48"/>
  <c r="L44"/>
  <c r="L42"/>
  <c r="L40"/>
  <c r="L38"/>
  <c r="L36"/>
  <c r="L34"/>
  <c r="B82" i="8"/>
  <c r="B83" s="1"/>
  <c r="B84" s="1"/>
  <c r="B86" s="1"/>
  <c r="B87" s="1"/>
  <c r="B89" s="1"/>
  <c r="B90" s="1"/>
  <c r="B91" s="1"/>
  <c r="B92" s="1"/>
  <c r="B93" s="1"/>
  <c r="B94" s="1"/>
  <c r="B95" s="1"/>
  <c r="B96" s="1"/>
  <c r="B97" s="1"/>
  <c r="B98" s="1"/>
  <c r="B99" s="1"/>
  <c r="B100" s="1"/>
  <c r="B102" s="1"/>
  <c r="B103" s="1"/>
  <c r="B105" s="1"/>
  <c r="B106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2" s="1"/>
  <c r="B124" s="1"/>
  <c r="B125" s="1"/>
  <c r="B126" s="1"/>
  <c r="B127" s="1"/>
  <c r="B130" s="1"/>
  <c r="B131" s="1"/>
  <c r="B133" s="1"/>
  <c r="B134" s="1"/>
  <c r="B5" i="4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5" s="1"/>
  <c r="B76" s="1"/>
  <c r="B77" s="1"/>
  <c r="B78" s="1"/>
  <c r="B79" s="1"/>
  <c r="B80" s="1"/>
  <c r="B81" s="1"/>
  <c r="B82" s="1"/>
  <c r="B83" s="1"/>
  <c r="B85" s="1"/>
  <c r="B86" s="1"/>
  <c r="B87" s="1"/>
  <c r="B88" s="1"/>
  <c r="B89" s="1"/>
  <c r="B90" s="1"/>
  <c r="B137" i="8" l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4" s="1"/>
  <c r="B175" s="1"/>
  <c r="B177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35"/>
  <c r="K29" i="3"/>
  <c r="K30"/>
  <c r="K31"/>
  <c r="K32"/>
  <c r="I29"/>
  <c r="L29" s="1"/>
  <c r="I30"/>
  <c r="I31"/>
  <c r="I3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L30" l="1"/>
  <c r="L32"/>
  <c r="L31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4" i="1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G39" i="5"/>
  <c r="G68"/>
  <c r="H36"/>
  <c r="H37"/>
  <c r="H41"/>
  <c r="H42"/>
  <c r="H44"/>
  <c r="H45"/>
  <c r="H47"/>
  <c r="H48"/>
  <c r="H50"/>
  <c r="H51"/>
  <c r="H52"/>
  <c r="H53"/>
  <c r="H54"/>
  <c r="H55"/>
  <c r="H79"/>
  <c r="H87"/>
  <c r="H90"/>
  <c r="H91"/>
  <c r="H92"/>
  <c r="H93"/>
  <c r="H94"/>
  <c r="H95"/>
  <c r="H96"/>
  <c r="H97"/>
  <c r="H100"/>
  <c r="H101"/>
  <c r="H103"/>
  <c r="H104"/>
  <c r="H106"/>
  <c r="H112"/>
  <c r="H113"/>
  <c r="H114"/>
  <c r="H115"/>
  <c r="H116"/>
  <c r="H117"/>
  <c r="H118"/>
  <c r="H119"/>
  <c r="H120"/>
  <c r="H121"/>
  <c r="H123"/>
  <c r="H125"/>
  <c r="H126"/>
  <c r="H127"/>
  <c r="H128"/>
  <c r="H130"/>
  <c r="H143"/>
  <c r="H144"/>
  <c r="H145"/>
  <c r="H148"/>
  <c r="H151"/>
  <c r="H152"/>
  <c r="H154"/>
  <c r="H155"/>
  <c r="H156"/>
  <c r="H158"/>
  <c r="H192"/>
  <c r="H193"/>
  <c r="H194"/>
  <c r="I68" i="2" l="1"/>
  <c r="J68"/>
  <c r="J168"/>
  <c r="I168"/>
  <c r="G168" i="5"/>
  <c r="H168"/>
  <c r="I164" i="2"/>
  <c r="J164"/>
  <c r="J171"/>
  <c r="I171"/>
  <c r="I161"/>
  <c r="J161"/>
  <c r="H169" i="5"/>
  <c r="G169"/>
  <c r="I167" i="2"/>
  <c r="J167"/>
  <c r="I163"/>
  <c r="J163"/>
  <c r="H161" i="5"/>
  <c r="G161"/>
  <c r="G163"/>
  <c r="H163"/>
  <c r="G107"/>
  <c r="H107"/>
  <c r="I165" i="2"/>
  <c r="J165"/>
  <c r="G165" i="5"/>
  <c r="H165"/>
  <c r="H164"/>
  <c r="G164"/>
  <c r="J162" i="2"/>
  <c r="I162"/>
  <c r="H167" i="5"/>
  <c r="G167"/>
  <c r="I46" i="2"/>
  <c r="J46"/>
  <c r="H46" i="5"/>
  <c r="G46"/>
  <c r="G170"/>
  <c r="H170"/>
  <c r="H162"/>
  <c r="G162"/>
  <c r="J169" i="2"/>
  <c r="I169"/>
  <c r="H166" i="5"/>
  <c r="G166"/>
  <c r="I166" i="2"/>
  <c r="J166"/>
  <c r="J39"/>
  <c r="I39"/>
  <c r="I107"/>
  <c r="J107"/>
  <c r="H171" i="5"/>
  <c r="G171"/>
  <c r="I170" i="2"/>
  <c r="J170"/>
</calcChain>
</file>

<file path=xl/comments1.xml><?xml version="1.0" encoding="utf-8"?>
<comments xmlns="http://schemas.openxmlformats.org/spreadsheetml/2006/main">
  <authors>
    <author>Author</author>
  </authors>
  <commentList>
    <comment ref="DA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<sst xmlns="http://schemas.openxmlformats.org/spreadsheetml/2006/main" count="6538" uniqueCount="1438">
  <si>
    <t>SL No.</t>
  </si>
  <si>
    <t>Customer Name</t>
  </si>
  <si>
    <t>Address</t>
  </si>
  <si>
    <t>Contact Number</t>
  </si>
  <si>
    <t>Reference</t>
  </si>
  <si>
    <t>Kunal Biswas</t>
  </si>
  <si>
    <t>Pujali</t>
  </si>
  <si>
    <t>Kunal</t>
  </si>
  <si>
    <t>Roni</t>
  </si>
  <si>
    <t>Ulka Biswas</t>
  </si>
  <si>
    <t>Manti</t>
  </si>
  <si>
    <t>Bitu Biswas</t>
  </si>
  <si>
    <t>Gourangatala</t>
  </si>
  <si>
    <t>Kochi Da</t>
  </si>
  <si>
    <t>Kochi Da Shop</t>
  </si>
  <si>
    <t>Shampa Di</t>
  </si>
  <si>
    <t>Orient More</t>
  </si>
  <si>
    <t>Babli Di</t>
  </si>
  <si>
    <t>Charial</t>
  </si>
  <si>
    <t>Niloy Da</t>
  </si>
  <si>
    <t>B/Budge</t>
  </si>
  <si>
    <t>Bubai</t>
  </si>
  <si>
    <t>Robin Biswas</t>
  </si>
  <si>
    <t>Viko</t>
  </si>
  <si>
    <t>Bratin Biswas</t>
  </si>
  <si>
    <t>Bulte Kaka</t>
  </si>
  <si>
    <t>Tapas Biswas</t>
  </si>
  <si>
    <t>Bilas Biswas</t>
  </si>
  <si>
    <t>Sujit Biswas</t>
  </si>
  <si>
    <t>Sovon Biswas</t>
  </si>
  <si>
    <t>Raju Das</t>
  </si>
  <si>
    <t>Prasenjit</t>
  </si>
  <si>
    <t>Supriya Adak</t>
  </si>
  <si>
    <t>Birla Park</t>
  </si>
  <si>
    <t>Rahul Kayal</t>
  </si>
  <si>
    <t>Bala Biswas</t>
  </si>
  <si>
    <t>Rana Biswas</t>
  </si>
  <si>
    <t>Bakra</t>
  </si>
  <si>
    <t>Subha Dhol</t>
  </si>
  <si>
    <t>Pritha Biswas</t>
  </si>
  <si>
    <t>Akra</t>
  </si>
  <si>
    <t>Mukul Sir</t>
  </si>
  <si>
    <t>Naba Kaka</t>
  </si>
  <si>
    <t>Ajad Da</t>
  </si>
  <si>
    <t>Siltu</t>
  </si>
  <si>
    <t>Prasanta LIC</t>
  </si>
  <si>
    <t>Durgapur</t>
  </si>
  <si>
    <t>Poly Pisi</t>
  </si>
  <si>
    <t>Mili Pisi</t>
  </si>
  <si>
    <t>Lali Pisi</t>
  </si>
  <si>
    <t>Shampa Di School</t>
  </si>
  <si>
    <t>Follow up</t>
  </si>
  <si>
    <t>Avijit Aquarium</t>
  </si>
  <si>
    <t>Supravat</t>
  </si>
  <si>
    <t>Avijit Da(Pujali Municipality)</t>
  </si>
  <si>
    <t>Bappa</t>
  </si>
  <si>
    <t>Achipur</t>
  </si>
  <si>
    <t>Mintu</t>
  </si>
  <si>
    <t>Asif Da</t>
  </si>
  <si>
    <t>Pallab Aquarium</t>
  </si>
  <si>
    <t>Bapan Saloon</t>
  </si>
  <si>
    <t>Bappa Da (Post office)</t>
  </si>
  <si>
    <t>Boro Bhai</t>
  </si>
  <si>
    <t>Bhaskar</t>
  </si>
  <si>
    <t>Bipasa</t>
  </si>
  <si>
    <t>Biplab Da</t>
  </si>
  <si>
    <t>Bubai Bakshi</t>
  </si>
  <si>
    <t>Buro Da</t>
  </si>
  <si>
    <t>Sanu Biswas</t>
  </si>
  <si>
    <t>Runa/Bulbul</t>
  </si>
  <si>
    <t>Suman Bar</t>
  </si>
  <si>
    <t>W.Baba</t>
  </si>
  <si>
    <t>Lalchand</t>
  </si>
  <si>
    <t>Raju</t>
  </si>
  <si>
    <t>Debasis Da</t>
  </si>
  <si>
    <t>Debu/Tumpa</t>
  </si>
  <si>
    <t>Deba/Subha</t>
  </si>
  <si>
    <t>Debashis Lab</t>
  </si>
  <si>
    <t>Dhiraj Da</t>
  </si>
  <si>
    <t>Diba</t>
  </si>
  <si>
    <t>Dipak Haldar(Borda)</t>
  </si>
  <si>
    <t>Dipto Da</t>
  </si>
  <si>
    <t>DTP Dibandu</t>
  </si>
  <si>
    <t>Dutta Kaku</t>
  </si>
  <si>
    <t>Hiadadu</t>
  </si>
  <si>
    <t>I.T Dilip Da</t>
  </si>
  <si>
    <t>Jaydeb Da</t>
  </si>
  <si>
    <t>Rana Da</t>
  </si>
  <si>
    <t>Khokon Da(Aminul)</t>
  </si>
  <si>
    <t>Manas Da(D.T.P)</t>
  </si>
  <si>
    <t>Medicine Utpal Da</t>
  </si>
  <si>
    <t>Meno Da</t>
  </si>
  <si>
    <t>Misti(Debasis)</t>
  </si>
  <si>
    <t>Natu Da</t>
  </si>
  <si>
    <t>Nitta Da</t>
  </si>
  <si>
    <t>Partha Da(Lawer)</t>
  </si>
  <si>
    <t>Sl No.</t>
  </si>
  <si>
    <t>Item Description</t>
  </si>
  <si>
    <t>Exp. Date</t>
  </si>
  <si>
    <t>Category</t>
  </si>
  <si>
    <t>Purchase Date</t>
  </si>
  <si>
    <t>U.O.M</t>
  </si>
  <si>
    <t>Quantity</t>
  </si>
  <si>
    <t>Rabi Sarkar</t>
  </si>
  <si>
    <t>Amit</t>
  </si>
  <si>
    <t>Santanu Adhikary</t>
  </si>
  <si>
    <t>Sankh Pukur</t>
  </si>
  <si>
    <t>Khariberia</t>
  </si>
  <si>
    <t>Subha Pramanik</t>
  </si>
  <si>
    <t>Chalkgopal</t>
  </si>
  <si>
    <t>Jamalpur</t>
  </si>
  <si>
    <t>Prasanta Biswas</t>
  </si>
  <si>
    <t>Mayapur</t>
  </si>
  <si>
    <t>Tanushree Mondal</t>
  </si>
  <si>
    <t>Sirshendu Naskar</t>
  </si>
  <si>
    <t>Kalyan Biswas</t>
  </si>
  <si>
    <t>Arif Sanfui</t>
  </si>
  <si>
    <t>Charial Bazar</t>
  </si>
  <si>
    <t>Sk. Sujit</t>
  </si>
  <si>
    <t>Purchase Amount
(Rs)</t>
  </si>
  <si>
    <t>Purchase Rate
(Rs.)</t>
  </si>
  <si>
    <t>Sale Amount
(Rs)</t>
  </si>
  <si>
    <t>Sale rate
(Rs)</t>
  </si>
  <si>
    <t>Profit
(%)</t>
  </si>
  <si>
    <t>Profit Amount
(Rs)</t>
  </si>
  <si>
    <t>Rice</t>
  </si>
  <si>
    <t>Itemwise Purchase Details</t>
  </si>
  <si>
    <t>gm</t>
  </si>
  <si>
    <t>Selling Date</t>
  </si>
  <si>
    <t>Sl No</t>
  </si>
  <si>
    <t>Date</t>
  </si>
  <si>
    <t>Purpose</t>
  </si>
  <si>
    <t>Remarks</t>
  </si>
  <si>
    <t>Amount
(Rs)</t>
  </si>
  <si>
    <t>Expenditure Details</t>
  </si>
  <si>
    <t>Amount(Rs.)</t>
  </si>
  <si>
    <t>Rate(Rs.)</t>
  </si>
  <si>
    <t>Materials Inward Details</t>
  </si>
  <si>
    <t>Materials Outward Details</t>
  </si>
  <si>
    <t>Consumption</t>
  </si>
  <si>
    <t>Closing Stock</t>
  </si>
  <si>
    <t>Mrp. Rate</t>
  </si>
  <si>
    <t>S.Rate(Rs.)</t>
  </si>
  <si>
    <t>kg</t>
  </si>
  <si>
    <t>Company</t>
  </si>
  <si>
    <t>Wt.</t>
  </si>
  <si>
    <t>Tomato Ketchup</t>
  </si>
  <si>
    <t>200 gm.</t>
  </si>
  <si>
    <t>Kissan pouch</t>
  </si>
  <si>
    <t>lt</t>
  </si>
  <si>
    <t>950 gm.</t>
  </si>
  <si>
    <t>Kissan</t>
  </si>
  <si>
    <t>Kissan Sachet</t>
  </si>
  <si>
    <t>12 gm.</t>
  </si>
  <si>
    <t>Soya Sauce</t>
  </si>
  <si>
    <t>Pou Chong</t>
  </si>
  <si>
    <t>Chilli Sauce</t>
  </si>
  <si>
    <t>Dabur Honey</t>
  </si>
  <si>
    <t>Gm</t>
  </si>
  <si>
    <t>50 gm.</t>
  </si>
  <si>
    <t>Dabur</t>
  </si>
  <si>
    <t>Gm.</t>
  </si>
  <si>
    <t>100 gm.</t>
  </si>
  <si>
    <t>Squeezy Buy 1- Get 1</t>
  </si>
  <si>
    <t>225 gm.</t>
  </si>
  <si>
    <t>Pantene</t>
  </si>
  <si>
    <t>Pantene Pro V</t>
  </si>
  <si>
    <t>Ml</t>
  </si>
  <si>
    <t>180 ml.</t>
  </si>
  <si>
    <t>Head &amp; Shoulders</t>
  </si>
  <si>
    <t>Head &amp; Shoulders(Anti Dandruff)</t>
  </si>
  <si>
    <t>72 ml.</t>
  </si>
  <si>
    <t>L'oreal Paris</t>
  </si>
  <si>
    <t>192.5 ml.</t>
  </si>
  <si>
    <t>L'oreal Paris Total Repair 5</t>
  </si>
  <si>
    <t>75 ml.</t>
  </si>
  <si>
    <t>Dove</t>
  </si>
  <si>
    <t>Shampoo &amp; Conditioner</t>
  </si>
  <si>
    <t>Sunsilk thick&amp;Long Conditioner</t>
  </si>
  <si>
    <t>80 ml.</t>
  </si>
  <si>
    <t>Sunsilk</t>
  </si>
  <si>
    <t>Garnier</t>
  </si>
  <si>
    <t>Garnier Sachet</t>
  </si>
  <si>
    <t>6.5 ml.</t>
  </si>
  <si>
    <t>Tresmme</t>
  </si>
  <si>
    <t>7 ml.</t>
  </si>
  <si>
    <t>Tresmme Sachet</t>
  </si>
  <si>
    <t>Vinegar</t>
  </si>
  <si>
    <t>Chilli Vinegar</t>
  </si>
  <si>
    <t>170 ml.</t>
  </si>
  <si>
    <t>Ching's Secret</t>
  </si>
  <si>
    <t>Jam</t>
  </si>
  <si>
    <t>Kissan Mix Fruit</t>
  </si>
  <si>
    <t>Kissan Mango Jam</t>
  </si>
  <si>
    <t>188 gm.</t>
  </si>
  <si>
    <t>Ghee</t>
  </si>
  <si>
    <t>Jharna Ghee</t>
  </si>
  <si>
    <t>Jharna</t>
  </si>
  <si>
    <t>Annapurna Ghee</t>
  </si>
  <si>
    <t>250 ml.</t>
  </si>
  <si>
    <t>Annapurna</t>
  </si>
  <si>
    <t>Milk Powder</t>
  </si>
  <si>
    <t>Amulya</t>
  </si>
  <si>
    <t>500 gm.</t>
  </si>
  <si>
    <t>Every Day</t>
  </si>
  <si>
    <t>400 gm.</t>
  </si>
  <si>
    <t>Sooji</t>
  </si>
  <si>
    <t>Shyam's Sooji</t>
  </si>
  <si>
    <t>Shyam's</t>
  </si>
  <si>
    <t>Ganesh Sooji</t>
  </si>
  <si>
    <t>Ganesh</t>
  </si>
  <si>
    <t>Tooth Paste</t>
  </si>
  <si>
    <t>Babool Ayurvedic</t>
  </si>
  <si>
    <t>Babool</t>
  </si>
  <si>
    <t>Dabur Dant Rakshak</t>
  </si>
  <si>
    <t>80 gm.</t>
  </si>
  <si>
    <t>Dabur Red</t>
  </si>
  <si>
    <t>110 gm.</t>
  </si>
  <si>
    <t xml:space="preserve">Sensodyne </t>
  </si>
  <si>
    <t>70 gm.</t>
  </si>
  <si>
    <t>Sensodyne</t>
  </si>
  <si>
    <t>Colgate Herbal</t>
  </si>
  <si>
    <t>Colgate</t>
  </si>
  <si>
    <t>Colgate Active Salt</t>
  </si>
  <si>
    <t>46 gm</t>
  </si>
  <si>
    <t>46 gm.</t>
  </si>
  <si>
    <t>Colgate Strong Teeth</t>
  </si>
  <si>
    <t>Tea</t>
  </si>
  <si>
    <t>Marvel Tea Premium</t>
  </si>
  <si>
    <t>Marvel</t>
  </si>
  <si>
    <t>250 gm.</t>
  </si>
  <si>
    <t>Tata Tea Premium</t>
  </si>
  <si>
    <t>Tata</t>
  </si>
  <si>
    <t>Red Label</t>
  </si>
  <si>
    <t>Marvel Tea Yellow</t>
  </si>
  <si>
    <t>30 gm.</t>
  </si>
  <si>
    <t>Red Label Natural Care</t>
  </si>
  <si>
    <t>Roasted Darjeeling Tea</t>
  </si>
  <si>
    <t>Goodricke</t>
  </si>
  <si>
    <t>Body Oil</t>
  </si>
  <si>
    <t>Jac Olivol</t>
  </si>
  <si>
    <t>300 ml.</t>
  </si>
  <si>
    <t>100 ml.</t>
  </si>
  <si>
    <t>Hair Oil</t>
  </si>
  <si>
    <t>Bajaj</t>
  </si>
  <si>
    <t>Bajaj Almond Oil</t>
  </si>
  <si>
    <t>400 ml.</t>
  </si>
  <si>
    <t>Nihar</t>
  </si>
  <si>
    <t>Nihar Naturals Oil Uttam</t>
  </si>
  <si>
    <t>175 ml.</t>
  </si>
  <si>
    <t>NIhar</t>
  </si>
  <si>
    <t>Shalimar</t>
  </si>
  <si>
    <t>Shalimar Coconut Oil</t>
  </si>
  <si>
    <t>Parachute Aloevera Oil</t>
  </si>
  <si>
    <t>Parachute</t>
  </si>
  <si>
    <t>Keokarpin Olive Oil</t>
  </si>
  <si>
    <t>Keokarpin</t>
  </si>
  <si>
    <t>Soap</t>
  </si>
  <si>
    <t>Lux Jasmine</t>
  </si>
  <si>
    <t>pc</t>
  </si>
  <si>
    <t>Lux</t>
  </si>
  <si>
    <t>Lux velvet</t>
  </si>
  <si>
    <t>69 gm.</t>
  </si>
  <si>
    <t>Lux Creamy</t>
  </si>
  <si>
    <t>75 gm.</t>
  </si>
  <si>
    <t>300 gm.</t>
  </si>
  <si>
    <t>Vivel Aloe Vera</t>
  </si>
  <si>
    <t>55 gm.</t>
  </si>
  <si>
    <t>Vivel</t>
  </si>
  <si>
    <t>Margo</t>
  </si>
  <si>
    <t>Dettol Original</t>
  </si>
  <si>
    <t>Dettol</t>
  </si>
  <si>
    <t>Dettol Intense</t>
  </si>
  <si>
    <t>125 gm.</t>
  </si>
  <si>
    <t>Dove Go Fresh</t>
  </si>
  <si>
    <t>Lifebuoy Lemon Fresh</t>
  </si>
  <si>
    <t>59 gm.</t>
  </si>
  <si>
    <t>Lifebuoy</t>
  </si>
  <si>
    <t>Washing Soap</t>
  </si>
  <si>
    <t>120 gm.</t>
  </si>
  <si>
    <t>Wheel</t>
  </si>
  <si>
    <t>Surf Excel</t>
  </si>
  <si>
    <t>Surf Excel (200*4)</t>
  </si>
  <si>
    <t>800 gm.</t>
  </si>
  <si>
    <t>1 un.</t>
  </si>
  <si>
    <t>1000 gm.</t>
  </si>
  <si>
    <t>Tide Value Pack (200*5)</t>
  </si>
  <si>
    <t>Tide</t>
  </si>
  <si>
    <t>Hand Wash</t>
  </si>
  <si>
    <t>Lifebuoy Hand Wash</t>
  </si>
  <si>
    <t>Ujala Supreme</t>
  </si>
  <si>
    <t>Ujala</t>
  </si>
  <si>
    <t>21 gm.</t>
  </si>
  <si>
    <t>vaselene</t>
  </si>
  <si>
    <t>Face Wash</t>
  </si>
  <si>
    <t>50 ml.</t>
  </si>
  <si>
    <t>Himalaya</t>
  </si>
  <si>
    <t>Himalaya Orange</t>
  </si>
  <si>
    <t>Spices</t>
  </si>
  <si>
    <t>Cookme</t>
  </si>
  <si>
    <t>JK Dhaniya Powder</t>
  </si>
  <si>
    <t>50 GM.</t>
  </si>
  <si>
    <t>JK</t>
  </si>
  <si>
    <t>JK Kala Jeera</t>
  </si>
  <si>
    <t>JK Fenugreek (Methi)</t>
  </si>
  <si>
    <t>JK Black Pepper(Kalo Marich)</t>
  </si>
  <si>
    <t>JK Turmeric Powder(halud Gunro)</t>
  </si>
  <si>
    <t>Cookme Turmeric Powder(Halud gunro)</t>
  </si>
  <si>
    <t>JK Mustard(Sarisha)</t>
  </si>
  <si>
    <t>JK Panch Foron</t>
  </si>
  <si>
    <t>JK Mouri</t>
  </si>
  <si>
    <t>JK Chilli Powder</t>
  </si>
  <si>
    <t>Jk Jeera Powder</t>
  </si>
  <si>
    <t>Cookme Chilli Powder</t>
  </si>
  <si>
    <t>Sattoo</t>
  </si>
  <si>
    <t>Satyendra Sattoo</t>
  </si>
  <si>
    <t>Satyendra</t>
  </si>
  <si>
    <t>Ganesh Sattoo</t>
  </si>
  <si>
    <t>Soyabean</t>
  </si>
  <si>
    <t>Nari Udyog</t>
  </si>
  <si>
    <t>Nutrella</t>
  </si>
  <si>
    <t>200+20 gm.</t>
  </si>
  <si>
    <t>Biscuits</t>
  </si>
  <si>
    <t>Bisk farm Thin Arrowroot</t>
  </si>
  <si>
    <t>Bisk Farm</t>
  </si>
  <si>
    <t>Britannia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</si>
  <si>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</si>
  <si>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</si>
  <si>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</si>
  <si>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</si>
  <si>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</si>
  <si>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</si>
  <si>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Parle</t>
  </si>
  <si>
    <t>Britannia Marie Gold</t>
  </si>
  <si>
    <t>Britannia Good day</t>
  </si>
  <si>
    <t>Britannia Marie Gold(600*5)</t>
  </si>
  <si>
    <t>3000 gm.</t>
  </si>
  <si>
    <t>Sunfeast Marie Light</t>
  </si>
  <si>
    <t>Sunfeast</t>
  </si>
  <si>
    <t>Mast Jeera</t>
  </si>
  <si>
    <t>Mashal Kachhi Ghani(Bottle)</t>
  </si>
  <si>
    <t>500 ml.</t>
  </si>
  <si>
    <t>Mashal</t>
  </si>
  <si>
    <t>Fortune Kachhi Ghani (Bottle)</t>
  </si>
  <si>
    <t>Fortune</t>
  </si>
  <si>
    <t>Fortune Kachhi Ghani (Pouch)</t>
  </si>
  <si>
    <t>1 lt</t>
  </si>
  <si>
    <t>Emami Kachhi Ghani  (Pouch)</t>
  </si>
  <si>
    <t>Emami</t>
  </si>
  <si>
    <t>Mustard Oil</t>
  </si>
  <si>
    <t>Soyabean Oil</t>
  </si>
  <si>
    <t>Fortune Refined Soyabean Oil (Pouch)</t>
  </si>
  <si>
    <t>Dal</t>
  </si>
  <si>
    <t>Sona Moong Dal</t>
  </si>
  <si>
    <t>1 kg</t>
  </si>
  <si>
    <t>n/a</t>
  </si>
  <si>
    <t>Dalia</t>
  </si>
  <si>
    <t>Rajma</t>
  </si>
  <si>
    <t>Noodles Etc.</t>
  </si>
  <si>
    <t>Maggi Family Fun pack</t>
  </si>
  <si>
    <t>560 gm</t>
  </si>
  <si>
    <t>Nestle</t>
  </si>
  <si>
    <t>Suffola Oats</t>
  </si>
  <si>
    <t>Suffola</t>
  </si>
  <si>
    <t>Maggi Mashala Noodles</t>
  </si>
  <si>
    <t>Fine Life Fusilli Pasta</t>
  </si>
  <si>
    <t>430 gm.</t>
  </si>
  <si>
    <t>Fine Life</t>
  </si>
  <si>
    <t>Fine Life Penne Pasta</t>
  </si>
  <si>
    <t>Panda Treats Veg Hakka Chow</t>
  </si>
  <si>
    <t>Panda</t>
  </si>
  <si>
    <t>Ching's Secret Veg Hakka Noodles</t>
  </si>
  <si>
    <t>600 gm.</t>
  </si>
  <si>
    <t xml:space="preserve">Loose Kaju </t>
  </si>
  <si>
    <t>1 kg.</t>
  </si>
  <si>
    <t>Cloves (Labanga)</t>
  </si>
  <si>
    <t>Elach (Choto)</t>
  </si>
  <si>
    <t>Urad (Beuli Dal)</t>
  </si>
  <si>
    <t>2.890 kg.</t>
  </si>
  <si>
    <t>n//a</t>
  </si>
  <si>
    <t>Motor Korai</t>
  </si>
  <si>
    <t>5.440 kg.</t>
  </si>
  <si>
    <t>Kabuli Chana</t>
  </si>
  <si>
    <t>kg.</t>
  </si>
  <si>
    <t>4.870 kg.</t>
  </si>
  <si>
    <t>Ganesh Whole Wheat Chakki Atta</t>
  </si>
  <si>
    <t>5 kg.</t>
  </si>
  <si>
    <t>Ashirbad Shudh Chakki Atta</t>
  </si>
  <si>
    <t>Ashirbad</t>
  </si>
  <si>
    <t>All Gst</t>
  </si>
  <si>
    <t>Masoor malka Loose Stand()</t>
  </si>
  <si>
    <t>Shampa Naskar</t>
  </si>
  <si>
    <t>Chandana</t>
  </si>
  <si>
    <t xml:space="preserve">Sarika </t>
  </si>
  <si>
    <t>Badam tala</t>
  </si>
  <si>
    <t>Ruma</t>
  </si>
  <si>
    <t>Mou</t>
  </si>
  <si>
    <t>Subhas uddan</t>
  </si>
  <si>
    <t>Mukti</t>
  </si>
  <si>
    <t>Buita</t>
  </si>
  <si>
    <t xml:space="preserve">Mili </t>
  </si>
  <si>
    <t>Pampa</t>
  </si>
  <si>
    <t>Budge Budge</t>
  </si>
  <si>
    <t>Tumpa</t>
  </si>
  <si>
    <t>Maria</t>
  </si>
  <si>
    <t>Birlapur Kelsiam More</t>
  </si>
  <si>
    <t>Nargis</t>
  </si>
  <si>
    <t>Eden cuity</t>
  </si>
  <si>
    <t xml:space="preserve">Munna </t>
  </si>
  <si>
    <t>Bawali</t>
  </si>
  <si>
    <t>Himalaya Purfy Neem</t>
  </si>
  <si>
    <t>Clinic plus</t>
  </si>
  <si>
    <t>pkt</t>
  </si>
  <si>
    <t>5.5 ml</t>
  </si>
  <si>
    <t>Vaseline</t>
  </si>
  <si>
    <t>Dove Intense Repair(Conditioner)</t>
  </si>
  <si>
    <t>Cinthol Deo  (100*6)</t>
  </si>
  <si>
    <t>Nihar Naturals Oil(jasmine)</t>
  </si>
  <si>
    <t>Wheel Active Green Bar</t>
  </si>
  <si>
    <t>Mithun Jhuri vaja</t>
  </si>
  <si>
    <t>Mithun</t>
  </si>
  <si>
    <t>Rani Jhuri vaja</t>
  </si>
  <si>
    <t>Rani</t>
  </si>
  <si>
    <t>Soma Jhuri vaja</t>
  </si>
  <si>
    <t>Soma</t>
  </si>
  <si>
    <t>Hat</t>
  </si>
  <si>
    <t>Hati jhur</t>
  </si>
  <si>
    <t>soma Vujiya</t>
  </si>
  <si>
    <t>Dui Vai Muchmuch</t>
  </si>
  <si>
    <t>Duivai</t>
  </si>
  <si>
    <t>Duivai Mukhorachok</t>
  </si>
  <si>
    <t>duivai</t>
  </si>
  <si>
    <t>Raja Mouchak</t>
  </si>
  <si>
    <t>Raja</t>
  </si>
  <si>
    <t>165 gm.</t>
  </si>
  <si>
    <t>Kosturi Chanachur</t>
  </si>
  <si>
    <t>160 gm.</t>
  </si>
  <si>
    <t>Mohashakti</t>
  </si>
  <si>
    <t>Mohashakti Papri chanachur</t>
  </si>
  <si>
    <t>Shree Durga Chanachur</t>
  </si>
  <si>
    <t>Shree durga</t>
  </si>
  <si>
    <t xml:space="preserve">Chinre vaja </t>
  </si>
  <si>
    <t xml:space="preserve">Nilanjan Mashala Chinre </t>
  </si>
  <si>
    <t>Nilanjan</t>
  </si>
  <si>
    <t>Badam Duivai</t>
  </si>
  <si>
    <t>CP</t>
  </si>
  <si>
    <t>Mama vujiya</t>
  </si>
  <si>
    <t xml:space="preserve">pal </t>
  </si>
  <si>
    <t>13/12/2020</t>
  </si>
  <si>
    <t>Bashkathi chal</t>
  </si>
  <si>
    <t>25 kg.</t>
  </si>
  <si>
    <t>Chanachur &amp; Jhurivaja</t>
  </si>
  <si>
    <t>Chal</t>
  </si>
  <si>
    <t>Muri</t>
  </si>
  <si>
    <t>3 kg.</t>
  </si>
  <si>
    <t>Chini</t>
  </si>
  <si>
    <t>Mayda</t>
  </si>
  <si>
    <t>50 kg.</t>
  </si>
  <si>
    <t>bisk farm Top</t>
  </si>
  <si>
    <t>Biskfarm</t>
  </si>
  <si>
    <t>ASHIRBAD ATTA</t>
  </si>
  <si>
    <t>P.Pc (Rs)</t>
  </si>
  <si>
    <t>Bashkathi Chal</t>
  </si>
  <si>
    <t>Masoor dal</t>
  </si>
  <si>
    <t>Oil</t>
  </si>
  <si>
    <t>Kachhi Ghani Sorisha</t>
  </si>
  <si>
    <t>Jhuri vaja Mama</t>
  </si>
  <si>
    <t>sugar</t>
  </si>
  <si>
    <t>Top Biscuit</t>
  </si>
  <si>
    <t>Biscuit</t>
  </si>
  <si>
    <t xml:space="preserve"> Halud</t>
  </si>
  <si>
    <t xml:space="preserve">Jhuri vaja </t>
  </si>
  <si>
    <t>Cookme Halud</t>
  </si>
  <si>
    <t>Chilli Powder</t>
  </si>
  <si>
    <t>Cookme cHilli powder</t>
  </si>
  <si>
    <t>Maggi</t>
  </si>
  <si>
    <t>Nutrila</t>
  </si>
  <si>
    <t>Dove Soap</t>
  </si>
  <si>
    <t>Atta</t>
  </si>
  <si>
    <t>emami Soyabean Oil (Pouch)</t>
  </si>
  <si>
    <t>14/12/2020</t>
  </si>
  <si>
    <t>Sugar</t>
  </si>
  <si>
    <t>suprabhat dar frnd</t>
  </si>
  <si>
    <t>Shampa naskar</t>
  </si>
  <si>
    <t>Nodakhali</t>
  </si>
  <si>
    <t>14/12/2021</t>
  </si>
  <si>
    <t>14/12/2022</t>
  </si>
  <si>
    <t>14/12/2023</t>
  </si>
  <si>
    <t>14/12/2024</t>
  </si>
  <si>
    <t>14/12/2025</t>
  </si>
  <si>
    <t>14/12/2026</t>
  </si>
  <si>
    <t>Sarika</t>
  </si>
  <si>
    <t>Badamtala</t>
  </si>
  <si>
    <t>Pradip Chak.</t>
  </si>
  <si>
    <t>Akhra</t>
  </si>
  <si>
    <t>15/12/2020</t>
  </si>
  <si>
    <t>oil</t>
  </si>
  <si>
    <t>oli</t>
  </si>
  <si>
    <t>Fortune Refine</t>
  </si>
  <si>
    <t>Korai</t>
  </si>
  <si>
    <t>mOtor Korai</t>
  </si>
  <si>
    <t>sooji</t>
  </si>
  <si>
    <t>Ganesh sooji</t>
  </si>
  <si>
    <t>Chanachur</t>
  </si>
  <si>
    <t>Papri</t>
  </si>
  <si>
    <t>Paste</t>
  </si>
  <si>
    <t>jharna Ghee</t>
  </si>
  <si>
    <t>Moong Dal</t>
  </si>
  <si>
    <t>Shyam sooji</t>
  </si>
  <si>
    <t>Fortune mastaured</t>
  </si>
  <si>
    <t>Chings</t>
  </si>
  <si>
    <t>Moyda</t>
  </si>
  <si>
    <t>Fortune refine</t>
  </si>
  <si>
    <t>dal</t>
  </si>
  <si>
    <t>Soma jhuri vaja</t>
  </si>
  <si>
    <t>Bitania Thin</t>
  </si>
  <si>
    <t>Foron</t>
  </si>
  <si>
    <t>Panch Foron</t>
  </si>
  <si>
    <t>buiskit</t>
  </si>
  <si>
    <t>Ruskit</t>
  </si>
  <si>
    <t>kala jeera</t>
  </si>
  <si>
    <t>Lonka</t>
  </si>
  <si>
    <t>Halud Powder</t>
  </si>
  <si>
    <t>Halud</t>
  </si>
  <si>
    <t>14/12/2027</t>
  </si>
  <si>
    <t>14/12/2028</t>
  </si>
  <si>
    <t>14/12/2029</t>
  </si>
  <si>
    <t>14/12/2030</t>
  </si>
  <si>
    <t>14/12/2031</t>
  </si>
  <si>
    <t>14/12/2032</t>
  </si>
  <si>
    <t>14/12/2033</t>
  </si>
  <si>
    <t>14/12/2034</t>
  </si>
  <si>
    <t xml:space="preserve">Jeera </t>
  </si>
  <si>
    <t>Jeera Gunro</t>
  </si>
  <si>
    <t>Red label</t>
  </si>
  <si>
    <t>Nutrila Soyabean</t>
  </si>
  <si>
    <t>Chow</t>
  </si>
  <si>
    <t>Panda chow</t>
  </si>
  <si>
    <t>Pasta</t>
  </si>
  <si>
    <t>Pasta Fussila</t>
  </si>
  <si>
    <t>Satto</t>
  </si>
  <si>
    <t>Satto Satendra</t>
  </si>
  <si>
    <t>Dabur red</t>
  </si>
  <si>
    <t>Lux Soap</t>
  </si>
  <si>
    <t>LifeBouy</t>
  </si>
  <si>
    <t>Sunlight</t>
  </si>
  <si>
    <t>Safed</t>
  </si>
  <si>
    <t xml:space="preserve">Bhim Lemons </t>
  </si>
  <si>
    <t>Bhim</t>
  </si>
  <si>
    <t>Exo</t>
  </si>
  <si>
    <t>Exo Round</t>
  </si>
  <si>
    <t>Dettol Soap</t>
  </si>
  <si>
    <t>Dettol Soap Intence Cool</t>
  </si>
  <si>
    <t>Dove Soap Value Pack</t>
  </si>
  <si>
    <t>Lifebuoy Hand wash</t>
  </si>
  <si>
    <t>Dettol Hand wash</t>
  </si>
  <si>
    <t>Lifebuoy 100% Strong</t>
  </si>
  <si>
    <t>ml</t>
  </si>
  <si>
    <t>6+6</t>
  </si>
  <si>
    <t>Dove Shampoo &amp; Conditioner</t>
  </si>
  <si>
    <t>6 ml</t>
  </si>
  <si>
    <t>Herpic Power Plus</t>
  </si>
  <si>
    <t>Nimail Hurbal</t>
  </si>
  <si>
    <t>Nimail Citro</t>
  </si>
  <si>
    <t>Rathin Mishra</t>
  </si>
  <si>
    <t>Company Stamp &amp; Print</t>
  </si>
  <si>
    <t>Meterials Metro</t>
  </si>
  <si>
    <t>Mayda (Flour)</t>
  </si>
  <si>
    <t>Detergent (Powder/soap)</t>
  </si>
  <si>
    <t>Budge Budge, Kolkata</t>
  </si>
  <si>
    <t>Kolkata-700138</t>
  </si>
  <si>
    <t>Email : gro.on.0912@gmail.com</t>
  </si>
  <si>
    <t>Ph. No : +917439732807</t>
  </si>
  <si>
    <t>Kaku</t>
  </si>
  <si>
    <t>16/12/2020</t>
  </si>
  <si>
    <t>Lal baba(Miniket)</t>
  </si>
  <si>
    <t>Tomato Ketchup (Glass Bottle)</t>
  </si>
  <si>
    <t>top biscuit</t>
  </si>
  <si>
    <t>Biscuit Biskfarm</t>
  </si>
  <si>
    <t>Toast Biskfarm</t>
  </si>
  <si>
    <t>Dabur Hony</t>
  </si>
  <si>
    <t>Honey</t>
  </si>
  <si>
    <t>Boudi Suprabhat</t>
  </si>
  <si>
    <t>Trade Licence</t>
  </si>
  <si>
    <t>14/11/2020</t>
  </si>
  <si>
    <t>CompanySim Card</t>
  </si>
  <si>
    <t>20/11/2020</t>
  </si>
  <si>
    <t>Plastic Carry Bag</t>
  </si>
  <si>
    <t>20/12/2020</t>
  </si>
  <si>
    <t>Register Page</t>
  </si>
  <si>
    <t>Partnership Dead</t>
  </si>
  <si>
    <t>Caret</t>
  </si>
  <si>
    <t>Samp nad dammy Paper</t>
  </si>
  <si>
    <t>Baket</t>
  </si>
  <si>
    <t>Computer /table /Chair</t>
  </si>
  <si>
    <t>Others</t>
  </si>
  <si>
    <t>Dtp Dibyendu</t>
  </si>
  <si>
    <t>Lock(Tala)</t>
  </si>
  <si>
    <t>Mobile</t>
  </si>
  <si>
    <t>Mobile Recharge</t>
  </si>
  <si>
    <t>Gari Vara(Computer)</t>
  </si>
  <si>
    <t>Metarials Carring Cost</t>
  </si>
  <si>
    <t>Budge budge to Fare</t>
  </si>
  <si>
    <t>Metro Visit</t>
  </si>
  <si>
    <t>A4 Page/ Etc.</t>
  </si>
  <si>
    <t>metro Shoping</t>
  </si>
  <si>
    <t>Top Biscuits</t>
  </si>
  <si>
    <t>Plastic and Gudder</t>
  </si>
  <si>
    <t>Electri Metarials</t>
  </si>
  <si>
    <t>Partner Stamp</t>
  </si>
  <si>
    <t>jk jeera  powder</t>
  </si>
  <si>
    <t>Opening Stock</t>
  </si>
  <si>
    <t>P.Amount</t>
  </si>
  <si>
    <t>P.Rate</t>
  </si>
  <si>
    <t>Miniket premium</t>
  </si>
  <si>
    <t>2500 kg</t>
  </si>
  <si>
    <t>Himani Soyabean Oil (Pouch)</t>
  </si>
  <si>
    <t>Dabur Ayurvedic</t>
  </si>
  <si>
    <t>Bala</t>
  </si>
  <si>
    <t>Himani Soya Oil(Pouch)</t>
  </si>
  <si>
    <t>Tata Salt (500gm)</t>
  </si>
  <si>
    <t>Kaju (150gm)</t>
  </si>
  <si>
    <t>Jharna Ghee(100gm)</t>
  </si>
  <si>
    <t>Kissan tomato Catch Up</t>
  </si>
  <si>
    <t>Pou Chong chilli sauce</t>
  </si>
  <si>
    <t>Pou Chong Soya sauce</t>
  </si>
  <si>
    <t>Fortune Soya Oil</t>
  </si>
  <si>
    <t>Britannia Thin Arrowroot</t>
  </si>
  <si>
    <t>Biskfarm Googly</t>
  </si>
  <si>
    <t>Biskfarm Top</t>
  </si>
  <si>
    <t>Soya bari ()</t>
  </si>
  <si>
    <t>Fortune Kachhi Ghani</t>
  </si>
  <si>
    <t>Dove shampoo</t>
  </si>
  <si>
    <t>Jk Termeric Powder</t>
  </si>
  <si>
    <t>Marvel Tea</t>
  </si>
  <si>
    <t>Raja Chanachur (500gm)</t>
  </si>
  <si>
    <t>Masoor Dal</t>
  </si>
  <si>
    <t>Mator Korai (500gm)</t>
  </si>
  <si>
    <t>17/12/2020</t>
  </si>
  <si>
    <t>Tata Salt</t>
  </si>
  <si>
    <t>Cholar Dal</t>
  </si>
  <si>
    <t>Sunrise Chilli Powder</t>
  </si>
  <si>
    <t>Sunrise Termaric Powder</t>
  </si>
  <si>
    <t>Lose Atta Simran</t>
  </si>
  <si>
    <t>Sales/Income</t>
  </si>
  <si>
    <t>Income To Expenses</t>
  </si>
  <si>
    <t>20/12/202</t>
  </si>
  <si>
    <t>Nimai Mukharjee</t>
  </si>
  <si>
    <t>Ashok Nath</t>
  </si>
  <si>
    <t>Tripti Bhanja</t>
  </si>
  <si>
    <t>Arka Bhanja</t>
  </si>
  <si>
    <t>Arup Karmakar</t>
  </si>
  <si>
    <t>Ngo(Romeo Mondal)</t>
  </si>
  <si>
    <t>Due</t>
  </si>
  <si>
    <t>Arup karmakar</t>
  </si>
  <si>
    <t>Nog</t>
  </si>
  <si>
    <t>Emami Healty testy</t>
  </si>
  <si>
    <t>Atta Simaran</t>
  </si>
  <si>
    <t>Cholar dal</t>
  </si>
  <si>
    <t>Biriyani Mashala</t>
  </si>
  <si>
    <t>Lose Atta</t>
  </si>
  <si>
    <t>Office exp.</t>
  </si>
  <si>
    <t>23/12/2020</t>
  </si>
  <si>
    <t>Shree Durga</t>
  </si>
  <si>
    <t>Tok Jhal Misti Chanachur(500 gm)</t>
  </si>
  <si>
    <t>Tok Jhal Chanchur</t>
  </si>
  <si>
    <t>24/12/2020</t>
  </si>
  <si>
    <t>Pen drive</t>
  </si>
  <si>
    <t>Data Cable</t>
  </si>
  <si>
    <t>Juthika Bhanja</t>
  </si>
  <si>
    <t>25/12/2020</t>
  </si>
  <si>
    <t>Suprabhat Dutta</t>
  </si>
  <si>
    <t>kabuli Channa</t>
  </si>
  <si>
    <t>Herpic</t>
  </si>
  <si>
    <t>Boroline</t>
  </si>
  <si>
    <t>Pottato</t>
  </si>
  <si>
    <t>Onion</t>
  </si>
  <si>
    <t>Aada</t>
  </si>
  <si>
    <t>Roson</t>
  </si>
  <si>
    <t>Vaseline Body Oil</t>
  </si>
  <si>
    <t>Biryani Gota Mashala</t>
  </si>
  <si>
    <t>Papar</t>
  </si>
  <si>
    <t>Sabu Dana</t>
  </si>
  <si>
    <t>Kotila</t>
  </si>
  <si>
    <t>Kashmiri Chilli</t>
  </si>
  <si>
    <t>Egg</t>
  </si>
  <si>
    <t>Cornflower</t>
  </si>
  <si>
    <t>Hin Jk/Sunrise</t>
  </si>
  <si>
    <t>Chat Mashala</t>
  </si>
  <si>
    <t>Meet Mashala</t>
  </si>
  <si>
    <t>Gara Mashala Lose/Gota</t>
  </si>
  <si>
    <t>Alurdom mashala</t>
  </si>
  <si>
    <t>Meaggi Mashala</t>
  </si>
  <si>
    <t>Chiken Carry Mashala</t>
  </si>
  <si>
    <t>Top Biscuite</t>
  </si>
  <si>
    <t>Barbone Biscuit</t>
  </si>
  <si>
    <t>Dove Shampoo And Conditioner</t>
  </si>
  <si>
    <t>Tata Tea Gold</t>
  </si>
  <si>
    <t>Caffe Pkt/Bottle</t>
  </si>
  <si>
    <t>Milk Powder pouch</t>
  </si>
  <si>
    <t>Glisarine Soap</t>
  </si>
  <si>
    <t>Termeric Powder Sunrise 50gm</t>
  </si>
  <si>
    <t>Chilli Sunrise Powder 50gm</t>
  </si>
  <si>
    <t>Fortune Soyabean</t>
  </si>
  <si>
    <t>Jasoda vog Rise 25kg</t>
  </si>
  <si>
    <t>Biryani Rise</t>
  </si>
  <si>
    <t>Gobindabhog Rise</t>
  </si>
  <si>
    <t>Miniket Rise</t>
  </si>
  <si>
    <t>Simui Paket</t>
  </si>
  <si>
    <t>Lose Local Mayda</t>
  </si>
  <si>
    <t>Clinic Plus</t>
  </si>
  <si>
    <t>28/12/2020</t>
  </si>
  <si>
    <t>28/12/2021</t>
  </si>
  <si>
    <t>28/12/2022</t>
  </si>
  <si>
    <t>pkt.</t>
  </si>
  <si>
    <t>28/12/2023</t>
  </si>
  <si>
    <t>30/12/2020</t>
  </si>
  <si>
    <t>Wood</t>
  </si>
  <si>
    <t>Bola</t>
  </si>
  <si>
    <t>Lali Pc</t>
  </si>
  <si>
    <t>29/12/2020</t>
  </si>
  <si>
    <t>emami musterd oil</t>
  </si>
  <si>
    <t>29/12/2021</t>
  </si>
  <si>
    <t>emami soyabean oil</t>
  </si>
  <si>
    <t>29/12/2022</t>
  </si>
  <si>
    <t>29/12/2023</t>
  </si>
  <si>
    <t>29/12/2024</t>
  </si>
  <si>
    <t>29/12/2025</t>
  </si>
  <si>
    <t>Ganesh Dalia</t>
  </si>
  <si>
    <t>Maida</t>
  </si>
  <si>
    <t>Collget Active Salt</t>
  </si>
  <si>
    <t>emami Healthy Testy soyabean oil(1lt)</t>
  </si>
  <si>
    <t>emami Healthy Testy Soyabean oil(500gm)</t>
  </si>
  <si>
    <t>31/12/2020</t>
  </si>
  <si>
    <t>mosal musterd oil</t>
  </si>
  <si>
    <t>Mosal Musterd Oil(500gm)</t>
  </si>
  <si>
    <t>prabir vanja</t>
  </si>
  <si>
    <t>Motor dal(500gm)</t>
  </si>
  <si>
    <t>motor Korai</t>
  </si>
  <si>
    <t>31/12/2021</t>
  </si>
  <si>
    <t>kasturi chanachur</t>
  </si>
  <si>
    <t>kasturi chanachur(200gm)</t>
  </si>
  <si>
    <t>Bisk farm Googly</t>
  </si>
  <si>
    <t>Bisk Farm Googly(200 gm)</t>
  </si>
  <si>
    <t>Bisk Farm Cream Crekar</t>
  </si>
  <si>
    <t>Ching's Secret Veg Hakka Noodle</t>
  </si>
  <si>
    <t>Tomatto ketchup Bottle</t>
  </si>
  <si>
    <t>Red Lable Tea</t>
  </si>
  <si>
    <t>Raja Mukhorochok</t>
  </si>
  <si>
    <t>gm.</t>
  </si>
  <si>
    <t>Lal Chand( Bill No-23)</t>
  </si>
  <si>
    <t xml:space="preserve">Total </t>
  </si>
  <si>
    <t>Prabir Vanja</t>
  </si>
  <si>
    <t>Muri(1.5)</t>
  </si>
  <si>
    <t>Nabakumar Biswas (Kaka)</t>
  </si>
  <si>
    <t>Bera Kakima</t>
  </si>
  <si>
    <t>Kunal(LIC)</t>
  </si>
  <si>
    <t>Bikash Majhi</t>
  </si>
  <si>
    <t>Bilash Biswas</t>
  </si>
  <si>
    <t>Chiran Pramanik</t>
  </si>
  <si>
    <t>Dip Ranjan Mandal</t>
  </si>
  <si>
    <t>Dipu Da</t>
  </si>
  <si>
    <t xml:space="preserve">Farat </t>
  </si>
  <si>
    <t>Gora Da</t>
  </si>
  <si>
    <t>Hero Da</t>
  </si>
  <si>
    <t>Jhumur Sarkar</t>
  </si>
  <si>
    <t>Kesto Da</t>
  </si>
  <si>
    <t>Krishna  Adhikary</t>
  </si>
  <si>
    <t>Kunal Da</t>
  </si>
  <si>
    <t>Kuntal Jio</t>
  </si>
  <si>
    <t>Kushal Das</t>
  </si>
  <si>
    <t>Madhabi Di (LIC)</t>
  </si>
  <si>
    <t>Malay Sardar</t>
  </si>
  <si>
    <t>Millon Manna</t>
  </si>
  <si>
    <t>Mousumi Parui</t>
  </si>
  <si>
    <t>Pinku Dutta</t>
  </si>
  <si>
    <t>Pransanta Baral</t>
  </si>
  <si>
    <t>Prasenjit Bag</t>
  </si>
  <si>
    <t>Priyanka Panjal</t>
  </si>
  <si>
    <t>Rahul  Dutta</t>
  </si>
  <si>
    <t xml:space="preserve">Rajeswar Bej </t>
  </si>
  <si>
    <t>Rama Paul</t>
  </si>
  <si>
    <t>Ranjan Mitra(LIC)</t>
  </si>
  <si>
    <t>Rikta Mitra</t>
  </si>
  <si>
    <t>Ruma Ghosh</t>
  </si>
  <si>
    <t>Sandip Kayal</t>
  </si>
  <si>
    <t>Sanny Mandal</t>
  </si>
  <si>
    <t>Sarma</t>
  </si>
  <si>
    <t>Saraj Pal</t>
  </si>
  <si>
    <t xml:space="preserve">Sounak </t>
  </si>
  <si>
    <t>Sampa Ghosh2</t>
  </si>
  <si>
    <t>Somnath Selun</t>
  </si>
  <si>
    <t>Sonali Khan</t>
  </si>
  <si>
    <t>Soriful (shankpukur)</t>
  </si>
  <si>
    <t>Soumitra Biswas</t>
  </si>
  <si>
    <t>Subrata Ruidas</t>
  </si>
  <si>
    <t>Surajit Banerjee(BSF)</t>
  </si>
  <si>
    <t>Sutapa Santra</t>
  </si>
  <si>
    <t>Tamal Manna</t>
  </si>
  <si>
    <t>Tanu pisi</t>
  </si>
  <si>
    <t xml:space="preserve">Tathagata </t>
  </si>
  <si>
    <t>Tirtha Da jio</t>
  </si>
  <si>
    <t>Tripti Mukherjee</t>
  </si>
  <si>
    <t>Utpal Da Bar</t>
  </si>
  <si>
    <t>Sunrise Red chilli</t>
  </si>
  <si>
    <t>sunrise Termeri Powder</t>
  </si>
  <si>
    <t>Sun silk</t>
  </si>
  <si>
    <t>Life Bouy</t>
  </si>
  <si>
    <t>Chesmi Glisarin Soap</t>
  </si>
  <si>
    <t>Sunrise Hing</t>
  </si>
  <si>
    <t>Sunrise Chat Masala</t>
  </si>
  <si>
    <t>Sunrise Meat Masala</t>
  </si>
  <si>
    <t>Sunrise Garam Masala</t>
  </si>
  <si>
    <t>Sahi Garam Masala</t>
  </si>
  <si>
    <t>Alur dom Masala</t>
  </si>
  <si>
    <t>Sunrise Chiken Masala</t>
  </si>
  <si>
    <t>Gota Gorom Masala</t>
  </si>
  <si>
    <t>Everest Biriyani Masala</t>
  </si>
  <si>
    <t>Dove Conditioner</t>
  </si>
  <si>
    <t xml:space="preserve">Dove Sampoo </t>
  </si>
  <si>
    <t>Nestle Coffee</t>
  </si>
  <si>
    <t xml:space="preserve">Carry Bag </t>
  </si>
  <si>
    <t>Gari Vara</t>
  </si>
  <si>
    <t>Tiffin</t>
  </si>
  <si>
    <t>driver</t>
  </si>
  <si>
    <t xml:space="preserve"> </t>
  </si>
  <si>
    <t>Alok Kaka</t>
  </si>
  <si>
    <t>u</t>
  </si>
  <si>
    <t>Tumpa Das</t>
  </si>
  <si>
    <t>Total</t>
  </si>
  <si>
    <t>Emami Musterd  Oil</t>
  </si>
  <si>
    <t>lt.</t>
  </si>
  <si>
    <t>Fortune Refine Oil</t>
  </si>
  <si>
    <t>Cookme Red Chili Powder</t>
  </si>
  <si>
    <t>Cookme Termeric Powder</t>
  </si>
  <si>
    <t>Dabur Red toothPaste</t>
  </si>
  <si>
    <t>Dabur Honey (100gm0</t>
  </si>
  <si>
    <t>Minikit Premium Rice</t>
  </si>
  <si>
    <t>Biskfarm Cream Craker</t>
  </si>
  <si>
    <t>Musur Dal</t>
  </si>
  <si>
    <t>Jk Mouri</t>
  </si>
  <si>
    <t>Surf Excel(500gm)</t>
  </si>
  <si>
    <t>Sunlight(500gm.)</t>
  </si>
  <si>
    <t>pc.</t>
  </si>
  <si>
    <t>Primer</t>
  </si>
  <si>
    <t>140+85=225</t>
  </si>
  <si>
    <t>Brush</t>
  </si>
  <si>
    <t>Poison</t>
  </si>
  <si>
    <t>Dettol Original Soap</t>
  </si>
  <si>
    <t>Rumki Biswas</t>
  </si>
  <si>
    <t>Juthika Vanja</t>
  </si>
  <si>
    <t>Ashirbad Atta</t>
  </si>
  <si>
    <t>Kissan Mixed Fruit jam</t>
  </si>
  <si>
    <t>Biskfarm Ruskit</t>
  </si>
  <si>
    <t>Fortune Refine OIl</t>
  </si>
  <si>
    <t>Mashal Musterd Oil(500gm)</t>
  </si>
  <si>
    <t>Cookme Termeric Powder(100gm)</t>
  </si>
  <si>
    <t>Jk Jeera Powder(50 gm)</t>
  </si>
  <si>
    <t>Tata Premium Tea(100gm)</t>
  </si>
  <si>
    <t>Jk Poppy Seed(50gm)</t>
  </si>
  <si>
    <t>Biskfarm cream Crakar(300gm)</t>
  </si>
  <si>
    <t>Poppy Seed</t>
  </si>
  <si>
    <t>Manti Malakar</t>
  </si>
  <si>
    <t>Vita Marrie</t>
  </si>
  <si>
    <t>300gm.</t>
  </si>
  <si>
    <t>Britaninia</t>
  </si>
  <si>
    <t>Jk</t>
  </si>
  <si>
    <t>Jk Poppy Seed(Posto)</t>
  </si>
  <si>
    <t>50gm</t>
  </si>
  <si>
    <t>Tata Gold Tea</t>
  </si>
  <si>
    <t>100gm</t>
  </si>
  <si>
    <t>Good Night Oil</t>
  </si>
  <si>
    <t>Godrej</t>
  </si>
  <si>
    <t>250 gm</t>
  </si>
  <si>
    <t xml:space="preserve">Jk Gota Jeera </t>
  </si>
  <si>
    <t>Banskathi Rice</t>
  </si>
  <si>
    <t>Banskathi Rice(2kg)</t>
  </si>
  <si>
    <t>Saraswati Das</t>
  </si>
  <si>
    <t>Best Choice(1lt.)</t>
  </si>
  <si>
    <t>Gota jeera (loose)</t>
  </si>
  <si>
    <t>JK Poppy seed(5pkt.)</t>
  </si>
  <si>
    <t>Tata Gold Tea(10pkt.)</t>
  </si>
  <si>
    <t>Vita Marrie(5pkt.)</t>
  </si>
  <si>
    <t>JK Gota Jeera (10pkt)</t>
  </si>
  <si>
    <t>Jharna Ghee(250gm.)</t>
  </si>
  <si>
    <t>Good Night Lequid(1pk.)</t>
  </si>
  <si>
    <t>Mashal Musterd Oil</t>
  </si>
  <si>
    <t>Himani Best Choice</t>
  </si>
  <si>
    <t>Himani Soyabean Oil</t>
  </si>
  <si>
    <t>Pradip Chakrabarty</t>
  </si>
  <si>
    <t>Biswajit</t>
  </si>
  <si>
    <t>Printer</t>
  </si>
  <si>
    <t>Emami Musterd Oil</t>
  </si>
  <si>
    <t>Himani Best Choice Refine Oil</t>
  </si>
  <si>
    <t>li.</t>
  </si>
  <si>
    <t>Jk Termeric Powder(100gm)</t>
  </si>
  <si>
    <t>Life Bouy Lemon Soap</t>
  </si>
  <si>
    <t>Tata Gold Tea(100gm)</t>
  </si>
  <si>
    <t>Good Night Lequid</t>
  </si>
  <si>
    <t>pk.</t>
  </si>
  <si>
    <t>Tata Salt(500gm.)</t>
  </si>
  <si>
    <t>Sovan</t>
  </si>
  <si>
    <t>ml.</t>
  </si>
  <si>
    <t>Beuli Dal(500gm)</t>
  </si>
  <si>
    <t>Chasme Glycerine Soap</t>
  </si>
  <si>
    <t>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</si>
  <si>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</si>
  <si>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</si>
  <si>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</si>
  <si>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</si>
  <si>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</si>
  <si>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</si>
  <si>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Garam Mashala </t>
  </si>
  <si>
    <t>Nescafe Classic</t>
  </si>
  <si>
    <t>Lifebouy Soap(sharadiya 65gm)</t>
  </si>
  <si>
    <t>Life Bouy Care Soap(59gm)</t>
  </si>
  <si>
    <t>Lifebouy  Soap (62gm)</t>
  </si>
  <si>
    <t>Sunsilk Sampoo</t>
  </si>
  <si>
    <t>Dove Sampoo(6ml)</t>
  </si>
  <si>
    <t>Dove Conditionar(7ml)</t>
  </si>
  <si>
    <t>Beuli dal</t>
  </si>
  <si>
    <t>Minikit Premium</t>
  </si>
  <si>
    <t>13/01/2021</t>
  </si>
  <si>
    <t>Samir Da</t>
  </si>
  <si>
    <t>1un</t>
  </si>
  <si>
    <t>Emami Refine Oil(500gm)</t>
  </si>
  <si>
    <t>13/01/2022</t>
  </si>
  <si>
    <t>Bhim Lemons  Soap</t>
  </si>
  <si>
    <t>155gm.</t>
  </si>
  <si>
    <t>12gm.</t>
  </si>
  <si>
    <t>100gm.</t>
  </si>
  <si>
    <t>50gm.</t>
  </si>
  <si>
    <t>1lt.</t>
  </si>
  <si>
    <t>500gm.</t>
  </si>
  <si>
    <t>500gm</t>
  </si>
  <si>
    <t>250gm.</t>
  </si>
  <si>
    <t>65gm.</t>
  </si>
  <si>
    <t>Lifebouy Soap(sharadiya )</t>
  </si>
  <si>
    <t>Life Bouy Care Soap</t>
  </si>
  <si>
    <t>59gm.</t>
  </si>
  <si>
    <t>62gm.</t>
  </si>
  <si>
    <t>200ml.</t>
  </si>
  <si>
    <t>450ml.</t>
  </si>
  <si>
    <t>500ml.</t>
  </si>
  <si>
    <t>175gm</t>
  </si>
  <si>
    <t>6+6ml.</t>
  </si>
  <si>
    <t>75gm.</t>
  </si>
  <si>
    <t>625gm.</t>
  </si>
  <si>
    <t>125gm.</t>
  </si>
  <si>
    <t>770gm.</t>
  </si>
  <si>
    <t>90gm.</t>
  </si>
  <si>
    <t>800gm.</t>
  </si>
  <si>
    <t>6ml.</t>
  </si>
  <si>
    <t>7ml.</t>
  </si>
  <si>
    <t>Dove Sampoo</t>
  </si>
  <si>
    <t>Dove Conditionar</t>
  </si>
  <si>
    <t>5.5ml</t>
  </si>
  <si>
    <t xml:space="preserve">total </t>
  </si>
  <si>
    <t>14/01/2021</t>
  </si>
  <si>
    <t>Beuli Dal(250gm)</t>
  </si>
  <si>
    <t>15/01/2021</t>
  </si>
  <si>
    <t>Red Label Ted</t>
  </si>
  <si>
    <t>Kissan Mix Fruit Jam</t>
  </si>
  <si>
    <t>Emami Refine Oil</t>
  </si>
  <si>
    <t>Moog dal</t>
  </si>
  <si>
    <t>Moosoor Dal(Punjab)</t>
  </si>
  <si>
    <t>16/01/2021</t>
  </si>
  <si>
    <t>Mitha  Attor</t>
  </si>
  <si>
    <t>Tekka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</si>
  <si>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</si>
  <si>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</si>
  <si>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</si>
  <si>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</si>
  <si>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</si>
  <si>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</si>
  <si>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</si>
  <si>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</si>
  <si>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</si>
  <si>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Sona supreme</t>
  </si>
  <si>
    <t>Elach(7mm)</t>
  </si>
  <si>
    <t>Loose Poppy Seed</t>
  </si>
  <si>
    <t>Loose Mouri</t>
  </si>
  <si>
    <t>Loose Gota Jeera</t>
  </si>
  <si>
    <t>Dry Chili</t>
  </si>
  <si>
    <t>Jaitry</t>
  </si>
  <si>
    <t>Beaking Powder</t>
  </si>
  <si>
    <t>Wiekfield</t>
  </si>
  <si>
    <t>Dadaji</t>
  </si>
  <si>
    <t>Ginzer</t>
  </si>
  <si>
    <t>Garlic</t>
  </si>
  <si>
    <t>Panda Treat Hakka Veg Chaw</t>
  </si>
  <si>
    <t>Kheshari Bari</t>
  </si>
  <si>
    <t>Beuli Bari</t>
  </si>
  <si>
    <t>Moosoor Bari</t>
  </si>
  <si>
    <t>Sunstar</t>
  </si>
  <si>
    <t>90gm</t>
  </si>
  <si>
    <t>Rangila</t>
  </si>
  <si>
    <t>papad(Rangila)</t>
  </si>
  <si>
    <t>Papad (sunstar)</t>
  </si>
  <si>
    <t>Nutrela Soyabean</t>
  </si>
  <si>
    <t>neutrela</t>
  </si>
  <si>
    <t>Mashala Noodle</t>
  </si>
  <si>
    <t>Smith &amp;jones</t>
  </si>
  <si>
    <t>Wheel Surf</t>
  </si>
  <si>
    <t>wheel</t>
  </si>
  <si>
    <t>GaneshBeson</t>
  </si>
  <si>
    <t>Ganesh Beson</t>
  </si>
  <si>
    <t>Kissan Tomatto Ketchup</t>
  </si>
  <si>
    <t>Moog Karai</t>
  </si>
  <si>
    <t>Kamal Moosoor Dal</t>
  </si>
  <si>
    <t>Punjab Moosoor Dal</t>
  </si>
  <si>
    <t>Arhor Dal</t>
  </si>
  <si>
    <t>Moog Dal</t>
  </si>
  <si>
    <t>Badam(Raw)</t>
  </si>
  <si>
    <t>Motor Karai</t>
  </si>
  <si>
    <t>Loose Refine Oil</t>
  </si>
  <si>
    <t>Nafish Rice</t>
  </si>
  <si>
    <t>10gm.</t>
  </si>
  <si>
    <t>1360/kg</t>
  </si>
  <si>
    <t>2200/kg</t>
  </si>
  <si>
    <t>100/kg</t>
  </si>
  <si>
    <t>200/kg</t>
  </si>
  <si>
    <t>Tips (Borobazar)</t>
  </si>
  <si>
    <t>Taxi</t>
  </si>
  <si>
    <t>Auto</t>
  </si>
  <si>
    <t>TIffin</t>
  </si>
  <si>
    <t>Fortune Musterd Oil</t>
  </si>
  <si>
    <t>Britannia Thin arrowroot</t>
  </si>
  <si>
    <t>Raja Mochak</t>
  </si>
  <si>
    <t>Soma Jhuri</t>
  </si>
  <si>
    <t>JK panch Foron</t>
  </si>
  <si>
    <t>Moosoor Malka</t>
  </si>
  <si>
    <t>Panda Hakka noodle</t>
  </si>
  <si>
    <t>2pkt</t>
  </si>
  <si>
    <t>Mashala noodle</t>
  </si>
  <si>
    <t>Vim soap</t>
  </si>
  <si>
    <t>Lux creamy</t>
  </si>
  <si>
    <t xml:space="preserve">Sunlight </t>
  </si>
  <si>
    <t>125gm</t>
  </si>
  <si>
    <t>Ginger</t>
  </si>
  <si>
    <t>Dabur Red tooth Paste</t>
  </si>
  <si>
    <t>Red Label Tea</t>
  </si>
  <si>
    <t>30gm</t>
  </si>
  <si>
    <t>110gm</t>
  </si>
  <si>
    <t>Tata Salt(500gm)</t>
  </si>
  <si>
    <t>Mouse</t>
  </si>
  <si>
    <t>Ganesh Beson(200gm.)</t>
  </si>
  <si>
    <t>Emami Refine Oil(500gm.)</t>
  </si>
  <si>
    <t>Satyendra Chattoo(200gm)</t>
  </si>
  <si>
    <t>Masoor Malka dal</t>
  </si>
  <si>
    <t>Hati Jhuri(200gm)</t>
  </si>
  <si>
    <t>Mashal Oil(500gm)</t>
  </si>
  <si>
    <t>18/01/2021</t>
  </si>
  <si>
    <t>Muri(2kg)</t>
  </si>
  <si>
    <t>Batasa(250gm)</t>
  </si>
  <si>
    <t>Nukul Dana(250gm)</t>
  </si>
  <si>
    <t>Jk Gota jeera</t>
  </si>
  <si>
    <t>Tejpata</t>
  </si>
  <si>
    <t>Victor</t>
  </si>
  <si>
    <t>Roni Biswas</t>
  </si>
  <si>
    <t>19/01/2021</t>
  </si>
  <si>
    <t>180/kg</t>
  </si>
  <si>
    <t>300ml.</t>
  </si>
  <si>
    <t>Chili Souce</t>
  </si>
  <si>
    <t>Soya Souce</t>
  </si>
  <si>
    <t>Fine life Fusili Pasta</t>
  </si>
  <si>
    <t>Tamalika Dutta</t>
  </si>
  <si>
    <t>Total In Less</t>
  </si>
  <si>
    <t>(return cookme chili powder)</t>
  </si>
  <si>
    <t xml:space="preserve">Borobazar Product </t>
  </si>
  <si>
    <t>Batasa</t>
  </si>
  <si>
    <t>Nokul Dana</t>
  </si>
  <si>
    <t>Poppy seed</t>
  </si>
  <si>
    <t>PROUDUCT</t>
  </si>
  <si>
    <t>DEVICE</t>
  </si>
  <si>
    <t>Bala salary</t>
  </si>
  <si>
    <t>Bala Salary</t>
  </si>
  <si>
    <t>OTHERS</t>
  </si>
  <si>
    <t>Fortune Kachhi Ghani Oil(pouch)</t>
  </si>
  <si>
    <t>Moosoor Dal(panjab)</t>
  </si>
  <si>
    <t>Red Label Naturul Care</t>
  </si>
  <si>
    <t>Dry Chilli</t>
  </si>
  <si>
    <t>Jk Gota Jeera(50gm)</t>
  </si>
  <si>
    <t>Jk Haldi Powder</t>
  </si>
  <si>
    <t>Biskfarm Thin Arrowroot</t>
  </si>
  <si>
    <t xml:space="preserve">Pineapple Dhup </t>
  </si>
  <si>
    <t>Bhagbat Dhhup</t>
  </si>
  <si>
    <t xml:space="preserve">Batasa </t>
  </si>
  <si>
    <t>Jk Posto (50gm)</t>
  </si>
  <si>
    <t>JK morich</t>
  </si>
  <si>
    <t>Sunlitght(500gm)</t>
  </si>
  <si>
    <t>Soyabean (200gm)</t>
  </si>
  <si>
    <t>20/01/2021</t>
  </si>
  <si>
    <t>Fortune Kachhi ghani</t>
  </si>
  <si>
    <t xml:space="preserve">Jk Mustard </t>
  </si>
  <si>
    <t xml:space="preserve">Jk poppy Seed </t>
  </si>
  <si>
    <t xml:space="preserve">Suger </t>
  </si>
  <si>
    <t xml:space="preserve">Tejpata </t>
  </si>
  <si>
    <t>Ganesh Sooji (200gm)</t>
  </si>
  <si>
    <t>Lt.</t>
  </si>
  <si>
    <t>Coome Termeric Powder</t>
  </si>
  <si>
    <t>Emami Refine Oil(1lt)</t>
  </si>
  <si>
    <t>Boni</t>
  </si>
  <si>
    <t>Gota Gorom Mashla</t>
  </si>
  <si>
    <t>emami   soyabean oil(500gm)</t>
  </si>
  <si>
    <t>Mrs. Babli</t>
  </si>
  <si>
    <t>Mr.Abhijit</t>
  </si>
  <si>
    <t xml:space="preserve">Everest Shahi Biriyani Mashala </t>
  </si>
  <si>
    <t>oc</t>
  </si>
  <si>
    <t>kg,</t>
  </si>
  <si>
    <t>Mr. Moktiar(Whole sale Customer)</t>
  </si>
  <si>
    <t>22/01/2021</t>
  </si>
  <si>
    <t>Mitha Attor(Tekka)</t>
  </si>
  <si>
    <t>Elach(7mm.)</t>
  </si>
  <si>
    <t>Ruskit biscuit</t>
  </si>
  <si>
    <t>Nutrella Soyabean (200gm)</t>
  </si>
  <si>
    <t>Muri Bag</t>
  </si>
  <si>
    <t>23/01/2021</t>
  </si>
  <si>
    <t>Kissan Tomatto Ketchup(1 kg)</t>
  </si>
  <si>
    <t>Kissan Tomatto Ketchup(500gm)</t>
  </si>
  <si>
    <t>Satyendra Chatoo(200gm)</t>
  </si>
  <si>
    <t>25/01/2021</t>
  </si>
  <si>
    <t>Cover File</t>
  </si>
  <si>
    <t>Fortune Kachhin Ghani( Pouch)</t>
  </si>
  <si>
    <t>LT.</t>
  </si>
  <si>
    <t>Himani Rifine Oil(pouch)</t>
  </si>
  <si>
    <t>Jk. Temeric Powder</t>
  </si>
  <si>
    <t>Jk. Jeerra Powder</t>
  </si>
  <si>
    <t>Biskfarm Cream Creaker(400gm)</t>
  </si>
  <si>
    <t>Rangilla Papad(100gm)</t>
  </si>
  <si>
    <t>Britannia Marrie Gold(400gm)</t>
  </si>
  <si>
    <t>Kissan Mixed Jam</t>
  </si>
  <si>
    <t>MR.Manti</t>
  </si>
  <si>
    <t>Supravat Dutta</t>
  </si>
  <si>
    <t>)</t>
  </si>
  <si>
    <t xml:space="preserve">Sugar </t>
  </si>
  <si>
    <t>Jk Termeric Powder (100gm)</t>
  </si>
  <si>
    <t>Jk Jeera Pawder(50gm)</t>
  </si>
  <si>
    <t>Rangila Papad</t>
  </si>
  <si>
    <t>Biskfarm Cream Creaker(300gm)</t>
  </si>
  <si>
    <t>Active</t>
  </si>
  <si>
    <t>27/01/2021</t>
  </si>
  <si>
    <t>maida</t>
  </si>
  <si>
    <t>Googly biscuit</t>
  </si>
  <si>
    <t>Biskfarm Googly Biscute</t>
  </si>
  <si>
    <t>supravat dutta</t>
  </si>
  <si>
    <t>Pradip Chokrabarty</t>
  </si>
  <si>
    <t>Romeo Mondal</t>
  </si>
  <si>
    <t>Nimai mukherjee</t>
  </si>
  <si>
    <t>GaneshBeson(500gm)</t>
  </si>
  <si>
    <t>Ganesh Beson(200gm)</t>
  </si>
  <si>
    <t>Annapurna Ghee(250gm)</t>
  </si>
  <si>
    <t>Colgate Herbal ( 100 gm )</t>
  </si>
  <si>
    <t>Colgate Herbal ( 200 gm )</t>
  </si>
  <si>
    <t>Colgate Strong Teeth (100gm )</t>
  </si>
  <si>
    <t>Red Label ( 30 gm )</t>
  </si>
  <si>
    <t>Red Label (250 gm )</t>
  </si>
  <si>
    <t>Roasted Darjeeling Tea ( 250 gm )</t>
  </si>
  <si>
    <t>Jac Olivol ( 300 ml )</t>
  </si>
  <si>
    <t>Jac Olivol ( 100 ml )</t>
  </si>
  <si>
    <t>Nihar Naturals Oil(jasmine)  ( 400 ml )</t>
  </si>
  <si>
    <t>Bajaj Almond Oil (100ml )</t>
  </si>
  <si>
    <t>Shalimar Coconut Oil ( 175  ml)</t>
  </si>
  <si>
    <t>Parachute Aloevera Oil (75 ml )</t>
  </si>
  <si>
    <t xml:space="preserve">Keokarpin Olive Oil ( 100 ml )  </t>
  </si>
  <si>
    <t xml:space="preserve">Lifebuoy Hand Wash ( 80 ml ) </t>
  </si>
  <si>
    <t>Ujala Supreme ( 75 ml )</t>
  </si>
  <si>
    <t>Vaseline ( 21 gm )</t>
  </si>
  <si>
    <t>Cookme Turmeric Powder(Halud gunro)(100 gm )</t>
  </si>
  <si>
    <t>JK Turmeric Powder(halud Gunro)( 100 gm )</t>
  </si>
  <si>
    <t xml:space="preserve">JK Kala Jeera (50 gm ) </t>
  </si>
  <si>
    <t>JK Mustard(Sarisha)( 50 gm )</t>
  </si>
  <si>
    <t>JK Panch Foron ( 100 gm )</t>
  </si>
  <si>
    <t xml:space="preserve">JK Mouri ( 50 gm ) </t>
  </si>
  <si>
    <t>JK Chilli Powder (100 gm )</t>
  </si>
  <si>
    <t>jk jeera  powder ( 50 gm )</t>
  </si>
  <si>
    <t>Satyendra Sattoo (200 gm)</t>
  </si>
  <si>
    <t>Ganesh Sattoo ( 200 gm )</t>
  </si>
  <si>
    <t>Nari Udyog (200 gm )</t>
  </si>
  <si>
    <t xml:space="preserve">Bisk farm Thin Arrowroot ( 300 gm ) </t>
  </si>
  <si>
    <t>Britannia nutri Choice(Cracker) ( 300 gm )</t>
  </si>
  <si>
    <t>Bisk Farm Googly (200 gm )</t>
  </si>
  <si>
    <t xml:space="preserve">Bisk Farm Ruskit ( 200 gm )  </t>
  </si>
  <si>
    <t>Britannia Nutri choice thin Arrowroot ( 300 gm</t>
  </si>
  <si>
    <t xml:space="preserve">Parle Marie ( 300gm )  </t>
  </si>
  <si>
    <t>Britannia Marie Gold ( 300 gm )</t>
  </si>
  <si>
    <t>Britannia Marie Gold ( 400 gm )</t>
  </si>
  <si>
    <t>Sunfeast Marie Light (120 gm )</t>
  </si>
  <si>
    <t>29/01/2021</t>
  </si>
  <si>
    <t>Shree hari Dhup</t>
  </si>
  <si>
    <t>Shree hari dhoop</t>
  </si>
  <si>
    <t>Ganesh Whole Wheat Chakki Atta(5kg)</t>
  </si>
  <si>
    <t>Ashirbad Shudh Chakki Atta(5kg)</t>
  </si>
  <si>
    <t>Jashada Bhog Rice(50kg.)</t>
  </si>
  <si>
    <t>Jashada Bhog Rice(50kg)</t>
  </si>
  <si>
    <t>Shree hari Dhoop</t>
  </si>
  <si>
    <t xml:space="preserve">Joshada Bhog Rice </t>
  </si>
  <si>
    <t>Jashada Bhog Rice</t>
  </si>
  <si>
    <t>R.k Gota Gorom Mashala</t>
  </si>
  <si>
    <t>R.K Gota Gorom Mashala</t>
  </si>
  <si>
    <t>28/01/2021</t>
  </si>
  <si>
    <t>Papad(sunstar)</t>
  </si>
  <si>
    <t>Papad(Rangila)</t>
  </si>
  <si>
    <t>Dove Sampoo &amp;Conditionar</t>
  </si>
  <si>
    <t>Sunrise Sahi Garam Mashala</t>
  </si>
  <si>
    <t>R.k Gota Garam Mashala</t>
  </si>
  <si>
    <t>Red Label Ted(30gm)</t>
  </si>
  <si>
    <t>Mithun Jhuri vaja ( 500 gm )</t>
  </si>
  <si>
    <t>Mithun Jhuri vaja ( 200 gm )</t>
  </si>
  <si>
    <t xml:space="preserve">Rani Jhuri vaja ( 500 gm ) </t>
  </si>
  <si>
    <t>Hati jhur ( 200 gm )</t>
  </si>
  <si>
    <t>Panjab Musur</t>
  </si>
  <si>
    <t>Arnapurnna Ghee</t>
  </si>
  <si>
    <t>Sunlight(500gm)</t>
  </si>
  <si>
    <t>Sunlight(200gm)</t>
  </si>
  <si>
    <t>Wheel Ditergent</t>
  </si>
  <si>
    <t>chanachur</t>
  </si>
  <si>
    <t>Raja Muchmuch</t>
  </si>
  <si>
    <t>30/01/2021</t>
  </si>
  <si>
    <t>Bisk Farm Top</t>
  </si>
  <si>
    <t>kamal moosoor Dal</t>
  </si>
  <si>
    <t>suger</t>
  </si>
  <si>
    <t>Fortune Refine oil</t>
  </si>
  <si>
    <t xml:space="preserve">Raja Mouchak </t>
  </si>
  <si>
    <t>Colgate Herbal(200gm)</t>
  </si>
  <si>
    <t>Parle Marie(300gm)</t>
  </si>
  <si>
    <t>Vita Marie(300gm)</t>
  </si>
  <si>
    <t>Vim   Soap(155gm)</t>
  </si>
  <si>
    <t>Dabur Ayurbedic Toothpaste(100gm)</t>
  </si>
  <si>
    <t>Lal Chand</t>
  </si>
  <si>
    <t>Parbati Biswas</t>
  </si>
  <si>
    <t>Dabur Babool Ayurvedic</t>
  </si>
  <si>
    <t>Raja Muchmuch(165gm.)</t>
  </si>
  <si>
    <t>Wheel Ditergent.</t>
  </si>
  <si>
    <t>kunal</t>
  </si>
  <si>
    <t>Chaluni</t>
  </si>
  <si>
    <t>31/01/2021</t>
  </si>
  <si>
    <t>Emami Healthy tasty</t>
  </si>
  <si>
    <t>Lalbaba Rice</t>
  </si>
  <si>
    <t>Fortune Kachi ghani oil</t>
  </si>
  <si>
    <t>Himani Best choice Soya oil</t>
  </si>
  <si>
    <t>Fortune Refined oil</t>
  </si>
  <si>
    <t>Kamal Masur dal</t>
  </si>
  <si>
    <t>Fortune Soyabean Oil</t>
  </si>
  <si>
    <t>Panch Foron(100gm)</t>
  </si>
  <si>
    <t>Gota Jeera(50gm)</t>
  </si>
  <si>
    <t>Black Sarsoo(50gm)</t>
  </si>
  <si>
    <t>Tej Pata</t>
  </si>
  <si>
    <t>Cookme Red Chiili Powder(100gm)</t>
  </si>
  <si>
    <t>CookmeTarmeric Powder(100gm)</t>
  </si>
  <si>
    <t>Dabur Red ToothPaste(110gm)</t>
  </si>
  <si>
    <t>Uttam Coconut Oil</t>
  </si>
  <si>
    <t xml:space="preserve">Amulya Milk Powder </t>
  </si>
  <si>
    <t>Sunrise Red chilli powder (50gm.)</t>
  </si>
  <si>
    <t>Sunrise Termeric Powder (50gm.)</t>
  </si>
  <si>
    <t>Vim Leamon</t>
  </si>
  <si>
    <t>Lifebouy Soap(100%)</t>
  </si>
  <si>
    <t>Lal Baba Rice</t>
  </si>
  <si>
    <t>31/2/2021</t>
  </si>
  <si>
    <t>Mr. Roni Biswas</t>
  </si>
  <si>
    <t>Mr. Nabakumar Biswas</t>
  </si>
  <si>
    <t>Biskfarm Top Biscute</t>
  </si>
  <si>
    <t>Emami Healthy tasty Musterd Oil</t>
  </si>
  <si>
    <t>Squeezy Buy 1 Get 1</t>
  </si>
  <si>
    <t>Panda Veg Hakka Chaw</t>
  </si>
  <si>
    <t>Mr. Prabir Vanja</t>
  </si>
  <si>
    <t>Multi Plug</t>
  </si>
  <si>
    <t>Gobinda Bhog Rice</t>
  </si>
  <si>
    <t xml:space="preserve">Panda Simai </t>
  </si>
  <si>
    <t>Britaninia Thin</t>
  </si>
  <si>
    <t>Mr. Kunal Biswas</t>
  </si>
  <si>
    <t>Emami Musterd Oil)</t>
  </si>
  <si>
    <t>Sona Moog Dal</t>
  </si>
  <si>
    <t xml:space="preserve">Kamal Moosoor </t>
  </si>
  <si>
    <t>Amuliya Powder</t>
  </si>
  <si>
    <t>Tata Tea Gold(100gm)</t>
  </si>
  <si>
    <t xml:space="preserve">Biskfarm Googly </t>
  </si>
  <si>
    <t>Chesme Glicerin Soap</t>
  </si>
  <si>
    <t>Sunlight (500gm)</t>
  </si>
  <si>
    <t>Vim Soap</t>
  </si>
  <si>
    <t>Jk Poppy Seed</t>
  </si>
  <si>
    <t>Panda Simai</t>
  </si>
  <si>
    <t>Moog Korai</t>
  </si>
  <si>
    <t>Jk Zeera Powder</t>
  </si>
  <si>
    <t>DuiVai Mukhorochok(500gggm)</t>
  </si>
  <si>
    <t>Ganesh Sattu</t>
  </si>
  <si>
    <t>Panda Hakka Chaw</t>
  </si>
  <si>
    <t>Sunrise Red chilli powder</t>
  </si>
  <si>
    <t>Sunrise Termeric Powder</t>
  </si>
  <si>
    <t>Gobindabhog Rice</t>
  </si>
  <si>
    <t>Dry chilli</t>
  </si>
  <si>
    <t>Sunrise Sahi GaramMashala</t>
  </si>
  <si>
    <t>Jk Gota Jeera</t>
  </si>
  <si>
    <t>`</t>
  </si>
  <si>
    <t>PineApple Dhoop</t>
  </si>
  <si>
    <t>Jharna Ghee(50gm)</t>
  </si>
  <si>
    <t>Britannia Thin Arrowroot2</t>
  </si>
  <si>
    <t>Vim Leamon(155gm)</t>
  </si>
  <si>
    <t>due</t>
  </si>
  <si>
    <t>Mr. Sujit Biswas</t>
  </si>
  <si>
    <t>Vim Lemon Soap(155gm)</t>
  </si>
  <si>
    <t>Tata  Gold Tea ( 100 gm )</t>
  </si>
  <si>
    <t>Tata Salt ( 500 gm )</t>
  </si>
  <si>
    <t>Jk Poppy Seed ( 50 gm )</t>
  </si>
  <si>
    <t xml:space="preserve">Dabur Red  ToothPaste 110 gm ) </t>
  </si>
  <si>
    <t>Beuli Dal</t>
  </si>
  <si>
    <t xml:space="preserve">Motor Dal </t>
  </si>
  <si>
    <t>Khasari Dal</t>
  </si>
  <si>
    <t xml:space="preserve">Milk Powder </t>
  </si>
  <si>
    <t>Hemani Best Choice Refine Oil</t>
  </si>
  <si>
    <t>Ganesh Atta</t>
  </si>
  <si>
    <t>Moosoor dal</t>
  </si>
  <si>
    <t>Ganesh Maida(1kg.)</t>
  </si>
  <si>
    <t>Exo Bar(700gm)</t>
  </si>
  <si>
    <t>Arhor dal</t>
  </si>
  <si>
    <t xml:space="preserve"> Jk panch Foron(100gm)</t>
  </si>
  <si>
    <t>Ganesh Maida</t>
  </si>
  <si>
    <t>Rajib Bhakta</t>
  </si>
  <si>
    <t>Utpal Nath</t>
  </si>
  <si>
    <t>Kheshari Dal</t>
  </si>
  <si>
    <t>Motor Dal</t>
  </si>
  <si>
    <t xml:space="preserve"> Kamal Moosoor dal</t>
  </si>
  <si>
    <t>1kg.</t>
  </si>
  <si>
    <t>Motor dal</t>
  </si>
  <si>
    <t>Fortune Refined  Oil (Pouch)</t>
  </si>
  <si>
    <t>Sunlight ( 500 gm)</t>
  </si>
  <si>
    <t>Cookme Turmeric Powder( 100 gm)</t>
  </si>
  <si>
    <t>Badam</t>
  </si>
  <si>
    <t>gk.</t>
  </si>
  <si>
    <t>Tata Salt ( 50 gm )</t>
  </si>
  <si>
    <t>Debu Das</t>
  </si>
  <si>
    <t>(due-2)</t>
  </si>
  <si>
    <t>(due-4)</t>
  </si>
  <si>
    <t>Wheel Dutergent</t>
  </si>
  <si>
    <t>Lifebouy Soap</t>
  </si>
  <si>
    <t>Mashal Musterd Oil(1lt.)</t>
  </si>
  <si>
    <t>Good Night Oil(2pc)</t>
  </si>
  <si>
    <t>Ganesh  Whole Wheat  Chakki Atta</t>
  </si>
  <si>
    <t>Panjab Moosoor</t>
  </si>
  <si>
    <t xml:space="preserve"> GaneshSooji</t>
  </si>
  <si>
    <t>Biskfarm googly</t>
  </si>
  <si>
    <t>Pradip Chakraborty</t>
  </si>
  <si>
    <t>Shibnath</t>
  </si>
  <si>
    <t>pkc.</t>
  </si>
  <si>
    <t>Amulya Milk Powder(500gm)</t>
  </si>
  <si>
    <t>Ganesh  Whole Wheat  Chakki Atta(5kg)</t>
  </si>
  <si>
    <t>Fortune Refined  Oil ( Pouch )</t>
  </si>
  <si>
    <t>Punjab Mosor Dal</t>
  </si>
  <si>
    <t>Parle Marie ( 300 gm. )</t>
  </si>
  <si>
    <t>Jk Sarsoo-red ( 50 gm. )</t>
  </si>
  <si>
    <t>Tata Salt ( 500 gm. )</t>
  </si>
  <si>
    <t>Emami Musterd Oil(1lt.)</t>
  </si>
  <si>
    <t>Emamai  Refine Oil (500gm)</t>
  </si>
  <si>
    <t>Tata Tea Premium(100gm)</t>
  </si>
  <si>
    <t>Bisfarm Thin  Arrowroot (300gm)</t>
  </si>
  <si>
    <t>Mithun Jhuri vaja(500gm)</t>
  </si>
  <si>
    <t xml:space="preserve"> Duivai Mukhorachok(500gm)</t>
  </si>
  <si>
    <t>Dry Chiili</t>
  </si>
  <si>
    <t>Jk Panch Foron(100gm)</t>
  </si>
  <si>
    <t>Lux Jasmine  Soap</t>
  </si>
  <si>
    <t xml:space="preserve"> vim Lemon Soap (155gm)</t>
  </si>
  <si>
    <t>Sunlight Ditergent (500gm)</t>
  </si>
  <si>
    <t xml:space="preserve"> Wheel  Detergent(800gm)</t>
  </si>
  <si>
    <t>Pannda Veg Hakka chaw</t>
  </si>
  <si>
    <t>Gobind bhog Rice</t>
  </si>
  <si>
    <t>Chilli Souce</t>
  </si>
  <si>
    <t xml:space="preserve"> Soya Souce</t>
  </si>
  <si>
    <t xml:space="preserve"> Corn Flower</t>
  </si>
  <si>
    <t>Rk Gota Garam Mashala</t>
  </si>
  <si>
    <t xml:space="preserve">Cassue </t>
  </si>
  <si>
    <t>Maggie Mashala Noodles</t>
  </si>
  <si>
    <t xml:space="preserve">pc </t>
  </si>
  <si>
    <t>Amuliya Milk Powder</t>
  </si>
  <si>
    <t>Rk Gota Garam Masshala</t>
  </si>
  <si>
    <t>Jk Panch faran</t>
  </si>
  <si>
    <t>Head &amp; Shoulder Sampoo(72ml)</t>
  </si>
  <si>
    <t>Vim Lemon Sowap(300gm)</t>
  </si>
  <si>
    <t>Raja Mouchak(500gm)</t>
  </si>
  <si>
    <t>Cookme Red Chlli Powder(100gm)</t>
  </si>
  <si>
    <t>Emamai Musterd oil(1lt)</t>
  </si>
  <si>
    <t>Emamai Refine Oil(1lt)</t>
  </si>
  <si>
    <t>Emamai Soyabean Oil</t>
  </si>
  <si>
    <t>DTP Dibyendu</t>
  </si>
  <si>
    <t>Moktiar</t>
  </si>
  <si>
    <t xml:space="preserve">Ashirbad Atta </t>
  </si>
  <si>
    <t>Loose Smran Atta</t>
  </si>
  <si>
    <t>Nestle Coffe</t>
  </si>
  <si>
    <t>Papad(rangila)</t>
  </si>
  <si>
    <t xml:space="preserve"> Papad(sunstar)</t>
  </si>
  <si>
    <t>Boni (Salary)</t>
  </si>
  <si>
    <t>Prabir Vanja(Rent)</t>
  </si>
  <si>
    <t>Engin Musterd Oil</t>
  </si>
  <si>
    <t>Emami Musterd Oil(500gm)</t>
  </si>
  <si>
    <t>Amul Sprey Milk Powder</t>
  </si>
  <si>
    <t>Banshkathi Rice</t>
  </si>
  <si>
    <t>Britannia Thin</t>
  </si>
  <si>
    <t>Googli Biscute</t>
  </si>
  <si>
    <t xml:space="preserve">Kashmiri Mirch </t>
  </si>
  <si>
    <t>Tomato Ketchup (500gm)</t>
  </si>
  <si>
    <t>Amul Sprey Milk Powder(500gm)</t>
  </si>
  <si>
    <t>Ashirbad Atta(5kg)</t>
  </si>
  <si>
    <t>Kashmiri Mirch</t>
  </si>
  <si>
    <t>Engine Musterd Oil</t>
  </si>
  <si>
    <t>Apollo Papri Chanachur(180gm)</t>
  </si>
  <si>
    <t>Raja Kasturi Chnachur</t>
  </si>
  <si>
    <t>(Expended By "GRO-ON" Fund)</t>
  </si>
  <si>
    <t>Amul Spray Milk Powder</t>
  </si>
  <si>
    <t>Apollo Papri Chanachur</t>
  </si>
  <si>
    <t>180gm</t>
  </si>
  <si>
    <t>Banskathi Rice(Ma laxmi)</t>
  </si>
  <si>
    <t>Bashkathi Rice(Ma Laxmi)</t>
  </si>
  <si>
    <t>Engine Musterd Oil(1lt)</t>
  </si>
  <si>
    <t>Googly Biscute</t>
  </si>
  <si>
    <t>Apollo Chanachur</t>
  </si>
  <si>
    <t>Fine Life Pena Pasta</t>
  </si>
  <si>
    <t>due-300</t>
  </si>
  <si>
    <t>Product Purches</t>
  </si>
  <si>
    <t>Plastic Pot</t>
  </si>
  <si>
    <t>13/02/2021</t>
  </si>
  <si>
    <t>Auto+Tiffin+victor</t>
  </si>
  <si>
    <t>480+60+220</t>
  </si>
  <si>
    <t>Borobazar  Total</t>
  </si>
  <si>
    <t>( Expended By GRO-ON 8600)</t>
  </si>
  <si>
    <t>(SUPRAVAT-3831)</t>
  </si>
  <si>
    <t>200kg</t>
  </si>
  <si>
    <t>f</t>
  </si>
  <si>
    <t>Emami Soyabean Oil(500gm)</t>
  </si>
  <si>
    <t>Wheel Ditergent(800gm)</t>
  </si>
  <si>
    <t>fnestle</t>
  </si>
  <si>
    <t>Dec'2020</t>
  </si>
  <si>
    <t>Jan'2021</t>
  </si>
  <si>
    <t>Feb'2021</t>
  </si>
  <si>
    <t>Received</t>
  </si>
  <si>
    <t>Stamp pad dammy Paper</t>
  </si>
  <si>
    <t>Partnership Deed</t>
  </si>
  <si>
    <t>Company PAN</t>
  </si>
  <si>
    <t>Suprovat</t>
  </si>
  <si>
    <t>emami Healthy Testy Masterd oil(500gm)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</si>
</sst>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Algerian"/>
      <family val="5"/>
    </font>
    <font>
      <sz val="10"/>
      <color theme="1"/>
      <name val="Calibri"/>
      <family val="2"/>
      <scheme val="minor"/>
    </font>
    <font>
      <i/>
      <sz val="14"/>
      <color theme="1"/>
      <name val="Bahnschrift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4"/>
      <color theme="1"/>
      <name val="Berlin Sans FB"/>
      <family val="2"/>
    </font>
    <font>
      <i/>
      <sz val="14"/>
      <color theme="1"/>
      <name val="Bahnschrift Condensed"/>
      <family val="2"/>
    </font>
    <font>
      <b/>
      <sz val="10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b/>
      <sz val="10"/>
      <color rgb="FFFF0000"/>
      <name val="Tahoma"/>
      <family val="2"/>
    </font>
    <font>
      <sz val="11"/>
      <color theme="1"/>
      <name val="Tahoma"/>
      <family val="2"/>
    </font>
    <font>
      <b/>
      <u/>
      <sz val="10"/>
      <color rgb="FF00B0F0"/>
      <name val="Batang"/>
      <family val="1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3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1" fillId="0" borderId="5" xfId="0" applyFon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16" xfId="0" applyFont="1" applyBorder="1" applyAlignment="1">
      <alignment horizontal="center" vertical="center"/>
    </xf>
    <xf numFmtId="14" fontId="0" fillId="0" borderId="2" xfId="0" applyNumberFormat="1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4" fontId="0" fillId="0" borderId="5" xfId="0" applyNumberFormat="1" applyBorder="1"/>
    <xf numFmtId="0" fontId="0" fillId="0" borderId="10" xfId="0" applyFill="1" applyBorder="1"/>
    <xf numFmtId="4" fontId="0" fillId="0" borderId="0" xfId="0" applyNumberFormat="1"/>
    <xf numFmtId="4" fontId="6" fillId="0" borderId="14" xfId="0" applyNumberFormat="1" applyFont="1" applyBorder="1" applyAlignment="1">
      <alignment horizontal="center" vertical="center"/>
    </xf>
    <xf numFmtId="4" fontId="0" fillId="0" borderId="2" xfId="0" applyNumberFormat="1" applyBorder="1"/>
    <xf numFmtId="4" fontId="0" fillId="0" borderId="5" xfId="0" applyNumberFormat="1" applyBorder="1"/>
    <xf numFmtId="4" fontId="0" fillId="0" borderId="8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4" fontId="0" fillId="2" borderId="5" xfId="0" applyNumberFormat="1" applyFill="1" applyBorder="1"/>
    <xf numFmtId="164" fontId="0" fillId="0" borderId="5" xfId="0" applyNumberFormat="1" applyBorder="1" applyAlignment="1">
      <alignment horizontal="center"/>
    </xf>
    <xf numFmtId="4" fontId="0" fillId="2" borderId="5" xfId="0" applyNumberFormat="1" applyFill="1" applyBorder="1"/>
    <xf numFmtId="4" fontId="9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/>
    <xf numFmtId="0" fontId="10" fillId="3" borderId="5" xfId="0" applyFont="1" applyFill="1" applyBorder="1"/>
    <xf numFmtId="0" fontId="0" fillId="4" borderId="4" xfId="0" applyFill="1" applyBorder="1"/>
    <xf numFmtId="14" fontId="0" fillId="4" borderId="5" xfId="0" applyNumberFormat="1" applyFill="1" applyBorder="1"/>
    <xf numFmtId="0" fontId="0" fillId="4" borderId="5" xfId="0" applyFill="1" applyBorder="1"/>
    <xf numFmtId="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4" fontId="1" fillId="4" borderId="0" xfId="0" applyNumberFormat="1" applyFont="1" applyFill="1" applyBorder="1"/>
    <xf numFmtId="0" fontId="6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4" xfId="0" applyBorder="1"/>
    <xf numFmtId="0" fontId="6" fillId="0" borderId="14" xfId="0" applyFont="1" applyBorder="1" applyAlignment="1">
      <alignment vertical="center"/>
    </xf>
    <xf numFmtId="4" fontId="9" fillId="0" borderId="14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5" borderId="5" xfId="0" applyFill="1" applyBorder="1"/>
    <xf numFmtId="0" fontId="0" fillId="0" borderId="0" xfId="0" applyFill="1" applyBorder="1"/>
    <xf numFmtId="0" fontId="0" fillId="6" borderId="5" xfId="0" applyFill="1" applyBorder="1"/>
    <xf numFmtId="0" fontId="13" fillId="0" borderId="1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/>
    <xf numFmtId="2" fontId="14" fillId="0" borderId="2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4" fontId="0" fillId="7" borderId="5" xfId="0" applyNumberFormat="1" applyFont="1" applyFill="1" applyBorder="1"/>
    <xf numFmtId="4" fontId="1" fillId="7" borderId="0" xfId="0" applyNumberFormat="1" applyFont="1" applyFill="1" applyBorder="1"/>
    <xf numFmtId="14" fontId="3" fillId="0" borderId="2" xfId="0" applyNumberFormat="1" applyFont="1" applyBorder="1"/>
    <xf numFmtId="14" fontId="3" fillId="0" borderId="5" xfId="0" applyNumberFormat="1" applyFont="1" applyBorder="1"/>
    <xf numFmtId="4" fontId="0" fillId="6" borderId="5" xfId="0" applyNumberFormat="1" applyFill="1" applyBorder="1"/>
    <xf numFmtId="4" fontId="1" fillId="6" borderId="0" xfId="0" applyNumberFormat="1" applyFont="1" applyFill="1" applyBorder="1"/>
    <xf numFmtId="0" fontId="0" fillId="0" borderId="0" xfId="0" applyBorder="1"/>
    <xf numFmtId="0" fontId="0" fillId="6" borderId="0" xfId="0" applyFill="1" applyBorder="1"/>
    <xf numFmtId="0" fontId="0" fillId="0" borderId="21" xfId="0" applyBorder="1"/>
    <xf numFmtId="14" fontId="0" fillId="0" borderId="0" xfId="0" applyNumberFormat="1" applyBorder="1"/>
    <xf numFmtId="4" fontId="0" fillId="0" borderId="0" xfId="0" applyNumberFormat="1" applyBorder="1"/>
    <xf numFmtId="0" fontId="12" fillId="0" borderId="0" xfId="0" applyFont="1" applyBorder="1" applyAlignment="1">
      <alignment horizontal="center"/>
    </xf>
    <xf numFmtId="14" fontId="0" fillId="6" borderId="0" xfId="0" applyNumberFormat="1" applyFill="1" applyBorder="1"/>
    <xf numFmtId="4" fontId="0" fillId="6" borderId="0" xfId="0" applyNumberFormat="1" applyFill="1" applyBorder="1"/>
    <xf numFmtId="0" fontId="12" fillId="6" borderId="0" xfId="0" applyFont="1" applyFill="1" applyBorder="1" applyAlignment="1">
      <alignment horizontal="center"/>
    </xf>
    <xf numFmtId="14" fontId="0" fillId="2" borderId="0" xfId="0" applyNumberFormat="1" applyFill="1" applyBorder="1"/>
    <xf numFmtId="0" fontId="0" fillId="7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8" fillId="0" borderId="0" xfId="0" applyFont="1" applyBorder="1"/>
    <xf numFmtId="0" fontId="18" fillId="0" borderId="18" xfId="0" applyFont="1" applyBorder="1"/>
    <xf numFmtId="0" fontId="19" fillId="0" borderId="0" xfId="0" applyFont="1" applyBorder="1" applyAlignment="1">
      <alignment horizontal="left" vertical="center"/>
    </xf>
    <xf numFmtId="14" fontId="0" fillId="0" borderId="0" xfId="0" applyNumberFormat="1" applyBorder="1" applyAlignment="1">
      <alignment horizontal="right"/>
    </xf>
    <xf numFmtId="0" fontId="19" fillId="0" borderId="0" xfId="0" applyFont="1" applyFill="1" applyBorder="1" applyAlignment="1">
      <alignment horizontal="left" vertical="center"/>
    </xf>
    <xf numFmtId="0" fontId="0" fillId="0" borderId="0" xfId="0" applyBorder="1" applyAlignment="1"/>
    <xf numFmtId="4" fontId="15" fillId="0" borderId="22" xfId="0" applyNumberFormat="1" applyFont="1" applyBorder="1" applyAlignment="1">
      <alignment horizontal="center" vertical="center"/>
    </xf>
    <xf numFmtId="4" fontId="17" fillId="0" borderId="22" xfId="0" applyNumberFormat="1" applyFont="1" applyBorder="1" applyAlignment="1">
      <alignment horizontal="center" vertical="center"/>
    </xf>
    <xf numFmtId="0" fontId="18" fillId="0" borderId="23" xfId="0" applyFont="1" applyBorder="1"/>
    <xf numFmtId="0" fontId="16" fillId="0" borderId="2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0" fillId="6" borderId="0" xfId="0" applyFont="1" applyFill="1" applyBorder="1"/>
    <xf numFmtId="22" fontId="0" fillId="0" borderId="6" xfId="0" applyNumberFormat="1" applyBorder="1"/>
    <xf numFmtId="43" fontId="3" fillId="0" borderId="5" xfId="1" applyFont="1" applyBorder="1"/>
    <xf numFmtId="43" fontId="3" fillId="0" borderId="2" xfId="1" applyFont="1" applyBorder="1"/>
    <xf numFmtId="43" fontId="3" fillId="0" borderId="6" xfId="0" applyNumberFormat="1" applyFont="1" applyBorder="1"/>
    <xf numFmtId="0" fontId="6" fillId="0" borderId="25" xfId="0" applyFont="1" applyBorder="1" applyAlignment="1">
      <alignment horizontal="center" vertical="center"/>
    </xf>
    <xf numFmtId="15" fontId="21" fillId="0" borderId="24" xfId="0" applyNumberFormat="1" applyFont="1" applyBorder="1" applyAlignment="1">
      <alignment horizontal="center" vertical="center" textRotation="90"/>
    </xf>
    <xf numFmtId="0" fontId="22" fillId="0" borderId="2" xfId="0" applyFont="1" applyBorder="1"/>
    <xf numFmtId="0" fontId="22" fillId="0" borderId="5" xfId="0" applyFont="1" applyBorder="1"/>
    <xf numFmtId="0" fontId="22" fillId="4" borderId="5" xfId="0" applyFont="1" applyFill="1" applyBorder="1"/>
    <xf numFmtId="4" fontId="23" fillId="0" borderId="0" xfId="0" applyNumberFormat="1" applyFont="1" applyBorder="1"/>
    <xf numFmtId="0" fontId="0" fillId="6" borderId="5" xfId="0" applyFont="1" applyFill="1" applyBorder="1"/>
    <xf numFmtId="43" fontId="0" fillId="0" borderId="0" xfId="1" applyFont="1"/>
    <xf numFmtId="43" fontId="0" fillId="0" borderId="0" xfId="0" applyNumberFormat="1"/>
    <xf numFmtId="4" fontId="0" fillId="8" borderId="5" xfId="0" applyNumberFormat="1" applyFill="1" applyBorder="1" applyAlignment="1">
      <alignment horizontal="right"/>
    </xf>
    <xf numFmtId="4" fontId="0" fillId="8" borderId="5" xfId="0" applyNumberFormat="1" applyFill="1" applyBorder="1"/>
    <xf numFmtId="0" fontId="0" fillId="0" borderId="0" xfId="0" applyFill="1" applyBorder="1" applyAlignment="1">
      <alignment horizontal="center" vertical="center"/>
    </xf>
    <xf numFmtId="14" fontId="0" fillId="0" borderId="0" xfId="0" applyNumberFormat="1"/>
    <xf numFmtId="0" fontId="3" fillId="0" borderId="10" xfId="0" applyFont="1" applyFill="1" applyBorder="1"/>
    <xf numFmtId="0" fontId="3" fillId="0" borderId="0" xfId="0" applyFont="1" applyFill="1" applyBorder="1"/>
    <xf numFmtId="0" fontId="25" fillId="0" borderId="5" xfId="0" applyFont="1" applyBorder="1"/>
    <xf numFmtId="0" fontId="26" fillId="0" borderId="5" xfId="0" applyFont="1" applyBorder="1"/>
    <xf numFmtId="0" fontId="0" fillId="0" borderId="26" xfId="0" applyFill="1" applyBorder="1"/>
    <xf numFmtId="14" fontId="3" fillId="0" borderId="27" xfId="0" applyNumberFormat="1" applyFont="1" applyBorder="1"/>
    <xf numFmtId="0" fontId="3" fillId="0" borderId="0" xfId="0" applyFont="1" applyBorder="1"/>
    <xf numFmtId="43" fontId="3" fillId="0" borderId="0" xfId="1" applyFont="1" applyBorder="1"/>
    <xf numFmtId="43" fontId="0" fillId="0" borderId="0" xfId="0" applyNumberFormat="1" applyBorder="1"/>
    <xf numFmtId="0" fontId="28" fillId="0" borderId="0" xfId="0" applyFont="1" applyBorder="1" applyAlignment="1">
      <alignment horizontal="center"/>
    </xf>
    <xf numFmtId="0" fontId="6" fillId="0" borderId="0" xfId="0" applyFont="1" applyFill="1" applyBorder="1"/>
    <xf numFmtId="43" fontId="5" fillId="0" borderId="0" xfId="0" applyNumberFormat="1" applyFont="1" applyBorder="1"/>
    <xf numFmtId="0" fontId="0" fillId="0" borderId="0" xfId="0" applyAlignment="1">
      <alignment horizontal="center"/>
    </xf>
    <xf numFmtId="0" fontId="0" fillId="8" borderId="2" xfId="0" applyFill="1" applyBorder="1"/>
    <xf numFmtId="0" fontId="0" fillId="8" borderId="5" xfId="0" applyFill="1" applyBorder="1"/>
    <xf numFmtId="0" fontId="0" fillId="9" borderId="4" xfId="0" applyFill="1" applyBorder="1"/>
    <xf numFmtId="43" fontId="0" fillId="0" borderId="0" xfId="1" applyFont="1" applyBorder="1"/>
    <xf numFmtId="0" fontId="30" fillId="0" borderId="5" xfId="0" applyFont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10" xfId="0" applyNumberFormat="1" applyFill="1" applyBorder="1"/>
    <xf numFmtId="43" fontId="0" fillId="8" borderId="0" xfId="1" applyFont="1" applyFill="1" applyBorder="1"/>
    <xf numFmtId="0" fontId="0" fillId="0" borderId="0" xfId="0" applyBorder="1" applyAlignment="1">
      <alignment horizontal="center"/>
    </xf>
    <xf numFmtId="0" fontId="0" fillId="0" borderId="20" xfId="0" applyBorder="1"/>
    <xf numFmtId="0" fontId="0" fillId="0" borderId="19" xfId="0" applyBorder="1"/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4" fontId="0" fillId="0" borderId="20" xfId="0" applyNumberFormat="1" applyBorder="1"/>
    <xf numFmtId="0" fontId="0" fillId="0" borderId="31" xfId="0" applyBorder="1"/>
    <xf numFmtId="0" fontId="0" fillId="0" borderId="32" xfId="0" applyBorder="1"/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0" xfId="0" applyAlignment="1">
      <alignment horizontal="center"/>
    </xf>
    <xf numFmtId="0" fontId="0" fillId="0" borderId="18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3" fontId="31" fillId="0" borderId="25" xfId="1" applyFont="1" applyBorder="1"/>
    <xf numFmtId="43" fontId="31" fillId="0" borderId="20" xfId="1" applyFont="1" applyBorder="1"/>
    <xf numFmtId="43" fontId="0" fillId="0" borderId="20" xfId="1" applyFont="1" applyBorder="1"/>
    <xf numFmtId="0" fontId="31" fillId="0" borderId="18" xfId="0" applyFont="1" applyBorder="1"/>
    <xf numFmtId="0" fontId="31" fillId="0" borderId="0" xfId="0" applyFont="1" applyBorder="1"/>
    <xf numFmtId="0" fontId="31" fillId="0" borderId="0" xfId="0" applyFont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18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18" xfId="0" applyFont="1" applyBorder="1" applyAlignment="1"/>
    <xf numFmtId="0" fontId="31" fillId="0" borderId="0" xfId="0" applyFont="1" applyBorder="1" applyAlignment="1"/>
    <xf numFmtId="0" fontId="31" fillId="0" borderId="0" xfId="0" applyFont="1" applyFill="1" applyBorder="1" applyAlignment="1"/>
    <xf numFmtId="43" fontId="31" fillId="0" borderId="18" xfId="1" applyFont="1" applyBorder="1" applyAlignment="1"/>
    <xf numFmtId="43" fontId="31" fillId="0" borderId="0" xfId="1" applyFont="1" applyBorder="1" applyAlignment="1"/>
    <xf numFmtId="43" fontId="31" fillId="0" borderId="0" xfId="1" applyFont="1" applyFill="1" applyBorder="1" applyAlignment="1"/>
    <xf numFmtId="43" fontId="31" fillId="0" borderId="0" xfId="1" applyFont="1" applyFill="1" applyBorder="1"/>
    <xf numFmtId="43" fontId="31" fillId="0" borderId="0" xfId="1" applyFont="1" applyBorder="1"/>
    <xf numFmtId="0" fontId="31" fillId="0" borderId="0" xfId="0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0" fillId="0" borderId="10" xfId="0" applyBorder="1"/>
    <xf numFmtId="0" fontId="31" fillId="0" borderId="37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0" fillId="0" borderId="39" xfId="0" applyBorder="1"/>
    <xf numFmtId="0" fontId="31" fillId="0" borderId="40" xfId="0" applyFont="1" applyBorder="1" applyAlignment="1">
      <alignment horizontal="right"/>
    </xf>
    <xf numFmtId="0" fontId="31" fillId="0" borderId="40" xfId="0" applyFont="1" applyBorder="1" applyAlignment="1"/>
    <xf numFmtId="0" fontId="31" fillId="0" borderId="38" xfId="0" applyFont="1" applyBorder="1" applyAlignment="1"/>
    <xf numFmtId="0" fontId="0" fillId="0" borderId="38" xfId="0" applyFill="1" applyBorder="1" applyAlignment="1"/>
    <xf numFmtId="0" fontId="0" fillId="0" borderId="38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8" xfId="0" applyFill="1" applyBorder="1"/>
    <xf numFmtId="0" fontId="31" fillId="0" borderId="38" xfId="0" applyFon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8" xfId="0" applyBorder="1" applyAlignment="1">
      <alignment horizontal="right"/>
    </xf>
    <xf numFmtId="0" fontId="0" fillId="0" borderId="38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31" fillId="0" borderId="33" xfId="1" applyFont="1" applyBorder="1"/>
    <xf numFmtId="0" fontId="6" fillId="0" borderId="24" xfId="0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12" fillId="0" borderId="14" xfId="0" applyFont="1" applyBorder="1" applyAlignment="1">
      <alignment horizontal="center"/>
    </xf>
    <xf numFmtId="4" fontId="0" fillId="0" borderId="16" xfId="0" applyNumberFormat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6" borderId="14" xfId="0" applyFill="1" applyBorder="1"/>
    <xf numFmtId="0" fontId="30" fillId="0" borderId="14" xfId="0" applyFont="1" applyBorder="1"/>
    <xf numFmtId="0" fontId="1" fillId="0" borderId="14" xfId="0" applyFont="1" applyBorder="1"/>
    <xf numFmtId="164" fontId="0" fillId="0" borderId="14" xfId="0" applyNumberFormat="1" applyBorder="1" applyAlignment="1">
      <alignment horizontal="center"/>
    </xf>
    <xf numFmtId="0" fontId="0" fillId="5" borderId="14" xfId="0" applyFill="1" applyBorder="1"/>
    <xf numFmtId="0" fontId="0" fillId="7" borderId="14" xfId="0" applyFont="1" applyFill="1" applyBorder="1" applyAlignment="1">
      <alignment horizontal="center"/>
    </xf>
    <xf numFmtId="0" fontId="0" fillId="6" borderId="14" xfId="0" applyFont="1" applyFill="1" applyBorder="1"/>
    <xf numFmtId="0" fontId="0" fillId="0" borderId="14" xfId="0" applyFill="1" applyBorder="1"/>
    <xf numFmtId="0" fontId="3" fillId="0" borderId="14" xfId="0" applyFont="1" applyFill="1" applyBorder="1"/>
    <xf numFmtId="0" fontId="0" fillId="0" borderId="14" xfId="0" applyFill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6" xfId="0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0" fontId="14" fillId="0" borderId="5" xfId="0" applyFont="1" applyBorder="1"/>
    <xf numFmtId="0" fontId="0" fillId="0" borderId="6" xfId="0" applyFill="1" applyBorder="1" applyAlignment="1">
      <alignment horizontal="center" vertical="center"/>
    </xf>
    <xf numFmtId="43" fontId="0" fillId="0" borderId="5" xfId="1" applyFont="1" applyBorder="1"/>
    <xf numFmtId="43" fontId="0" fillId="8" borderId="5" xfId="1" applyFont="1" applyFill="1" applyBorder="1"/>
    <xf numFmtId="43" fontId="0" fillId="0" borderId="6" xfId="0" applyNumberFormat="1" applyBorder="1"/>
    <xf numFmtId="43" fontId="0" fillId="0" borderId="5" xfId="1" applyFont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31" fillId="0" borderId="5" xfId="0" applyFont="1" applyBorder="1"/>
    <xf numFmtId="0" fontId="31" fillId="0" borderId="5" xfId="0" applyFont="1" applyBorder="1" applyAlignment="1">
      <alignment horizontal="center"/>
    </xf>
    <xf numFmtId="43" fontId="31" fillId="0" borderId="5" xfId="1" applyFont="1" applyBorder="1"/>
    <xf numFmtId="0" fontId="0" fillId="0" borderId="5" xfId="0" applyBorder="1" applyAlignment="1">
      <alignment horizontal="left"/>
    </xf>
    <xf numFmtId="0" fontId="31" fillId="0" borderId="5" xfId="0" applyFont="1" applyBorder="1" applyAlignment="1">
      <alignment horizontal="left"/>
    </xf>
    <xf numFmtId="0" fontId="31" fillId="0" borderId="5" xfId="0" applyFont="1" applyFill="1" applyBorder="1" applyAlignment="1">
      <alignment horizontal="left"/>
    </xf>
    <xf numFmtId="0" fontId="31" fillId="0" borderId="5" xfId="0" applyFont="1" applyBorder="1" applyAlignment="1"/>
    <xf numFmtId="43" fontId="31" fillId="0" borderId="5" xfId="1" applyFont="1" applyBorder="1" applyAlignment="1"/>
    <xf numFmtId="0" fontId="31" fillId="0" borderId="5" xfId="0" applyFont="1" applyFill="1" applyBorder="1" applyAlignment="1"/>
    <xf numFmtId="43" fontId="31" fillId="0" borderId="5" xfId="1" applyFont="1" applyFill="1" applyBorder="1" applyAlignment="1"/>
    <xf numFmtId="0" fontId="0" fillId="0" borderId="5" xfId="0" applyBorder="1" applyAlignment="1"/>
    <xf numFmtId="0" fontId="31" fillId="0" borderId="5" xfId="0" applyFont="1" applyBorder="1" applyAlignment="1">
      <alignment horizontal="right"/>
    </xf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43" fontId="31" fillId="0" borderId="5" xfId="1" applyFont="1" applyFill="1" applyBorder="1"/>
    <xf numFmtId="0" fontId="0" fillId="0" borderId="5" xfId="0" applyFill="1" applyBorder="1" applyAlignment="1">
      <alignment horizontal="right"/>
    </xf>
    <xf numFmtId="43" fontId="31" fillId="0" borderId="6" xfId="1" applyFont="1" applyBorder="1"/>
    <xf numFmtId="0" fontId="31" fillId="0" borderId="5" xfId="0" applyFont="1" applyFill="1" applyBorder="1" applyAlignment="1">
      <alignment horizontal="right"/>
    </xf>
    <xf numFmtId="43" fontId="31" fillId="0" borderId="6" xfId="1" applyFont="1" applyFill="1" applyBorder="1"/>
    <xf numFmtId="0" fontId="14" fillId="0" borderId="8" xfId="0" applyFont="1" applyBorder="1"/>
    <xf numFmtId="14" fontId="0" fillId="0" borderId="5" xfId="0" applyNumberFormat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4" xfId="0" applyFill="1" applyBorder="1"/>
    <xf numFmtId="0" fontId="3" fillId="0" borderId="5" xfId="0" applyFont="1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15" fontId="21" fillId="0" borderId="47" xfId="0" applyNumberFormat="1" applyFont="1" applyBorder="1" applyAlignment="1">
      <alignment horizontal="center" vertical="center" textRotation="90"/>
    </xf>
    <xf numFmtId="0" fontId="0" fillId="0" borderId="48" xfId="0" applyBorder="1"/>
    <xf numFmtId="0" fontId="0" fillId="0" borderId="49" xfId="0" applyBorder="1"/>
    <xf numFmtId="0" fontId="6" fillId="0" borderId="50" xfId="0" applyFont="1" applyBorder="1" applyAlignment="1">
      <alignment horizontal="center" vertical="center"/>
    </xf>
    <xf numFmtId="0" fontId="0" fillId="0" borderId="51" xfId="0" applyBorder="1"/>
    <xf numFmtId="0" fontId="0" fillId="0" borderId="52" xfId="0" applyBorder="1"/>
    <xf numFmtId="0" fontId="25" fillId="0" borderId="52" xfId="0" applyFont="1" applyBorder="1"/>
    <xf numFmtId="0" fontId="26" fillId="0" borderId="52" xfId="0" applyFont="1" applyBorder="1"/>
    <xf numFmtId="0" fontId="0" fillId="0" borderId="52" xfId="0" applyFill="1" applyBorder="1"/>
    <xf numFmtId="0" fontId="0" fillId="0" borderId="47" xfId="0" applyBorder="1"/>
    <xf numFmtId="0" fontId="25" fillId="0" borderId="49" xfId="0" applyFont="1" applyBorder="1"/>
    <xf numFmtId="0" fontId="26" fillId="0" borderId="49" xfId="0" applyFont="1" applyBorder="1"/>
    <xf numFmtId="0" fontId="0" fillId="0" borderId="49" xfId="0" applyFill="1" applyBorder="1"/>
    <xf numFmtId="15" fontId="21" fillId="0" borderId="14" xfId="0" applyNumberFormat="1" applyFont="1" applyBorder="1" applyAlignment="1">
      <alignment horizontal="center" vertical="center" textRotation="90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 applyAlignment="1">
      <alignment horizontal="center"/>
    </xf>
    <xf numFmtId="0" fontId="2" fillId="0" borderId="58" xfId="0" applyFont="1" applyBorder="1" applyAlignment="1">
      <alignment horizontal="center" vertical="center"/>
    </xf>
    <xf numFmtId="0" fontId="0" fillId="0" borderId="40" xfId="0" applyBorder="1"/>
    <xf numFmtId="0" fontId="2" fillId="0" borderId="5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Fill="1" applyBorder="1" applyAlignment="1">
      <alignment horizontal="right"/>
    </xf>
    <xf numFmtId="0" fontId="0" fillId="0" borderId="14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409575</xdr:colOff>
      <xdr:row>3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872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1:H181"/>
  <sheetViews>
    <sheetView topLeftCell="A6" workbookViewId="0">
      <selection activeCell="J10" sqref="J10"/>
    </sheetView>
  </sheetViews>
  <sheetFormatPr defaultRowHeight="15"/>
  <cols>
    <col min="2" max="2" width="6.7109375" bestFit="1" customWidth="1"/>
    <col min="3" max="3" width="26.85546875" bestFit="1" customWidth="1"/>
    <col min="4" max="4" width="18.85546875" customWidth="1"/>
    <col min="5" max="5" width="20.28515625" bestFit="1" customWidth="1"/>
    <col min="6" max="6" width="13.28515625" customWidth="1"/>
    <col min="7" max="7" width="10.5703125" customWidth="1"/>
  </cols>
  <sheetData>
    <row r="1" spans="2:8" ht="15.75" thickBot="1"/>
    <row r="2" spans="2:8">
      <c r="B2" s="297" t="s">
        <v>0</v>
      </c>
      <c r="C2" s="298" t="s">
        <v>1</v>
      </c>
      <c r="D2" s="298" t="s">
        <v>2</v>
      </c>
      <c r="E2" s="298" t="s">
        <v>3</v>
      </c>
      <c r="F2" s="298" t="s">
        <v>4</v>
      </c>
      <c r="G2" s="295" t="s">
        <v>51</v>
      </c>
      <c r="H2" s="172"/>
    </row>
    <row r="3" spans="2:8">
      <c r="B3" s="299">
        <v>1</v>
      </c>
      <c r="C3" s="64" t="s">
        <v>5</v>
      </c>
      <c r="D3" s="64" t="s">
        <v>6</v>
      </c>
      <c r="E3" s="300">
        <v>7595926829</v>
      </c>
      <c r="F3" s="301" t="s">
        <v>7</v>
      </c>
      <c r="G3" s="64"/>
      <c r="H3" s="230" t="s">
        <v>1140</v>
      </c>
    </row>
    <row r="4" spans="2:8">
      <c r="B4" s="218">
        <f>B3+1</f>
        <v>2</v>
      </c>
      <c r="C4" s="64" t="s">
        <v>8</v>
      </c>
      <c r="D4" s="64" t="s">
        <v>6</v>
      </c>
      <c r="E4" s="302">
        <v>7980850491</v>
      </c>
      <c r="F4" s="301" t="s">
        <v>7</v>
      </c>
      <c r="G4" s="64"/>
      <c r="H4" s="230" t="s">
        <v>1140</v>
      </c>
    </row>
    <row r="5" spans="2:8">
      <c r="B5" s="218">
        <f t="shared" ref="B5:B68" si="0">B4+1</f>
        <v>3</v>
      </c>
      <c r="C5" s="64" t="s">
        <v>9</v>
      </c>
      <c r="D5" s="64" t="s">
        <v>6</v>
      </c>
      <c r="E5" s="302">
        <v>9674175345</v>
      </c>
      <c r="F5" s="301" t="s">
        <v>7</v>
      </c>
      <c r="G5" s="64"/>
      <c r="H5" s="64"/>
    </row>
    <row r="6" spans="2:8">
      <c r="B6" s="218">
        <f t="shared" si="0"/>
        <v>4</v>
      </c>
      <c r="C6" s="64" t="s">
        <v>10</v>
      </c>
      <c r="D6" s="64" t="s">
        <v>6</v>
      </c>
      <c r="E6" s="302">
        <v>7003119883</v>
      </c>
      <c r="F6" s="301" t="s">
        <v>7</v>
      </c>
      <c r="G6" s="64"/>
      <c r="H6" s="230" t="s">
        <v>1140</v>
      </c>
    </row>
    <row r="7" spans="2:8">
      <c r="B7" s="218">
        <f t="shared" si="0"/>
        <v>5</v>
      </c>
      <c r="C7" s="64" t="s">
        <v>11</v>
      </c>
      <c r="D7" s="64" t="s">
        <v>12</v>
      </c>
      <c r="E7" s="302">
        <v>8334009870</v>
      </c>
      <c r="F7" s="301" t="s">
        <v>7</v>
      </c>
      <c r="G7" s="64"/>
      <c r="H7" s="64"/>
    </row>
    <row r="8" spans="2:8">
      <c r="B8" s="218">
        <f t="shared" si="0"/>
        <v>6</v>
      </c>
      <c r="C8" s="64" t="s">
        <v>13</v>
      </c>
      <c r="D8" s="64" t="s">
        <v>6</v>
      </c>
      <c r="E8" s="302">
        <v>9874957896</v>
      </c>
      <c r="F8" s="301" t="s">
        <v>7</v>
      </c>
      <c r="G8" s="64"/>
      <c r="H8" s="64"/>
    </row>
    <row r="9" spans="2:8">
      <c r="B9" s="218">
        <f t="shared" si="0"/>
        <v>7</v>
      </c>
      <c r="C9" s="64" t="s">
        <v>14</v>
      </c>
      <c r="D9" s="64" t="s">
        <v>6</v>
      </c>
      <c r="E9" s="302">
        <v>9874957896</v>
      </c>
      <c r="F9" s="301" t="s">
        <v>7</v>
      </c>
      <c r="G9" s="64"/>
      <c r="H9" s="64"/>
    </row>
    <row r="10" spans="2:8">
      <c r="B10" s="218">
        <f t="shared" si="0"/>
        <v>8</v>
      </c>
      <c r="C10" s="64" t="s">
        <v>15</v>
      </c>
      <c r="D10" s="64" t="s">
        <v>16</v>
      </c>
      <c r="E10" s="302">
        <v>8240772663</v>
      </c>
      <c r="F10" s="301" t="s">
        <v>7</v>
      </c>
      <c r="G10" s="64"/>
      <c r="H10" s="64"/>
    </row>
    <row r="11" spans="2:8">
      <c r="B11" s="218">
        <f t="shared" si="0"/>
        <v>9</v>
      </c>
      <c r="C11" s="64" t="s">
        <v>50</v>
      </c>
      <c r="D11" s="64" t="s">
        <v>20</v>
      </c>
      <c r="E11" s="302">
        <v>8240772663</v>
      </c>
      <c r="F11" s="301" t="s">
        <v>7</v>
      </c>
      <c r="G11" s="64"/>
      <c r="H11" s="64"/>
    </row>
    <row r="12" spans="2:8">
      <c r="B12" s="218">
        <f t="shared" si="0"/>
        <v>10</v>
      </c>
      <c r="C12" s="64" t="s">
        <v>17</v>
      </c>
      <c r="D12" s="64" t="s">
        <v>18</v>
      </c>
      <c r="E12" s="302">
        <v>9874585833</v>
      </c>
      <c r="F12" s="301" t="s">
        <v>7</v>
      </c>
      <c r="G12" s="64"/>
      <c r="H12" s="230" t="s">
        <v>1140</v>
      </c>
    </row>
    <row r="13" spans="2:8">
      <c r="B13" s="218">
        <f t="shared" si="0"/>
        <v>11</v>
      </c>
      <c r="C13" s="64" t="s">
        <v>19</v>
      </c>
      <c r="D13" s="64" t="s">
        <v>20</v>
      </c>
      <c r="E13" s="302">
        <v>9748691095</v>
      </c>
      <c r="F13" s="301" t="s">
        <v>7</v>
      </c>
      <c r="G13" s="64"/>
      <c r="H13" s="64"/>
    </row>
    <row r="14" spans="2:8">
      <c r="B14" s="218">
        <f t="shared" si="0"/>
        <v>12</v>
      </c>
      <c r="C14" s="64" t="s">
        <v>21</v>
      </c>
      <c r="D14" s="64" t="s">
        <v>20</v>
      </c>
      <c r="E14" s="302">
        <v>9051344031</v>
      </c>
      <c r="F14" s="301" t="s">
        <v>7</v>
      </c>
      <c r="G14" s="64"/>
      <c r="H14" s="64"/>
    </row>
    <row r="15" spans="2:8">
      <c r="B15" s="218">
        <f t="shared" si="0"/>
        <v>13</v>
      </c>
      <c r="C15" s="64" t="s">
        <v>22</v>
      </c>
      <c r="D15" s="64" t="s">
        <v>6</v>
      </c>
      <c r="E15" s="302"/>
      <c r="F15" s="301" t="s">
        <v>7</v>
      </c>
      <c r="G15" s="64"/>
      <c r="H15" s="64"/>
    </row>
    <row r="16" spans="2:8">
      <c r="B16" s="218">
        <f t="shared" si="0"/>
        <v>14</v>
      </c>
      <c r="C16" s="64" t="s">
        <v>23</v>
      </c>
      <c r="D16" s="64" t="s">
        <v>6</v>
      </c>
      <c r="E16" s="302"/>
      <c r="F16" s="301" t="s">
        <v>7</v>
      </c>
      <c r="G16" s="64"/>
      <c r="H16" s="64"/>
    </row>
    <row r="17" spans="2:8">
      <c r="B17" s="218">
        <f t="shared" si="0"/>
        <v>15</v>
      </c>
      <c r="C17" s="64" t="s">
        <v>24</v>
      </c>
      <c r="D17" s="64" t="s">
        <v>6</v>
      </c>
      <c r="E17" s="302">
        <v>8910083308</v>
      </c>
      <c r="F17" s="301" t="s">
        <v>7</v>
      </c>
      <c r="G17" s="64"/>
      <c r="H17" s="64"/>
    </row>
    <row r="18" spans="2:8">
      <c r="B18" s="218">
        <f t="shared" si="0"/>
        <v>16</v>
      </c>
      <c r="C18" s="64" t="s">
        <v>25</v>
      </c>
      <c r="D18" s="64" t="s">
        <v>6</v>
      </c>
      <c r="E18" s="302"/>
      <c r="F18" s="301" t="s">
        <v>7</v>
      </c>
      <c r="G18" s="64"/>
      <c r="H18" s="64"/>
    </row>
    <row r="19" spans="2:8">
      <c r="B19" s="218">
        <f t="shared" si="0"/>
        <v>17</v>
      </c>
      <c r="C19" s="64" t="s">
        <v>26</v>
      </c>
      <c r="D19" s="64" t="s">
        <v>6</v>
      </c>
      <c r="E19" s="302">
        <v>9051897896</v>
      </c>
      <c r="F19" s="301" t="s">
        <v>7</v>
      </c>
      <c r="G19" s="64"/>
      <c r="H19" s="64"/>
    </row>
    <row r="20" spans="2:8">
      <c r="B20" s="218">
        <f t="shared" si="0"/>
        <v>18</v>
      </c>
      <c r="C20" s="64" t="s">
        <v>27</v>
      </c>
      <c r="D20" s="64" t="s">
        <v>6</v>
      </c>
      <c r="E20" s="302">
        <v>8928004133</v>
      </c>
      <c r="F20" s="301" t="s">
        <v>7</v>
      </c>
      <c r="G20" s="64"/>
      <c r="H20" s="64"/>
    </row>
    <row r="21" spans="2:8">
      <c r="B21" s="218">
        <f t="shared" si="0"/>
        <v>19</v>
      </c>
      <c r="C21" s="64" t="s">
        <v>28</v>
      </c>
      <c r="D21" s="64" t="s">
        <v>6</v>
      </c>
      <c r="E21" s="302">
        <v>9674797531</v>
      </c>
      <c r="F21" s="301" t="s">
        <v>7</v>
      </c>
      <c r="G21" s="64"/>
      <c r="H21" s="64"/>
    </row>
    <row r="22" spans="2:8">
      <c r="B22" s="218">
        <f t="shared" si="0"/>
        <v>20</v>
      </c>
      <c r="C22" s="64" t="s">
        <v>29</v>
      </c>
      <c r="D22" s="64" t="s">
        <v>6</v>
      </c>
      <c r="E22" s="302">
        <v>9748488871</v>
      </c>
      <c r="F22" s="301" t="s">
        <v>7</v>
      </c>
      <c r="G22" s="64"/>
      <c r="H22" s="64"/>
    </row>
    <row r="23" spans="2:8">
      <c r="B23" s="218">
        <f t="shared" si="0"/>
        <v>21</v>
      </c>
      <c r="C23" s="64" t="s">
        <v>30</v>
      </c>
      <c r="D23" s="64" t="s">
        <v>6</v>
      </c>
      <c r="E23" s="302">
        <v>6290358523</v>
      </c>
      <c r="F23" s="301" t="s">
        <v>7</v>
      </c>
      <c r="G23" s="64"/>
      <c r="H23" s="64"/>
    </row>
    <row r="24" spans="2:8">
      <c r="B24" s="218">
        <f t="shared" si="0"/>
        <v>22</v>
      </c>
      <c r="C24" s="64" t="s">
        <v>31</v>
      </c>
      <c r="D24" s="64" t="s">
        <v>6</v>
      </c>
      <c r="E24" s="302">
        <v>8646820258</v>
      </c>
      <c r="F24" s="301" t="s">
        <v>7</v>
      </c>
      <c r="G24" s="64"/>
      <c r="H24" s="64"/>
    </row>
    <row r="25" spans="2:8">
      <c r="B25" s="218">
        <f t="shared" si="0"/>
        <v>23</v>
      </c>
      <c r="C25" s="64" t="s">
        <v>32</v>
      </c>
      <c r="D25" s="64" t="s">
        <v>33</v>
      </c>
      <c r="E25" s="302">
        <v>9830853299</v>
      </c>
      <c r="F25" s="301" t="s">
        <v>7</v>
      </c>
      <c r="G25" s="64"/>
      <c r="H25" s="64"/>
    </row>
    <row r="26" spans="2:8">
      <c r="B26" s="218">
        <f t="shared" si="0"/>
        <v>24</v>
      </c>
      <c r="C26" s="64" t="s">
        <v>34</v>
      </c>
      <c r="D26" s="64" t="s">
        <v>6</v>
      </c>
      <c r="E26" s="302"/>
      <c r="F26" s="301" t="s">
        <v>7</v>
      </c>
      <c r="G26" s="64"/>
      <c r="H26" s="64"/>
    </row>
    <row r="27" spans="2:8">
      <c r="B27" s="218">
        <f t="shared" si="0"/>
        <v>25</v>
      </c>
      <c r="C27" s="64" t="s">
        <v>35</v>
      </c>
      <c r="D27" s="64" t="s">
        <v>6</v>
      </c>
      <c r="E27" s="302">
        <v>8336832451</v>
      </c>
      <c r="F27" s="301" t="s">
        <v>7</v>
      </c>
      <c r="G27" s="64"/>
      <c r="H27" s="64"/>
    </row>
    <row r="28" spans="2:8">
      <c r="B28" s="218">
        <f t="shared" si="0"/>
        <v>26</v>
      </c>
      <c r="C28" s="64" t="s">
        <v>36</v>
      </c>
      <c r="D28" s="64" t="s">
        <v>37</v>
      </c>
      <c r="E28" s="302">
        <v>8777860486</v>
      </c>
      <c r="F28" s="301" t="s">
        <v>7</v>
      </c>
      <c r="G28" s="64"/>
      <c r="H28" s="64"/>
    </row>
    <row r="29" spans="2:8">
      <c r="B29" s="218">
        <f t="shared" si="0"/>
        <v>27</v>
      </c>
      <c r="C29" s="64" t="s">
        <v>38</v>
      </c>
      <c r="D29" s="64" t="s">
        <v>37</v>
      </c>
      <c r="E29" s="302"/>
      <c r="F29" s="301" t="s">
        <v>7</v>
      </c>
      <c r="G29" s="64"/>
      <c r="H29" s="64"/>
    </row>
    <row r="30" spans="2:8">
      <c r="B30" s="218">
        <f t="shared" si="0"/>
        <v>28</v>
      </c>
      <c r="C30" s="64" t="s">
        <v>39</v>
      </c>
      <c r="D30" s="64" t="s">
        <v>40</v>
      </c>
      <c r="E30" s="302">
        <v>9875301245</v>
      </c>
      <c r="F30" s="301" t="s">
        <v>7</v>
      </c>
      <c r="G30" s="64"/>
      <c r="H30" s="64"/>
    </row>
    <row r="31" spans="2:8">
      <c r="B31" s="218">
        <f t="shared" si="0"/>
        <v>29</v>
      </c>
      <c r="C31" s="64" t="s">
        <v>41</v>
      </c>
      <c r="D31" s="64" t="s">
        <v>12</v>
      </c>
      <c r="E31" s="302"/>
      <c r="F31" s="301" t="s">
        <v>7</v>
      </c>
      <c r="G31" s="64"/>
      <c r="H31" s="64"/>
    </row>
    <row r="32" spans="2:8">
      <c r="B32" s="218">
        <f t="shared" si="0"/>
        <v>30</v>
      </c>
      <c r="C32" s="64" t="s">
        <v>42</v>
      </c>
      <c r="D32" s="64" t="s">
        <v>6</v>
      </c>
      <c r="E32" s="302">
        <v>7278058380</v>
      </c>
      <c r="F32" s="301" t="s">
        <v>7</v>
      </c>
      <c r="G32" s="64"/>
      <c r="H32" s="64"/>
    </row>
    <row r="33" spans="2:8">
      <c r="B33" s="218">
        <f t="shared" si="0"/>
        <v>31</v>
      </c>
      <c r="C33" s="64" t="s">
        <v>43</v>
      </c>
      <c r="D33" s="64" t="s">
        <v>6</v>
      </c>
      <c r="E33" s="302">
        <v>9331071785</v>
      </c>
      <c r="F33" s="301" t="s">
        <v>7</v>
      </c>
      <c r="G33" s="64"/>
      <c r="H33" s="64"/>
    </row>
    <row r="34" spans="2:8">
      <c r="B34" s="218">
        <f t="shared" si="0"/>
        <v>32</v>
      </c>
      <c r="C34" s="64" t="s">
        <v>44</v>
      </c>
      <c r="D34" s="64" t="s">
        <v>6</v>
      </c>
      <c r="E34" s="302">
        <v>9123076234</v>
      </c>
      <c r="F34" s="301" t="s">
        <v>7</v>
      </c>
      <c r="G34" s="64"/>
      <c r="H34" s="64"/>
    </row>
    <row r="35" spans="2:8">
      <c r="B35" s="218">
        <f t="shared" si="0"/>
        <v>33</v>
      </c>
      <c r="C35" s="64" t="s">
        <v>45</v>
      </c>
      <c r="D35" s="64" t="s">
        <v>46</v>
      </c>
      <c r="E35" s="302">
        <v>9331068490</v>
      </c>
      <c r="F35" s="301" t="s">
        <v>7</v>
      </c>
      <c r="G35" s="64"/>
      <c r="H35" s="64"/>
    </row>
    <row r="36" spans="2:8">
      <c r="B36" s="218">
        <f t="shared" si="0"/>
        <v>34</v>
      </c>
      <c r="C36" s="64" t="s">
        <v>47</v>
      </c>
      <c r="D36" s="64" t="s">
        <v>20</v>
      </c>
      <c r="E36" s="302"/>
      <c r="F36" s="301" t="s">
        <v>7</v>
      </c>
      <c r="G36" s="64"/>
      <c r="H36" s="64"/>
    </row>
    <row r="37" spans="2:8">
      <c r="B37" s="218">
        <f t="shared" si="0"/>
        <v>35</v>
      </c>
      <c r="C37" s="64" t="s">
        <v>48</v>
      </c>
      <c r="D37" s="64" t="s">
        <v>20</v>
      </c>
      <c r="E37" s="302">
        <v>9836537638</v>
      </c>
      <c r="F37" s="301" t="s">
        <v>7</v>
      </c>
      <c r="G37" s="64"/>
      <c r="H37" s="64"/>
    </row>
    <row r="38" spans="2:8">
      <c r="B38" s="218">
        <f t="shared" si="0"/>
        <v>36</v>
      </c>
      <c r="C38" s="64" t="s">
        <v>49</v>
      </c>
      <c r="D38" s="64" t="s">
        <v>20</v>
      </c>
      <c r="E38" s="302">
        <v>9674085934</v>
      </c>
      <c r="F38" s="301" t="s">
        <v>7</v>
      </c>
      <c r="G38" s="64"/>
      <c r="H38" s="230" t="s">
        <v>1140</v>
      </c>
    </row>
    <row r="39" spans="2:8">
      <c r="B39" s="218">
        <f t="shared" si="0"/>
        <v>37</v>
      </c>
      <c r="C39" s="64" t="s">
        <v>52</v>
      </c>
      <c r="D39" s="64"/>
      <c r="E39" s="302">
        <v>7003941706</v>
      </c>
      <c r="F39" s="301" t="s">
        <v>53</v>
      </c>
      <c r="G39" s="64"/>
      <c r="H39" s="64"/>
    </row>
    <row r="40" spans="2:8">
      <c r="B40" s="218">
        <f t="shared" si="0"/>
        <v>38</v>
      </c>
      <c r="C40" s="64" t="s">
        <v>54</v>
      </c>
      <c r="D40" s="64"/>
      <c r="E40" s="302">
        <v>9143285918</v>
      </c>
      <c r="F40" s="301" t="s">
        <v>53</v>
      </c>
      <c r="G40" s="64"/>
      <c r="H40" s="64"/>
    </row>
    <row r="41" spans="2:8">
      <c r="B41" s="218">
        <f t="shared" si="0"/>
        <v>39</v>
      </c>
      <c r="C41" s="64" t="s">
        <v>55</v>
      </c>
      <c r="D41" s="64" t="s">
        <v>56</v>
      </c>
      <c r="E41" s="302">
        <v>8777719809</v>
      </c>
      <c r="F41" s="301" t="s">
        <v>53</v>
      </c>
      <c r="G41" s="64"/>
      <c r="H41" s="64"/>
    </row>
    <row r="42" spans="2:8">
      <c r="B42" s="218">
        <f t="shared" si="0"/>
        <v>40</v>
      </c>
      <c r="C42" s="64" t="s">
        <v>57</v>
      </c>
      <c r="D42" s="64"/>
      <c r="E42" s="302">
        <v>6289678524</v>
      </c>
      <c r="F42" s="301" t="s">
        <v>53</v>
      </c>
      <c r="G42" s="64"/>
      <c r="H42" s="64"/>
    </row>
    <row r="43" spans="2:8">
      <c r="B43" s="218">
        <f t="shared" si="0"/>
        <v>41</v>
      </c>
      <c r="C43" s="64" t="s">
        <v>58</v>
      </c>
      <c r="D43" s="64"/>
      <c r="E43" s="303">
        <v>877709173</v>
      </c>
      <c r="F43" s="301" t="s">
        <v>53</v>
      </c>
      <c r="G43" s="64"/>
      <c r="H43" s="64"/>
    </row>
    <row r="44" spans="2:8">
      <c r="B44" s="218">
        <f t="shared" si="0"/>
        <v>42</v>
      </c>
      <c r="C44" s="64" t="s">
        <v>59</v>
      </c>
      <c r="D44" s="64"/>
      <c r="E44" s="302">
        <v>9903885913</v>
      </c>
      <c r="F44" s="301" t="s">
        <v>53</v>
      </c>
      <c r="G44" s="64"/>
      <c r="H44" s="64"/>
    </row>
    <row r="45" spans="2:8">
      <c r="B45" s="218">
        <f t="shared" si="0"/>
        <v>43</v>
      </c>
      <c r="C45" s="64" t="s">
        <v>60</v>
      </c>
      <c r="D45" s="64"/>
      <c r="E45" s="302">
        <v>9836452344</v>
      </c>
      <c r="F45" s="301" t="s">
        <v>53</v>
      </c>
      <c r="G45" s="64"/>
      <c r="H45" s="64"/>
    </row>
    <row r="46" spans="2:8">
      <c r="B46" s="218">
        <f t="shared" si="0"/>
        <v>44</v>
      </c>
      <c r="C46" s="64" t="s">
        <v>61</v>
      </c>
      <c r="D46" s="64"/>
      <c r="E46" s="302">
        <v>7980156565</v>
      </c>
      <c r="F46" s="301" t="s">
        <v>53</v>
      </c>
      <c r="G46" s="64"/>
      <c r="H46" s="64"/>
    </row>
    <row r="47" spans="2:8">
      <c r="B47" s="218">
        <f t="shared" si="0"/>
        <v>45</v>
      </c>
      <c r="C47" s="64" t="s">
        <v>62</v>
      </c>
      <c r="D47" s="64" t="s">
        <v>20</v>
      </c>
      <c r="E47" s="302">
        <v>9836310965</v>
      </c>
      <c r="F47" s="301" t="s">
        <v>53</v>
      </c>
      <c r="G47" s="64"/>
      <c r="H47" s="64"/>
    </row>
    <row r="48" spans="2:8">
      <c r="B48" s="218">
        <f t="shared" si="0"/>
        <v>46</v>
      </c>
      <c r="C48" s="64" t="s">
        <v>63</v>
      </c>
      <c r="D48" s="64"/>
      <c r="E48" s="302">
        <v>8335007544</v>
      </c>
      <c r="F48" s="301" t="s">
        <v>53</v>
      </c>
      <c r="G48" s="64"/>
      <c r="H48" s="64"/>
    </row>
    <row r="49" spans="2:8">
      <c r="B49" s="218">
        <f t="shared" si="0"/>
        <v>47</v>
      </c>
      <c r="C49" s="64" t="s">
        <v>64</v>
      </c>
      <c r="D49" s="64"/>
      <c r="E49" s="302">
        <v>9830820096</v>
      </c>
      <c r="F49" s="301" t="s">
        <v>53</v>
      </c>
      <c r="G49" s="64"/>
      <c r="H49" s="64"/>
    </row>
    <row r="50" spans="2:8">
      <c r="B50" s="218">
        <f t="shared" si="0"/>
        <v>48</v>
      </c>
      <c r="C50" s="64" t="s">
        <v>65</v>
      </c>
      <c r="D50" s="64"/>
      <c r="E50" s="302">
        <v>9831456793</v>
      </c>
      <c r="F50" s="301" t="s">
        <v>53</v>
      </c>
      <c r="G50" s="64"/>
      <c r="H50" s="64"/>
    </row>
    <row r="51" spans="2:8">
      <c r="B51" s="218">
        <f t="shared" si="0"/>
        <v>49</v>
      </c>
      <c r="C51" s="64" t="s">
        <v>66</v>
      </c>
      <c r="D51" s="64"/>
      <c r="E51" s="302">
        <v>8001510555</v>
      </c>
      <c r="F51" s="301" t="s">
        <v>53</v>
      </c>
      <c r="G51" s="64"/>
      <c r="H51" s="64"/>
    </row>
    <row r="52" spans="2:8">
      <c r="B52" s="218">
        <f t="shared" si="0"/>
        <v>50</v>
      </c>
      <c r="C52" s="64" t="s">
        <v>67</v>
      </c>
      <c r="D52" s="64"/>
      <c r="E52" s="302">
        <v>7278728026</v>
      </c>
      <c r="F52" s="301" t="s">
        <v>53</v>
      </c>
      <c r="G52" s="64"/>
      <c r="H52" s="64"/>
    </row>
    <row r="53" spans="2:8">
      <c r="B53" s="218">
        <f t="shared" si="0"/>
        <v>51</v>
      </c>
      <c r="C53" s="64" t="s">
        <v>68</v>
      </c>
      <c r="D53" s="64"/>
      <c r="E53" s="302">
        <v>9734011103</v>
      </c>
      <c r="F53" s="301" t="s">
        <v>53</v>
      </c>
      <c r="G53" s="64"/>
      <c r="H53" s="64"/>
    </row>
    <row r="54" spans="2:8">
      <c r="B54" s="218">
        <f t="shared" si="0"/>
        <v>52</v>
      </c>
      <c r="C54" s="64" t="s">
        <v>69</v>
      </c>
      <c r="D54" s="64"/>
      <c r="E54" s="302">
        <v>8777380158</v>
      </c>
      <c r="F54" s="301" t="s">
        <v>53</v>
      </c>
      <c r="G54" s="64"/>
      <c r="H54" s="64"/>
    </row>
    <row r="55" spans="2:8">
      <c r="B55" s="218">
        <f t="shared" si="0"/>
        <v>53</v>
      </c>
      <c r="C55" s="64" t="s">
        <v>70</v>
      </c>
      <c r="D55" s="64"/>
      <c r="E55" s="302">
        <v>7003669373</v>
      </c>
      <c r="F55" s="301" t="s">
        <v>53</v>
      </c>
      <c r="G55" s="64"/>
      <c r="H55" s="64"/>
    </row>
    <row r="56" spans="2:8">
      <c r="B56" s="218">
        <f t="shared" si="0"/>
        <v>54</v>
      </c>
      <c r="C56" s="64" t="s">
        <v>71</v>
      </c>
      <c r="D56" s="64"/>
      <c r="E56" s="302">
        <v>9330853288</v>
      </c>
      <c r="F56" s="301" t="s">
        <v>53</v>
      </c>
      <c r="G56" s="64"/>
      <c r="H56" s="64"/>
    </row>
    <row r="57" spans="2:8">
      <c r="B57" s="218">
        <f t="shared" si="0"/>
        <v>55</v>
      </c>
      <c r="C57" s="64" t="s">
        <v>72</v>
      </c>
      <c r="D57" s="64"/>
      <c r="E57" s="302">
        <v>8240281192</v>
      </c>
      <c r="F57" s="301" t="s">
        <v>53</v>
      </c>
      <c r="G57" s="64"/>
      <c r="H57" s="64" t="s">
        <v>1140</v>
      </c>
    </row>
    <row r="58" spans="2:8">
      <c r="B58" s="218">
        <f t="shared" si="0"/>
        <v>56</v>
      </c>
      <c r="C58" s="64" t="s">
        <v>73</v>
      </c>
      <c r="D58" s="64" t="s">
        <v>18</v>
      </c>
      <c r="E58" s="302">
        <v>8777277611</v>
      </c>
      <c r="F58" s="301" t="s">
        <v>53</v>
      </c>
      <c r="G58" s="64"/>
      <c r="H58" s="64"/>
    </row>
    <row r="59" spans="2:8">
      <c r="B59" s="218">
        <f t="shared" si="0"/>
        <v>57</v>
      </c>
      <c r="C59" s="64" t="s">
        <v>74</v>
      </c>
      <c r="D59" s="64"/>
      <c r="E59" s="302">
        <v>980417771</v>
      </c>
      <c r="F59" s="301" t="s">
        <v>53</v>
      </c>
      <c r="G59" s="64"/>
      <c r="H59" s="64"/>
    </row>
    <row r="60" spans="2:8">
      <c r="B60" s="218">
        <f t="shared" si="0"/>
        <v>58</v>
      </c>
      <c r="C60" s="64" t="s">
        <v>75</v>
      </c>
      <c r="D60" s="64"/>
      <c r="E60" s="302">
        <v>9339193790</v>
      </c>
      <c r="F60" s="301" t="s">
        <v>53</v>
      </c>
      <c r="G60" s="64"/>
      <c r="H60" s="64" t="s">
        <v>1140</v>
      </c>
    </row>
    <row r="61" spans="2:8">
      <c r="B61" s="218">
        <f t="shared" si="0"/>
        <v>59</v>
      </c>
      <c r="C61" s="64" t="s">
        <v>76</v>
      </c>
      <c r="D61" s="64"/>
      <c r="E61" s="302">
        <v>9123659745</v>
      </c>
      <c r="F61" s="301" t="s">
        <v>53</v>
      </c>
      <c r="G61" s="64"/>
      <c r="H61" s="64"/>
    </row>
    <row r="62" spans="2:8">
      <c r="B62" s="218">
        <f t="shared" si="0"/>
        <v>60</v>
      </c>
      <c r="C62" s="64" t="s">
        <v>77</v>
      </c>
      <c r="D62" s="64"/>
      <c r="E62" s="302">
        <v>9143129420</v>
      </c>
      <c r="F62" s="301" t="s">
        <v>53</v>
      </c>
      <c r="G62" s="64"/>
      <c r="H62" s="64"/>
    </row>
    <row r="63" spans="2:8">
      <c r="B63" s="218">
        <f t="shared" si="0"/>
        <v>61</v>
      </c>
      <c r="C63" s="64" t="s">
        <v>78</v>
      </c>
      <c r="D63" s="64"/>
      <c r="E63" s="302">
        <v>6291427601</v>
      </c>
      <c r="F63" s="301" t="s">
        <v>53</v>
      </c>
      <c r="G63" s="64"/>
      <c r="H63" s="64"/>
    </row>
    <row r="64" spans="2:8">
      <c r="B64" s="218">
        <f t="shared" si="0"/>
        <v>62</v>
      </c>
      <c r="C64" s="64" t="s">
        <v>79</v>
      </c>
      <c r="D64" s="64"/>
      <c r="E64" s="302">
        <v>8910406790</v>
      </c>
      <c r="F64" s="301" t="s">
        <v>53</v>
      </c>
      <c r="G64" s="64"/>
      <c r="H64" s="64"/>
    </row>
    <row r="65" spans="2:8">
      <c r="B65" s="218">
        <f t="shared" si="0"/>
        <v>63</v>
      </c>
      <c r="C65" s="64" t="s">
        <v>80</v>
      </c>
      <c r="D65" s="64"/>
      <c r="E65" s="302">
        <v>9038919719</v>
      </c>
      <c r="F65" s="301" t="s">
        <v>53</v>
      </c>
      <c r="G65" s="64"/>
      <c r="H65" s="64"/>
    </row>
    <row r="66" spans="2:8">
      <c r="B66" s="218">
        <f t="shared" si="0"/>
        <v>64</v>
      </c>
      <c r="C66" s="64" t="s">
        <v>81</v>
      </c>
      <c r="D66" s="64"/>
      <c r="E66" s="302">
        <v>7439066060</v>
      </c>
      <c r="F66" s="301" t="s">
        <v>53</v>
      </c>
      <c r="G66" s="64"/>
      <c r="H66" s="64"/>
    </row>
    <row r="67" spans="2:8">
      <c r="B67" s="218">
        <f t="shared" si="0"/>
        <v>65</v>
      </c>
      <c r="C67" s="64" t="s">
        <v>82</v>
      </c>
      <c r="D67" s="64"/>
      <c r="E67" s="302">
        <v>9903877462</v>
      </c>
      <c r="F67" s="301" t="s">
        <v>53</v>
      </c>
      <c r="G67" s="64"/>
      <c r="H67" s="64"/>
    </row>
    <row r="68" spans="2:8">
      <c r="B68" s="218">
        <f t="shared" si="0"/>
        <v>66</v>
      </c>
      <c r="C68" s="64" t="s">
        <v>83</v>
      </c>
      <c r="D68" s="64"/>
      <c r="E68" s="302">
        <v>9874777829</v>
      </c>
      <c r="F68" s="301" t="s">
        <v>53</v>
      </c>
      <c r="G68" s="64"/>
      <c r="H68" s="64"/>
    </row>
    <row r="69" spans="2:8">
      <c r="B69" s="218">
        <f t="shared" ref="B69:B134" si="1">B68+1</f>
        <v>67</v>
      </c>
      <c r="C69" s="64" t="s">
        <v>84</v>
      </c>
      <c r="D69" s="64"/>
      <c r="E69" s="302">
        <v>6290396033</v>
      </c>
      <c r="F69" s="301" t="s">
        <v>53</v>
      </c>
      <c r="G69" s="64"/>
      <c r="H69" s="64"/>
    </row>
    <row r="70" spans="2:8">
      <c r="B70" s="218">
        <f t="shared" si="1"/>
        <v>68</v>
      </c>
      <c r="C70" s="64" t="s">
        <v>85</v>
      </c>
      <c r="D70" s="64"/>
      <c r="E70" s="302">
        <v>9163454515</v>
      </c>
      <c r="F70" s="301" t="s">
        <v>53</v>
      </c>
      <c r="G70" s="64"/>
      <c r="H70" s="64"/>
    </row>
    <row r="71" spans="2:8">
      <c r="B71" s="218">
        <f t="shared" si="1"/>
        <v>69</v>
      </c>
      <c r="C71" s="64" t="s">
        <v>86</v>
      </c>
      <c r="D71" s="64"/>
      <c r="E71" s="302">
        <v>9007270070</v>
      </c>
      <c r="F71" s="301" t="s">
        <v>53</v>
      </c>
      <c r="G71" s="64"/>
      <c r="H71" s="64"/>
    </row>
    <row r="72" spans="2:8">
      <c r="B72" s="218">
        <f t="shared" si="1"/>
        <v>70</v>
      </c>
      <c r="C72" s="64" t="s">
        <v>87</v>
      </c>
      <c r="D72" s="64"/>
      <c r="E72" s="302">
        <v>7980040887</v>
      </c>
      <c r="F72" s="301" t="s">
        <v>53</v>
      </c>
      <c r="G72" s="64"/>
      <c r="H72" s="64"/>
    </row>
    <row r="73" spans="2:8">
      <c r="B73" s="218">
        <f t="shared" si="1"/>
        <v>71</v>
      </c>
      <c r="C73" s="64" t="s">
        <v>88</v>
      </c>
      <c r="D73" s="64"/>
      <c r="E73" s="302">
        <v>9874701133</v>
      </c>
      <c r="F73" s="301" t="s">
        <v>53</v>
      </c>
      <c r="G73" s="64"/>
      <c r="H73" s="64"/>
    </row>
    <row r="74" spans="2:8">
      <c r="B74" s="218">
        <f t="shared" si="1"/>
        <v>72</v>
      </c>
      <c r="C74" s="225" t="s">
        <v>45</v>
      </c>
      <c r="D74" s="64"/>
      <c r="E74" s="303">
        <v>877724622</v>
      </c>
      <c r="F74" s="301" t="s">
        <v>53</v>
      </c>
      <c r="G74" s="64"/>
      <c r="H74" s="64"/>
    </row>
    <row r="75" spans="2:8">
      <c r="B75" s="218">
        <f t="shared" si="1"/>
        <v>73</v>
      </c>
      <c r="C75" s="64" t="s">
        <v>89</v>
      </c>
      <c r="D75" s="64"/>
      <c r="E75" s="302">
        <v>9038002216</v>
      </c>
      <c r="F75" s="301" t="s">
        <v>53</v>
      </c>
      <c r="G75" s="64"/>
      <c r="H75" s="64"/>
    </row>
    <row r="76" spans="2:8">
      <c r="B76" s="218">
        <f t="shared" si="1"/>
        <v>74</v>
      </c>
      <c r="C76" s="64" t="s">
        <v>90</v>
      </c>
      <c r="D76" s="64"/>
      <c r="E76" s="302">
        <v>8583906525</v>
      </c>
      <c r="F76" s="301" t="s">
        <v>53</v>
      </c>
      <c r="G76" s="64"/>
      <c r="H76" s="64"/>
    </row>
    <row r="77" spans="2:8">
      <c r="B77" s="218">
        <f t="shared" si="1"/>
        <v>75</v>
      </c>
      <c r="C77" s="64" t="s">
        <v>91</v>
      </c>
      <c r="D77" s="64" t="s">
        <v>20</v>
      </c>
      <c r="E77" s="302">
        <v>9836999646</v>
      </c>
      <c r="F77" s="301" t="s">
        <v>53</v>
      </c>
      <c r="G77" s="64"/>
      <c r="H77" s="64"/>
    </row>
    <row r="78" spans="2:8">
      <c r="B78" s="218">
        <f t="shared" si="1"/>
        <v>76</v>
      </c>
      <c r="C78" s="64" t="s">
        <v>92</v>
      </c>
      <c r="D78" s="64"/>
      <c r="E78" s="302">
        <v>629138320</v>
      </c>
      <c r="F78" s="301" t="s">
        <v>53</v>
      </c>
      <c r="G78" s="64"/>
      <c r="H78" s="64"/>
    </row>
    <row r="79" spans="2:8">
      <c r="B79" s="218">
        <f t="shared" si="1"/>
        <v>77</v>
      </c>
      <c r="C79" s="64" t="s">
        <v>93</v>
      </c>
      <c r="D79" s="64"/>
      <c r="E79" s="302">
        <v>8910848733</v>
      </c>
      <c r="F79" s="301" t="s">
        <v>53</v>
      </c>
      <c r="G79" s="64"/>
      <c r="H79" s="64"/>
    </row>
    <row r="80" spans="2:8">
      <c r="B80" s="218">
        <f t="shared" si="1"/>
        <v>78</v>
      </c>
      <c r="C80" s="64" t="s">
        <v>94</v>
      </c>
      <c r="D80" s="64"/>
      <c r="E80" s="302">
        <v>9007164321</v>
      </c>
      <c r="F80" s="301" t="s">
        <v>53</v>
      </c>
      <c r="G80" s="64"/>
      <c r="H80" s="64"/>
    </row>
    <row r="81" spans="2:8">
      <c r="B81" s="218">
        <f t="shared" si="1"/>
        <v>79</v>
      </c>
      <c r="C81" s="64" t="s">
        <v>95</v>
      </c>
      <c r="D81" s="64"/>
      <c r="E81" s="302">
        <v>6290512339</v>
      </c>
      <c r="F81" s="301" t="s">
        <v>53</v>
      </c>
      <c r="G81" s="64"/>
      <c r="H81" s="64"/>
    </row>
    <row r="82" spans="2:8">
      <c r="B82" s="218">
        <f t="shared" si="1"/>
        <v>80</v>
      </c>
      <c r="C82" s="64" t="s">
        <v>103</v>
      </c>
      <c r="D82" s="302" t="s">
        <v>106</v>
      </c>
      <c r="E82" s="302">
        <v>8240609920</v>
      </c>
      <c r="F82" s="304" t="s">
        <v>104</v>
      </c>
      <c r="G82" s="64"/>
      <c r="H82" s="64"/>
    </row>
    <row r="83" spans="2:8">
      <c r="B83" s="218">
        <f t="shared" si="1"/>
        <v>81</v>
      </c>
      <c r="C83" s="64" t="s">
        <v>105</v>
      </c>
      <c r="D83" s="302" t="s">
        <v>107</v>
      </c>
      <c r="E83" s="302">
        <v>9062510038</v>
      </c>
      <c r="F83" s="301" t="s">
        <v>104</v>
      </c>
      <c r="G83" s="64"/>
      <c r="H83" s="64"/>
    </row>
    <row r="84" spans="2:8">
      <c r="B84" s="218">
        <f t="shared" si="1"/>
        <v>82</v>
      </c>
      <c r="C84" s="64" t="s">
        <v>108</v>
      </c>
      <c r="D84" s="302" t="s">
        <v>109</v>
      </c>
      <c r="E84" s="302">
        <v>6290775097</v>
      </c>
      <c r="F84" s="301" t="s">
        <v>104</v>
      </c>
      <c r="G84" s="64"/>
      <c r="H84" s="64"/>
    </row>
    <row r="85" spans="2:8">
      <c r="B85" s="218">
        <f t="shared" si="1"/>
        <v>83</v>
      </c>
      <c r="C85" s="64" t="s">
        <v>55</v>
      </c>
      <c r="D85" s="302" t="s">
        <v>110</v>
      </c>
      <c r="E85" s="302">
        <v>8240279854</v>
      </c>
      <c r="F85" s="301" t="s">
        <v>104</v>
      </c>
      <c r="G85" s="64"/>
      <c r="H85" s="64"/>
    </row>
    <row r="86" spans="2:8">
      <c r="B86" s="218">
        <f t="shared" si="1"/>
        <v>84</v>
      </c>
      <c r="C86" s="64" t="s">
        <v>111</v>
      </c>
      <c r="D86" s="302" t="s">
        <v>112</v>
      </c>
      <c r="E86" s="302">
        <v>9903143480</v>
      </c>
      <c r="F86" s="301" t="s">
        <v>104</v>
      </c>
      <c r="G86" s="64"/>
      <c r="H86" s="64"/>
    </row>
    <row r="87" spans="2:8">
      <c r="B87" s="218">
        <f t="shared" si="1"/>
        <v>85</v>
      </c>
      <c r="C87" s="64" t="s">
        <v>113</v>
      </c>
      <c r="D87" s="302" t="s">
        <v>109</v>
      </c>
      <c r="E87" s="302">
        <v>9674412148</v>
      </c>
      <c r="F87" s="301" t="s">
        <v>104</v>
      </c>
      <c r="G87" s="64"/>
      <c r="H87" s="64"/>
    </row>
    <row r="88" spans="2:8">
      <c r="B88" s="218">
        <f t="shared" si="1"/>
        <v>86</v>
      </c>
      <c r="C88" s="64" t="s">
        <v>114</v>
      </c>
      <c r="D88" s="302" t="s">
        <v>109</v>
      </c>
      <c r="E88" s="302">
        <v>9163692793</v>
      </c>
      <c r="F88" s="301" t="s">
        <v>104</v>
      </c>
      <c r="G88" s="64"/>
      <c r="H88" s="64"/>
    </row>
    <row r="89" spans="2:8">
      <c r="B89" s="218">
        <f t="shared" si="1"/>
        <v>87</v>
      </c>
      <c r="C89" s="64" t="s">
        <v>115</v>
      </c>
      <c r="D89" s="302" t="s">
        <v>112</v>
      </c>
      <c r="E89" s="302">
        <v>9831482137</v>
      </c>
      <c r="F89" s="301" t="s">
        <v>104</v>
      </c>
      <c r="G89" s="64"/>
      <c r="H89" s="64"/>
    </row>
    <row r="90" spans="2:8">
      <c r="B90" s="218">
        <f t="shared" si="1"/>
        <v>88</v>
      </c>
      <c r="C90" s="64" t="s">
        <v>116</v>
      </c>
      <c r="D90" s="302" t="s">
        <v>117</v>
      </c>
      <c r="E90" s="302">
        <v>7003657723</v>
      </c>
      <c r="F90" s="301" t="s">
        <v>104</v>
      </c>
      <c r="G90" s="64"/>
      <c r="H90" s="64"/>
    </row>
    <row r="91" spans="2:8">
      <c r="B91" s="218">
        <f t="shared" si="1"/>
        <v>89</v>
      </c>
      <c r="C91" s="64" t="s">
        <v>118</v>
      </c>
      <c r="D91" s="302" t="s">
        <v>18</v>
      </c>
      <c r="E91" s="302">
        <v>700354234</v>
      </c>
      <c r="F91" s="301" t="s">
        <v>104</v>
      </c>
      <c r="G91" s="64"/>
      <c r="H91" s="64"/>
    </row>
    <row r="92" spans="2:8">
      <c r="B92" s="218">
        <f t="shared" si="1"/>
        <v>90</v>
      </c>
      <c r="C92" s="64" t="s">
        <v>391</v>
      </c>
      <c r="D92" s="302" t="s">
        <v>18</v>
      </c>
      <c r="E92" s="302">
        <v>7003428647</v>
      </c>
      <c r="F92" s="301" t="s">
        <v>392</v>
      </c>
      <c r="G92" s="64"/>
      <c r="H92" s="64" t="s">
        <v>1140</v>
      </c>
    </row>
    <row r="93" spans="2:8">
      <c r="B93" s="218">
        <f t="shared" si="1"/>
        <v>91</v>
      </c>
      <c r="C93" s="64" t="s">
        <v>393</v>
      </c>
      <c r="D93" s="302" t="s">
        <v>394</v>
      </c>
      <c r="E93" s="302">
        <v>9331955975</v>
      </c>
      <c r="F93" s="301" t="s">
        <v>392</v>
      </c>
      <c r="G93" s="64"/>
      <c r="H93" s="64" t="s">
        <v>1140</v>
      </c>
    </row>
    <row r="94" spans="2:8">
      <c r="B94" s="218">
        <f t="shared" si="1"/>
        <v>92</v>
      </c>
      <c r="C94" s="64" t="s">
        <v>395</v>
      </c>
      <c r="D94" s="302" t="s">
        <v>18</v>
      </c>
      <c r="E94" s="302">
        <v>9874163389</v>
      </c>
      <c r="F94" s="301" t="s">
        <v>392</v>
      </c>
      <c r="G94" s="64"/>
      <c r="H94" s="64" t="s">
        <v>1140</v>
      </c>
    </row>
    <row r="95" spans="2:8">
      <c r="B95" s="218">
        <f t="shared" si="1"/>
        <v>93</v>
      </c>
      <c r="C95" s="64" t="s">
        <v>396</v>
      </c>
      <c r="D95" s="302" t="s">
        <v>397</v>
      </c>
      <c r="E95" s="302">
        <v>7439740756</v>
      </c>
      <c r="F95" s="301" t="s">
        <v>392</v>
      </c>
      <c r="G95" s="64"/>
      <c r="H95" s="64"/>
    </row>
    <row r="96" spans="2:8">
      <c r="B96" s="218">
        <f t="shared" si="1"/>
        <v>94</v>
      </c>
      <c r="C96" s="64" t="s">
        <v>398</v>
      </c>
      <c r="D96" s="302" t="s">
        <v>399</v>
      </c>
      <c r="E96" s="302">
        <v>7980521714</v>
      </c>
      <c r="F96" s="301" t="s">
        <v>392</v>
      </c>
      <c r="G96" s="64"/>
      <c r="H96" s="64"/>
    </row>
    <row r="97" spans="2:8">
      <c r="B97" s="218">
        <f t="shared" si="1"/>
        <v>95</v>
      </c>
      <c r="C97" s="64" t="s">
        <v>64</v>
      </c>
      <c r="D97" s="302" t="s">
        <v>110</v>
      </c>
      <c r="E97" s="302">
        <v>9830820096</v>
      </c>
      <c r="F97" s="301" t="s">
        <v>392</v>
      </c>
      <c r="G97" s="64"/>
      <c r="H97" s="64"/>
    </row>
    <row r="98" spans="2:8">
      <c r="B98" s="218">
        <f t="shared" si="1"/>
        <v>96</v>
      </c>
      <c r="C98" s="64" t="s">
        <v>400</v>
      </c>
      <c r="D98" s="302" t="s">
        <v>6</v>
      </c>
      <c r="E98" s="302">
        <v>8017969082</v>
      </c>
      <c r="F98" s="301" t="s">
        <v>392</v>
      </c>
      <c r="G98" s="64"/>
      <c r="H98" s="64"/>
    </row>
    <row r="99" spans="2:8">
      <c r="B99" s="218">
        <f t="shared" si="1"/>
        <v>97</v>
      </c>
      <c r="C99" s="64" t="s">
        <v>401</v>
      </c>
      <c r="D99" s="302" t="s">
        <v>402</v>
      </c>
      <c r="E99" s="302">
        <v>7439688200</v>
      </c>
      <c r="F99" s="301" t="s">
        <v>392</v>
      </c>
      <c r="G99" s="64"/>
      <c r="H99" s="64"/>
    </row>
    <row r="100" spans="2:8">
      <c r="B100" s="218">
        <f t="shared" si="1"/>
        <v>98</v>
      </c>
      <c r="C100" s="64" t="s">
        <v>403</v>
      </c>
      <c r="D100" s="302" t="s">
        <v>402</v>
      </c>
      <c r="E100" s="302">
        <v>8697933430</v>
      </c>
      <c r="F100" s="301" t="s">
        <v>392</v>
      </c>
      <c r="G100" s="64"/>
      <c r="H100" s="64"/>
    </row>
    <row r="101" spans="2:8">
      <c r="B101" s="218">
        <f t="shared" si="1"/>
        <v>99</v>
      </c>
      <c r="C101" s="64" t="s">
        <v>404</v>
      </c>
      <c r="D101" s="302" t="s">
        <v>405</v>
      </c>
      <c r="E101" s="302">
        <v>9874482283</v>
      </c>
      <c r="F101" s="301" t="s">
        <v>392</v>
      </c>
      <c r="G101" s="64"/>
      <c r="H101" s="64"/>
    </row>
    <row r="102" spans="2:8">
      <c r="B102" s="218">
        <f t="shared" si="1"/>
        <v>100</v>
      </c>
      <c r="C102" s="64" t="s">
        <v>406</v>
      </c>
      <c r="D102" s="302" t="s">
        <v>407</v>
      </c>
      <c r="E102" s="302">
        <v>9874766387</v>
      </c>
      <c r="F102" s="301" t="s">
        <v>392</v>
      </c>
      <c r="G102" s="64"/>
      <c r="H102" s="64" t="s">
        <v>1140</v>
      </c>
    </row>
    <row r="103" spans="2:8">
      <c r="B103" s="218">
        <f t="shared" si="1"/>
        <v>101</v>
      </c>
      <c r="C103" s="230" t="s">
        <v>408</v>
      </c>
      <c r="D103" s="305" t="s">
        <v>409</v>
      </c>
      <c r="E103" s="305">
        <v>8013382197</v>
      </c>
      <c r="F103" s="304" t="s">
        <v>392</v>
      </c>
      <c r="G103" s="64"/>
      <c r="H103" s="64" t="s">
        <v>1140</v>
      </c>
    </row>
    <row r="104" spans="2:8">
      <c r="B104" s="218">
        <f t="shared" si="1"/>
        <v>102</v>
      </c>
      <c r="C104" s="230" t="s">
        <v>754</v>
      </c>
      <c r="D104" s="305" t="s">
        <v>6</v>
      </c>
      <c r="E104" s="305">
        <v>9123078395</v>
      </c>
      <c r="F104" s="304" t="s">
        <v>7</v>
      </c>
      <c r="G104" s="64"/>
      <c r="H104" s="64"/>
    </row>
    <row r="105" spans="2:8">
      <c r="B105" s="218">
        <f t="shared" si="1"/>
        <v>103</v>
      </c>
      <c r="C105" s="230" t="s">
        <v>755</v>
      </c>
      <c r="D105" s="64"/>
      <c r="E105" s="305">
        <v>8100161205</v>
      </c>
      <c r="F105" s="304" t="s">
        <v>756</v>
      </c>
      <c r="G105" s="64"/>
      <c r="H105" s="64"/>
    </row>
    <row r="106" spans="2:8">
      <c r="B106" s="218">
        <f t="shared" si="1"/>
        <v>104</v>
      </c>
      <c r="C106" s="230" t="s">
        <v>757</v>
      </c>
      <c r="D106" s="64"/>
      <c r="E106" s="305">
        <v>8478072066</v>
      </c>
      <c r="F106" s="304" t="s">
        <v>756</v>
      </c>
      <c r="G106" s="64"/>
      <c r="H106" s="64"/>
    </row>
    <row r="107" spans="2:8">
      <c r="B107" s="218">
        <f t="shared" si="1"/>
        <v>105</v>
      </c>
      <c r="C107" s="230" t="s">
        <v>758</v>
      </c>
      <c r="D107" s="64"/>
      <c r="E107" s="305">
        <v>9836606991</v>
      </c>
      <c r="F107" s="304" t="s">
        <v>756</v>
      </c>
      <c r="G107" s="64"/>
      <c r="H107" s="64"/>
    </row>
    <row r="108" spans="2:8">
      <c r="B108" s="218">
        <f t="shared" si="1"/>
        <v>106</v>
      </c>
      <c r="C108" s="230" t="s">
        <v>759</v>
      </c>
      <c r="D108" s="64"/>
      <c r="E108" s="305">
        <v>8961639998</v>
      </c>
      <c r="F108" s="304" t="s">
        <v>756</v>
      </c>
      <c r="G108" s="64"/>
      <c r="H108" s="64"/>
    </row>
    <row r="109" spans="2:8">
      <c r="B109" s="218">
        <f t="shared" si="1"/>
        <v>107</v>
      </c>
      <c r="C109" s="230" t="s">
        <v>760</v>
      </c>
      <c r="D109" s="64"/>
      <c r="E109" s="305">
        <v>9674306335</v>
      </c>
      <c r="F109" s="304" t="s">
        <v>756</v>
      </c>
      <c r="G109" s="64"/>
      <c r="H109" s="64"/>
    </row>
    <row r="110" spans="2:8">
      <c r="B110" s="218">
        <f t="shared" si="1"/>
        <v>108</v>
      </c>
      <c r="C110" s="230" t="s">
        <v>761</v>
      </c>
      <c r="D110" s="64"/>
      <c r="E110" s="305">
        <v>8820901110</v>
      </c>
      <c r="F110" s="304" t="s">
        <v>756</v>
      </c>
      <c r="G110" s="64"/>
      <c r="H110" s="64"/>
    </row>
    <row r="111" spans="2:8">
      <c r="B111" s="218">
        <f t="shared" si="1"/>
        <v>109</v>
      </c>
      <c r="C111" s="230" t="s">
        <v>762</v>
      </c>
      <c r="D111" s="64"/>
      <c r="E111" s="305">
        <v>8981119137</v>
      </c>
      <c r="F111" s="304" t="s">
        <v>756</v>
      </c>
      <c r="G111" s="64"/>
      <c r="H111" s="64"/>
    </row>
    <row r="112" spans="2:8">
      <c r="B112" s="218">
        <f t="shared" si="1"/>
        <v>110</v>
      </c>
      <c r="C112" s="230" t="s">
        <v>763</v>
      </c>
      <c r="D112" s="64"/>
      <c r="E112" s="305">
        <v>8974772140</v>
      </c>
      <c r="F112" s="304" t="s">
        <v>756</v>
      </c>
      <c r="G112" s="64"/>
      <c r="H112" s="64"/>
    </row>
    <row r="113" spans="2:8">
      <c r="B113" s="218">
        <f t="shared" si="1"/>
        <v>111</v>
      </c>
      <c r="C113" s="230" t="s">
        <v>764</v>
      </c>
      <c r="D113" s="64"/>
      <c r="E113" s="305">
        <v>8337007743</v>
      </c>
      <c r="F113" s="304" t="s">
        <v>756</v>
      </c>
      <c r="G113" s="64"/>
      <c r="H113" s="64"/>
    </row>
    <row r="114" spans="2:8">
      <c r="B114" s="218">
        <f t="shared" si="1"/>
        <v>112</v>
      </c>
      <c r="C114" s="230" t="s">
        <v>765</v>
      </c>
      <c r="D114" s="64"/>
      <c r="E114" s="305">
        <v>7278054115</v>
      </c>
      <c r="F114" s="304" t="s">
        <v>756</v>
      </c>
      <c r="G114" s="64"/>
      <c r="H114" s="64"/>
    </row>
    <row r="115" spans="2:8">
      <c r="B115" s="218">
        <f t="shared" si="1"/>
        <v>113</v>
      </c>
      <c r="C115" s="230" t="s">
        <v>766</v>
      </c>
      <c r="D115" s="64"/>
      <c r="E115" s="305">
        <v>9339998305</v>
      </c>
      <c r="F115" s="304" t="s">
        <v>756</v>
      </c>
      <c r="G115" s="64"/>
      <c r="H115" s="64"/>
    </row>
    <row r="116" spans="2:8">
      <c r="B116" s="218">
        <f t="shared" si="1"/>
        <v>114</v>
      </c>
      <c r="C116" s="230" t="s">
        <v>767</v>
      </c>
      <c r="D116" s="64"/>
      <c r="E116" s="305">
        <v>9681548481</v>
      </c>
      <c r="F116" s="304" t="s">
        <v>756</v>
      </c>
      <c r="G116" s="64"/>
      <c r="H116" s="64"/>
    </row>
    <row r="117" spans="2:8">
      <c r="B117" s="218">
        <f t="shared" si="1"/>
        <v>115</v>
      </c>
      <c r="C117" s="230" t="s">
        <v>768</v>
      </c>
      <c r="D117" s="64"/>
      <c r="E117" s="305">
        <v>9883515386</v>
      </c>
      <c r="F117" s="304" t="s">
        <v>756</v>
      </c>
      <c r="G117" s="64"/>
      <c r="H117" s="64"/>
    </row>
    <row r="118" spans="2:8">
      <c r="B118" s="218">
        <f t="shared" si="1"/>
        <v>116</v>
      </c>
      <c r="C118" s="230" t="s">
        <v>769</v>
      </c>
      <c r="D118" s="64"/>
      <c r="E118" s="305">
        <v>7980919440</v>
      </c>
      <c r="F118" s="304" t="s">
        <v>756</v>
      </c>
      <c r="G118" s="64"/>
      <c r="H118" s="64"/>
    </row>
    <row r="119" spans="2:8">
      <c r="B119" s="218">
        <f t="shared" si="1"/>
        <v>117</v>
      </c>
      <c r="C119" s="230" t="s">
        <v>770</v>
      </c>
      <c r="D119" s="64"/>
      <c r="E119" s="305">
        <v>7003458146</v>
      </c>
      <c r="F119" s="304" t="s">
        <v>756</v>
      </c>
      <c r="G119" s="64"/>
      <c r="H119" s="64"/>
    </row>
    <row r="120" spans="2:8">
      <c r="B120" s="218">
        <f t="shared" si="1"/>
        <v>118</v>
      </c>
      <c r="C120" s="230" t="s">
        <v>771</v>
      </c>
      <c r="D120" s="64"/>
      <c r="E120" s="305">
        <v>7439076060</v>
      </c>
      <c r="F120" s="304" t="s">
        <v>756</v>
      </c>
      <c r="G120" s="64"/>
      <c r="H120" s="64"/>
    </row>
    <row r="121" spans="2:8">
      <c r="B121" s="218">
        <f t="shared" si="1"/>
        <v>119</v>
      </c>
      <c r="C121" s="230" t="s">
        <v>772</v>
      </c>
      <c r="D121" s="64"/>
      <c r="E121" s="305">
        <v>8697788251</v>
      </c>
      <c r="F121" s="304" t="s">
        <v>756</v>
      </c>
      <c r="G121" s="64"/>
      <c r="H121" s="64"/>
    </row>
    <row r="122" spans="2:8">
      <c r="B122" s="218">
        <f t="shared" si="1"/>
        <v>120</v>
      </c>
      <c r="C122" s="230" t="s">
        <v>773</v>
      </c>
      <c r="D122" s="64"/>
      <c r="E122" s="305">
        <v>9903072944</v>
      </c>
      <c r="F122" s="304" t="s">
        <v>756</v>
      </c>
      <c r="G122" s="64"/>
      <c r="H122" s="64"/>
    </row>
    <row r="123" spans="2:8">
      <c r="B123" s="218">
        <f t="shared" si="1"/>
        <v>121</v>
      </c>
      <c r="C123" s="230" t="s">
        <v>774</v>
      </c>
      <c r="D123" s="64"/>
      <c r="E123" s="305">
        <v>8013858249</v>
      </c>
      <c r="F123" s="304" t="s">
        <v>756</v>
      </c>
      <c r="G123" s="64"/>
      <c r="H123" s="64"/>
    </row>
    <row r="124" spans="2:8">
      <c r="B124" s="218">
        <f t="shared" si="1"/>
        <v>122</v>
      </c>
      <c r="C124" s="230" t="s">
        <v>775</v>
      </c>
      <c r="D124" s="64"/>
      <c r="E124" s="305">
        <v>6290661347</v>
      </c>
      <c r="F124" s="304" t="s">
        <v>756</v>
      </c>
      <c r="G124" s="64"/>
      <c r="H124" s="64"/>
    </row>
    <row r="125" spans="2:8">
      <c r="B125" s="218">
        <f t="shared" si="1"/>
        <v>123</v>
      </c>
      <c r="C125" s="230" t="s">
        <v>776</v>
      </c>
      <c r="D125" s="64"/>
      <c r="E125" s="305">
        <v>9051466152</v>
      </c>
      <c r="F125" s="304" t="s">
        <v>756</v>
      </c>
      <c r="G125" s="64"/>
      <c r="H125" s="64"/>
    </row>
    <row r="126" spans="2:8">
      <c r="B126" s="218">
        <f t="shared" si="1"/>
        <v>124</v>
      </c>
      <c r="C126" s="230" t="s">
        <v>777</v>
      </c>
      <c r="D126" s="64"/>
      <c r="E126" s="305">
        <v>8017636219</v>
      </c>
      <c r="F126" s="304" t="s">
        <v>756</v>
      </c>
      <c r="G126" s="64"/>
      <c r="H126" s="64"/>
    </row>
    <row r="127" spans="2:8">
      <c r="B127" s="218">
        <f t="shared" si="1"/>
        <v>125</v>
      </c>
      <c r="C127" s="230" t="s">
        <v>778</v>
      </c>
      <c r="D127" s="64"/>
      <c r="E127" s="305">
        <v>8240846840</v>
      </c>
      <c r="F127" s="304" t="s">
        <v>756</v>
      </c>
      <c r="G127" s="64"/>
      <c r="H127" s="64"/>
    </row>
    <row r="128" spans="2:8">
      <c r="B128" s="218">
        <f t="shared" si="1"/>
        <v>126</v>
      </c>
      <c r="C128" s="230" t="s">
        <v>779</v>
      </c>
      <c r="D128" s="64"/>
      <c r="E128" s="305">
        <v>8240026796</v>
      </c>
      <c r="F128" s="304" t="s">
        <v>756</v>
      </c>
      <c r="G128" s="64"/>
      <c r="H128" s="64"/>
    </row>
    <row r="129" spans="2:8">
      <c r="B129" s="218">
        <f t="shared" si="1"/>
        <v>127</v>
      </c>
      <c r="C129" s="230" t="s">
        <v>780</v>
      </c>
      <c r="D129" s="64"/>
      <c r="E129" s="305">
        <v>7278321799</v>
      </c>
      <c r="F129" s="304" t="s">
        <v>756</v>
      </c>
      <c r="G129" s="64"/>
      <c r="H129" s="64"/>
    </row>
    <row r="130" spans="2:8">
      <c r="B130" s="218">
        <f t="shared" si="1"/>
        <v>128</v>
      </c>
      <c r="C130" s="230" t="s">
        <v>781</v>
      </c>
      <c r="D130" s="64"/>
      <c r="E130" s="305">
        <v>9883156179</v>
      </c>
      <c r="F130" s="304" t="s">
        <v>756</v>
      </c>
      <c r="G130" s="64"/>
      <c r="H130" s="64"/>
    </row>
    <row r="131" spans="2:8">
      <c r="B131" s="218">
        <f t="shared" si="1"/>
        <v>129</v>
      </c>
      <c r="C131" s="230" t="s">
        <v>782</v>
      </c>
      <c r="D131" s="64"/>
      <c r="E131" s="305">
        <v>9830428254</v>
      </c>
      <c r="F131" s="304" t="s">
        <v>756</v>
      </c>
      <c r="G131" s="64"/>
      <c r="H131" s="64"/>
    </row>
    <row r="132" spans="2:8">
      <c r="B132" s="218">
        <f t="shared" si="1"/>
        <v>130</v>
      </c>
      <c r="C132" s="230" t="s">
        <v>783</v>
      </c>
      <c r="D132" s="64"/>
      <c r="E132" s="305">
        <v>7686980671</v>
      </c>
      <c r="F132" s="304" t="s">
        <v>756</v>
      </c>
      <c r="G132" s="64"/>
      <c r="H132" s="64"/>
    </row>
    <row r="133" spans="2:8">
      <c r="B133" s="218">
        <f t="shared" si="1"/>
        <v>131</v>
      </c>
      <c r="C133" s="230" t="s">
        <v>784</v>
      </c>
      <c r="D133" s="64"/>
      <c r="E133" s="305">
        <v>9051913684</v>
      </c>
      <c r="F133" s="304" t="s">
        <v>756</v>
      </c>
      <c r="G133" s="64"/>
      <c r="H133" s="64"/>
    </row>
    <row r="134" spans="2:8">
      <c r="B134" s="218">
        <f t="shared" si="1"/>
        <v>132</v>
      </c>
      <c r="C134" s="230" t="s">
        <v>785</v>
      </c>
      <c r="D134" s="64"/>
      <c r="E134" s="305">
        <v>9123345021</v>
      </c>
      <c r="F134" s="304" t="s">
        <v>756</v>
      </c>
      <c r="G134" s="64"/>
      <c r="H134" s="64"/>
    </row>
    <row r="135" spans="2:8">
      <c r="B135" s="218">
        <f t="shared" ref="B135" si="2">B134+1</f>
        <v>133</v>
      </c>
      <c r="C135" s="230" t="s">
        <v>786</v>
      </c>
      <c r="D135" s="64"/>
      <c r="E135" s="305">
        <v>7890761702</v>
      </c>
      <c r="F135" s="304" t="s">
        <v>756</v>
      </c>
      <c r="G135" s="64"/>
      <c r="H135" s="64"/>
    </row>
    <row r="136" spans="2:8">
      <c r="B136" s="218">
        <f>B135+1</f>
        <v>134</v>
      </c>
      <c r="C136" s="230" t="s">
        <v>787</v>
      </c>
      <c r="D136" s="64"/>
      <c r="E136" s="305">
        <v>9874482932</v>
      </c>
      <c r="F136" s="304" t="s">
        <v>756</v>
      </c>
      <c r="G136" s="64"/>
      <c r="H136" s="64"/>
    </row>
    <row r="137" spans="2:8">
      <c r="B137" s="218">
        <f t="shared" ref="B137:B181" si="3">B136+1</f>
        <v>135</v>
      </c>
      <c r="C137" s="230" t="s">
        <v>788</v>
      </c>
      <c r="D137" s="64"/>
      <c r="E137" s="305">
        <v>7278270434</v>
      </c>
      <c r="F137" s="304" t="s">
        <v>756</v>
      </c>
      <c r="G137" s="64"/>
      <c r="H137" s="64"/>
    </row>
    <row r="138" spans="2:8">
      <c r="B138" s="218">
        <f t="shared" si="3"/>
        <v>136</v>
      </c>
      <c r="C138" s="230" t="s">
        <v>789</v>
      </c>
      <c r="D138" s="64"/>
      <c r="E138" s="305">
        <v>8420680554</v>
      </c>
      <c r="F138" s="304" t="s">
        <v>756</v>
      </c>
      <c r="G138" s="64"/>
      <c r="H138" s="64"/>
    </row>
    <row r="139" spans="2:8">
      <c r="B139" s="218">
        <f t="shared" si="3"/>
        <v>137</v>
      </c>
      <c r="C139" s="230" t="s">
        <v>790</v>
      </c>
      <c r="D139" s="64"/>
      <c r="E139" s="305">
        <v>9051314583</v>
      </c>
      <c r="F139" s="304" t="s">
        <v>756</v>
      </c>
      <c r="G139" s="64"/>
      <c r="H139" s="64"/>
    </row>
    <row r="140" spans="2:8">
      <c r="B140" s="218">
        <f t="shared" si="3"/>
        <v>138</v>
      </c>
      <c r="C140" s="230" t="s">
        <v>791</v>
      </c>
      <c r="D140" s="64"/>
      <c r="E140" s="305">
        <v>7278672824</v>
      </c>
      <c r="F140" s="304" t="s">
        <v>756</v>
      </c>
      <c r="G140" s="64"/>
      <c r="H140" s="64"/>
    </row>
    <row r="141" spans="2:8">
      <c r="B141" s="218">
        <f t="shared" si="3"/>
        <v>139</v>
      </c>
      <c r="C141" s="230" t="s">
        <v>792</v>
      </c>
      <c r="D141" s="64"/>
      <c r="E141" s="305">
        <v>8013739687</v>
      </c>
      <c r="F141" s="304" t="s">
        <v>756</v>
      </c>
      <c r="G141" s="64"/>
      <c r="H141" s="64"/>
    </row>
    <row r="142" spans="2:8">
      <c r="B142" s="218">
        <f t="shared" si="3"/>
        <v>140</v>
      </c>
      <c r="C142" s="230" t="s">
        <v>793</v>
      </c>
      <c r="D142" s="64"/>
      <c r="E142" s="305">
        <v>7449539426</v>
      </c>
      <c r="F142" s="304" t="s">
        <v>756</v>
      </c>
      <c r="G142" s="64"/>
      <c r="H142" s="64"/>
    </row>
    <row r="143" spans="2:8">
      <c r="B143" s="218">
        <f t="shared" si="3"/>
        <v>141</v>
      </c>
      <c r="C143" s="230" t="s">
        <v>794</v>
      </c>
      <c r="D143" s="64"/>
      <c r="E143" s="305">
        <v>6290639769</v>
      </c>
      <c r="F143" s="304" t="s">
        <v>756</v>
      </c>
      <c r="G143" s="64"/>
      <c r="H143" s="64"/>
    </row>
    <row r="144" spans="2:8">
      <c r="B144" s="218">
        <f t="shared" si="3"/>
        <v>142</v>
      </c>
      <c r="C144" s="230" t="s">
        <v>795</v>
      </c>
      <c r="D144" s="64"/>
      <c r="E144" s="305">
        <v>9038852966</v>
      </c>
      <c r="F144" s="304" t="s">
        <v>756</v>
      </c>
      <c r="G144" s="64"/>
      <c r="H144" s="64"/>
    </row>
    <row r="145" spans="2:8">
      <c r="B145" s="218">
        <f t="shared" si="3"/>
        <v>143</v>
      </c>
      <c r="C145" s="230" t="s">
        <v>796</v>
      </c>
      <c r="D145" s="64"/>
      <c r="E145" s="305">
        <v>9033149884</v>
      </c>
      <c r="F145" s="304" t="s">
        <v>756</v>
      </c>
      <c r="G145" s="64"/>
      <c r="H145" s="64"/>
    </row>
    <row r="146" spans="2:8">
      <c r="B146" s="218">
        <f t="shared" si="3"/>
        <v>144</v>
      </c>
      <c r="C146" s="230" t="s">
        <v>797</v>
      </c>
      <c r="D146" s="64"/>
      <c r="E146" s="305">
        <v>8820668873</v>
      </c>
      <c r="F146" s="304" t="s">
        <v>756</v>
      </c>
      <c r="G146" s="64"/>
      <c r="H146" s="64"/>
    </row>
    <row r="147" spans="2:8">
      <c r="B147" s="218">
        <f t="shared" si="3"/>
        <v>145</v>
      </c>
      <c r="C147" s="230" t="s">
        <v>798</v>
      </c>
      <c r="D147" s="64"/>
      <c r="E147" s="305">
        <v>9883657116</v>
      </c>
      <c r="F147" s="304" t="s">
        <v>756</v>
      </c>
      <c r="G147" s="64"/>
      <c r="H147" s="64"/>
    </row>
    <row r="148" spans="2:8">
      <c r="B148" s="218">
        <f t="shared" si="3"/>
        <v>146</v>
      </c>
      <c r="C148" s="230" t="s">
        <v>799</v>
      </c>
      <c r="D148" s="64"/>
      <c r="E148" s="305">
        <v>9804436288</v>
      </c>
      <c r="F148" s="304" t="s">
        <v>756</v>
      </c>
      <c r="G148" s="64"/>
      <c r="H148" s="64"/>
    </row>
    <row r="149" spans="2:8">
      <c r="B149" s="218">
        <f t="shared" si="3"/>
        <v>147</v>
      </c>
      <c r="C149" s="230" t="s">
        <v>800</v>
      </c>
      <c r="D149" s="64"/>
      <c r="E149" s="305">
        <v>7998771376</v>
      </c>
      <c r="F149" s="304" t="s">
        <v>756</v>
      </c>
      <c r="G149" s="64"/>
      <c r="H149" s="64"/>
    </row>
    <row r="150" spans="2:8">
      <c r="B150" s="218">
        <f t="shared" si="3"/>
        <v>148</v>
      </c>
      <c r="C150" s="230" t="s">
        <v>801</v>
      </c>
      <c r="D150" s="64"/>
      <c r="E150" s="305">
        <v>6289938846</v>
      </c>
      <c r="F150" s="304" t="s">
        <v>756</v>
      </c>
      <c r="G150" s="64"/>
      <c r="H150" s="64"/>
    </row>
    <row r="151" spans="2:8">
      <c r="B151" s="218">
        <f t="shared" si="3"/>
        <v>149</v>
      </c>
      <c r="C151" s="230" t="s">
        <v>802</v>
      </c>
      <c r="D151" s="64"/>
      <c r="E151" s="305">
        <v>6291346162</v>
      </c>
      <c r="F151" s="304" t="s">
        <v>756</v>
      </c>
      <c r="G151" s="64"/>
      <c r="H151" s="64"/>
    </row>
    <row r="152" spans="2:8">
      <c r="B152" s="218">
        <f t="shared" si="3"/>
        <v>150</v>
      </c>
      <c r="C152" s="230" t="s">
        <v>803</v>
      </c>
      <c r="D152" s="64"/>
      <c r="E152" s="305">
        <v>9903592079</v>
      </c>
      <c r="F152" s="304" t="s">
        <v>756</v>
      </c>
      <c r="G152" s="64"/>
      <c r="H152" s="64"/>
    </row>
    <row r="153" spans="2:8">
      <c r="B153" s="218">
        <f t="shared" si="3"/>
        <v>151</v>
      </c>
      <c r="C153" s="230" t="s">
        <v>826</v>
      </c>
      <c r="D153" s="64"/>
      <c r="E153" s="305">
        <v>9903432328</v>
      </c>
      <c r="F153" s="304" t="s">
        <v>7</v>
      </c>
      <c r="G153" s="64"/>
      <c r="H153" s="64"/>
    </row>
    <row r="154" spans="2:8">
      <c r="B154" s="218">
        <f t="shared" si="3"/>
        <v>152</v>
      </c>
      <c r="C154" s="230" t="s">
        <v>752</v>
      </c>
      <c r="D154" s="64"/>
      <c r="E154" s="305">
        <v>9831456625</v>
      </c>
      <c r="F154" s="304" t="s">
        <v>1145</v>
      </c>
      <c r="G154" s="64"/>
      <c r="H154" s="64" t="s">
        <v>1140</v>
      </c>
    </row>
    <row r="155" spans="2:8">
      <c r="B155" s="218">
        <f t="shared" si="3"/>
        <v>153</v>
      </c>
      <c r="C155" s="230" t="s">
        <v>648</v>
      </c>
      <c r="D155" s="64"/>
      <c r="E155" s="64"/>
      <c r="F155" s="304" t="s">
        <v>736</v>
      </c>
      <c r="G155" s="64"/>
      <c r="H155" s="64" t="s">
        <v>1140</v>
      </c>
    </row>
    <row r="156" spans="2:8">
      <c r="B156" s="218">
        <f t="shared" si="3"/>
        <v>154</v>
      </c>
      <c r="C156" s="230" t="s">
        <v>849</v>
      </c>
      <c r="D156" s="64"/>
      <c r="E156" s="305">
        <v>8013377740</v>
      </c>
      <c r="F156" s="304" t="s">
        <v>1133</v>
      </c>
      <c r="G156" s="64"/>
      <c r="H156" s="64" t="s">
        <v>1140</v>
      </c>
    </row>
    <row r="157" spans="2:8">
      <c r="B157" s="218">
        <f t="shared" si="3"/>
        <v>155</v>
      </c>
      <c r="C157" s="230" t="s">
        <v>850</v>
      </c>
      <c r="D157" s="64"/>
      <c r="E157" s="64"/>
      <c r="F157" s="304" t="s">
        <v>736</v>
      </c>
      <c r="G157" s="64"/>
      <c r="H157" s="64" t="s">
        <v>1140</v>
      </c>
    </row>
    <row r="158" spans="2:8">
      <c r="B158" s="218">
        <f t="shared" si="3"/>
        <v>156</v>
      </c>
      <c r="C158" s="230" t="s">
        <v>877</v>
      </c>
      <c r="D158" s="64"/>
      <c r="E158" s="64"/>
      <c r="F158" s="304"/>
      <c r="G158" s="64"/>
      <c r="H158" s="64" t="s">
        <v>1140</v>
      </c>
    </row>
    <row r="159" spans="2:8">
      <c r="B159" s="218">
        <f t="shared" si="3"/>
        <v>157</v>
      </c>
      <c r="C159" s="230" t="s">
        <v>1146</v>
      </c>
      <c r="D159" s="64"/>
      <c r="E159" s="218">
        <v>7439110214</v>
      </c>
      <c r="F159" s="304" t="s">
        <v>7</v>
      </c>
      <c r="G159" s="64"/>
      <c r="H159" s="64" t="s">
        <v>1140</v>
      </c>
    </row>
    <row r="160" spans="2:8">
      <c r="B160" s="218">
        <f t="shared" si="3"/>
        <v>158</v>
      </c>
      <c r="C160" s="230" t="s">
        <v>651</v>
      </c>
      <c r="D160" s="64"/>
      <c r="E160" s="218">
        <v>8017854753</v>
      </c>
      <c r="F160" s="304" t="s">
        <v>392</v>
      </c>
      <c r="G160" s="64"/>
      <c r="H160" s="64" t="s">
        <v>1140</v>
      </c>
    </row>
    <row r="161" spans="2:8">
      <c r="B161" s="218">
        <f t="shared" si="3"/>
        <v>159</v>
      </c>
      <c r="C161" s="230" t="s">
        <v>1147</v>
      </c>
      <c r="D161" s="64"/>
      <c r="E161" s="64"/>
      <c r="F161" s="304" t="s">
        <v>1133</v>
      </c>
      <c r="G161" s="64"/>
      <c r="H161" s="64" t="s">
        <v>1140</v>
      </c>
    </row>
    <row r="162" spans="2:8">
      <c r="B162" s="218">
        <f t="shared" si="3"/>
        <v>160</v>
      </c>
      <c r="C162" s="230" t="s">
        <v>1148</v>
      </c>
      <c r="D162" s="64"/>
      <c r="E162" s="64"/>
      <c r="F162" s="304"/>
      <c r="G162" s="64"/>
      <c r="H162" s="64" t="s">
        <v>1140</v>
      </c>
    </row>
    <row r="163" spans="2:8">
      <c r="B163" s="218">
        <f t="shared" si="3"/>
        <v>161</v>
      </c>
      <c r="C163" s="230" t="s">
        <v>28</v>
      </c>
      <c r="D163" s="64"/>
      <c r="E163" s="64">
        <v>9674797531</v>
      </c>
      <c r="F163" s="304" t="s">
        <v>1234</v>
      </c>
      <c r="G163" s="64"/>
      <c r="H163" s="64" t="s">
        <v>1140</v>
      </c>
    </row>
    <row r="164" spans="2:8" ht="15.75" thickBot="1">
      <c r="B164" s="294">
        <f t="shared" si="3"/>
        <v>162</v>
      </c>
      <c r="C164" s="90"/>
      <c r="D164" s="90"/>
      <c r="E164" s="90"/>
      <c r="F164" s="90"/>
      <c r="G164" s="296"/>
      <c r="H164" s="156"/>
    </row>
    <row r="165" spans="2:8" ht="15.75" thickBot="1">
      <c r="B165" s="8">
        <f t="shared" si="3"/>
        <v>163</v>
      </c>
      <c r="C165" s="90"/>
      <c r="D165" s="90"/>
      <c r="E165" s="90"/>
      <c r="F165" s="90"/>
      <c r="G165" s="296"/>
      <c r="H165" s="156"/>
    </row>
    <row r="166" spans="2:8" ht="15.75" thickBot="1">
      <c r="B166" s="8">
        <f t="shared" si="3"/>
        <v>164</v>
      </c>
      <c r="C166" s="90"/>
      <c r="D166" s="90"/>
      <c r="E166" s="90"/>
      <c r="F166" s="90"/>
      <c r="G166" s="296"/>
      <c r="H166" s="156"/>
    </row>
    <row r="167" spans="2:8" ht="15.75" thickBot="1">
      <c r="B167" s="8">
        <f t="shared" si="3"/>
        <v>165</v>
      </c>
      <c r="C167" s="90"/>
      <c r="D167" s="90"/>
      <c r="E167" s="90"/>
      <c r="F167" s="90"/>
      <c r="G167" s="296"/>
      <c r="H167" s="156"/>
    </row>
    <row r="168" spans="2:8" ht="15.75" thickBot="1">
      <c r="B168" s="8">
        <f t="shared" si="3"/>
        <v>166</v>
      </c>
      <c r="C168" s="90"/>
      <c r="D168" s="90"/>
      <c r="E168" s="90"/>
      <c r="F168" s="90"/>
      <c r="G168" s="296"/>
      <c r="H168" s="156"/>
    </row>
    <row r="169" spans="2:8" ht="15.75" thickBot="1">
      <c r="B169" s="8">
        <f t="shared" si="3"/>
        <v>167</v>
      </c>
      <c r="C169" s="90"/>
      <c r="D169" s="90"/>
      <c r="E169" s="90"/>
      <c r="F169" s="90"/>
      <c r="G169" s="296"/>
      <c r="H169" s="156"/>
    </row>
    <row r="170" spans="2:8" ht="15.75" thickBot="1">
      <c r="B170" s="8">
        <f t="shared" si="3"/>
        <v>168</v>
      </c>
      <c r="C170" s="90"/>
      <c r="D170" s="90"/>
      <c r="E170" s="90"/>
      <c r="F170" s="90"/>
      <c r="G170" s="296"/>
      <c r="H170" s="156"/>
    </row>
    <row r="171" spans="2:8" ht="15.75" thickBot="1">
      <c r="B171" s="8">
        <f t="shared" si="3"/>
        <v>169</v>
      </c>
      <c r="C171" s="90"/>
      <c r="D171" s="90"/>
      <c r="E171" s="90"/>
      <c r="F171" s="90"/>
      <c r="G171" s="296"/>
      <c r="H171" s="156"/>
    </row>
    <row r="172" spans="2:8" ht="15.75" thickBot="1">
      <c r="B172" s="8">
        <f t="shared" si="3"/>
        <v>170</v>
      </c>
      <c r="C172" s="90"/>
      <c r="D172" s="90"/>
      <c r="E172" s="90"/>
      <c r="F172" s="90"/>
      <c r="G172" s="296"/>
      <c r="H172" s="156"/>
    </row>
    <row r="173" spans="2:8" ht="15.75" thickBot="1">
      <c r="B173" s="8">
        <f t="shared" si="3"/>
        <v>171</v>
      </c>
      <c r="C173" s="90"/>
      <c r="D173" s="90"/>
      <c r="E173" s="90"/>
      <c r="F173" s="90"/>
      <c r="G173" s="296"/>
      <c r="H173" s="156"/>
    </row>
    <row r="174" spans="2:8" ht="15.75" thickBot="1">
      <c r="B174" s="8">
        <f t="shared" si="3"/>
        <v>172</v>
      </c>
      <c r="C174" s="90"/>
      <c r="D174" s="90"/>
      <c r="E174" s="90"/>
      <c r="F174" s="90"/>
      <c r="G174" s="296"/>
      <c r="H174" s="156"/>
    </row>
    <row r="175" spans="2:8" ht="15.75" thickBot="1">
      <c r="B175" s="8">
        <f t="shared" si="3"/>
        <v>173</v>
      </c>
      <c r="C175" s="90"/>
      <c r="D175" s="90"/>
      <c r="E175" s="90"/>
      <c r="F175" s="90"/>
      <c r="G175" s="296"/>
      <c r="H175" s="156"/>
    </row>
    <row r="176" spans="2:8" ht="15.75" thickBot="1">
      <c r="B176" s="8">
        <f t="shared" si="3"/>
        <v>174</v>
      </c>
      <c r="C176" s="90"/>
      <c r="D176" s="90"/>
      <c r="E176" s="90"/>
      <c r="F176" s="90"/>
      <c r="G176" s="296"/>
      <c r="H176" s="156"/>
    </row>
    <row r="177" spans="2:8" ht="15.75" thickBot="1">
      <c r="B177" s="8">
        <f t="shared" si="3"/>
        <v>175</v>
      </c>
      <c r="C177" s="90"/>
      <c r="D177" s="90"/>
      <c r="E177" s="90"/>
      <c r="F177" s="90"/>
      <c r="G177" s="296"/>
      <c r="H177" s="156"/>
    </row>
    <row r="178" spans="2:8" ht="15.75" thickBot="1">
      <c r="B178" s="8">
        <f t="shared" si="3"/>
        <v>176</v>
      </c>
      <c r="C178" s="90"/>
      <c r="D178" s="90"/>
      <c r="E178" s="90"/>
      <c r="F178" s="90"/>
      <c r="G178" s="296"/>
      <c r="H178" s="156"/>
    </row>
    <row r="179" spans="2:8" ht="15.75" thickBot="1">
      <c r="B179" s="8">
        <f t="shared" si="3"/>
        <v>177</v>
      </c>
      <c r="C179" s="90"/>
      <c r="D179" s="90"/>
      <c r="E179" s="90"/>
      <c r="F179" s="90"/>
      <c r="G179" s="296"/>
      <c r="H179" s="156"/>
    </row>
    <row r="180" spans="2:8" ht="15.75" thickBot="1">
      <c r="B180" s="8">
        <f t="shared" si="3"/>
        <v>178</v>
      </c>
      <c r="C180" s="90"/>
      <c r="D180" s="90"/>
      <c r="E180" s="90"/>
      <c r="F180" s="90"/>
      <c r="G180" s="296"/>
      <c r="H180" s="156"/>
    </row>
    <row r="181" spans="2:8" ht="15.75" thickBot="1">
      <c r="B181" s="8">
        <f t="shared" si="3"/>
        <v>179</v>
      </c>
      <c r="C181" s="160"/>
      <c r="D181" s="160"/>
      <c r="E181" s="160"/>
      <c r="F181" s="160"/>
      <c r="G181" s="296"/>
      <c r="H181" s="161"/>
    </row>
  </sheetData>
  <pageMargins left="0.7" right="0.7" top="0.75" bottom="0.75" header="0.3" footer="0.3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07"/>
  <sheetViews>
    <sheetView view="pageBreakPreview" topLeftCell="A34" zoomScaleNormal="80" zoomScaleSheetLayoutView="100" workbookViewId="0">
      <selection activeCell="L105" sqref="L105"/>
    </sheetView>
  </sheetViews>
  <sheetFormatPr defaultRowHeight="15"/>
  <cols>
    <col min="1" max="1" width="12.28515625" style="92" customWidth="1"/>
    <col min="2" max="2" width="34.85546875" style="90" customWidth="1"/>
    <col min="3" max="3" width="6.140625" style="90" bestFit="1" customWidth="1"/>
    <col min="4" max="4" width="9.140625" style="90"/>
    <col min="5" max="5" width="10.140625" style="90" bestFit="1" customWidth="1"/>
    <col min="6" max="6" width="0.28515625" style="90" customWidth="1"/>
    <col min="7" max="7" width="11.7109375" style="90" customWidth="1"/>
    <col min="8" max="8" width="3" style="90" customWidth="1"/>
    <col min="9" max="16384" width="9.140625" style="90"/>
  </cols>
  <sheetData>
    <row r="1" spans="1:14" s="103" customFormat="1">
      <c r="D1" s="90" t="s">
        <v>569</v>
      </c>
    </row>
    <row r="2" spans="1:14" s="102" customFormat="1">
      <c r="A2" s="101"/>
      <c r="B2" s="101"/>
      <c r="C2" s="101"/>
      <c r="D2" s="90" t="s">
        <v>570</v>
      </c>
      <c r="L2" s="90"/>
      <c r="M2" s="90"/>
      <c r="N2" s="90"/>
    </row>
    <row r="3" spans="1:14" s="102" customFormat="1">
      <c r="A3" s="101"/>
      <c r="B3" s="101"/>
      <c r="C3" s="101"/>
      <c r="D3" s="102" t="s">
        <v>571</v>
      </c>
      <c r="E3" s="107"/>
      <c r="F3" s="107"/>
      <c r="G3" s="107"/>
      <c r="H3" s="107"/>
      <c r="L3" s="90"/>
      <c r="M3" s="90"/>
      <c r="N3" s="90"/>
    </row>
    <row r="4" spans="1:14" s="102" customFormat="1">
      <c r="A4" s="101"/>
      <c r="B4" s="101"/>
      <c r="C4" s="101"/>
      <c r="D4" s="90" t="s">
        <v>572</v>
      </c>
      <c r="F4" s="90"/>
      <c r="G4" s="90"/>
      <c r="H4" s="90"/>
      <c r="K4" s="90"/>
      <c r="L4" s="90"/>
      <c r="M4" s="90"/>
      <c r="N4" s="90"/>
    </row>
    <row r="5" spans="1:14" s="102" customFormat="1">
      <c r="A5" s="101"/>
      <c r="B5" s="101"/>
      <c r="C5" s="101"/>
      <c r="K5" s="90"/>
      <c r="L5" s="90"/>
      <c r="M5" s="90"/>
      <c r="N5" s="90"/>
    </row>
    <row r="6" spans="1:14" s="102" customFormat="1" ht="14.25">
      <c r="A6" s="113" t="s">
        <v>130</v>
      </c>
      <c r="B6" s="112" t="s">
        <v>97</v>
      </c>
      <c r="C6" s="112" t="s">
        <v>101</v>
      </c>
      <c r="D6" s="112" t="s">
        <v>145</v>
      </c>
      <c r="E6" s="108" t="s">
        <v>141</v>
      </c>
      <c r="F6" s="111" t="s">
        <v>461</v>
      </c>
      <c r="G6" s="109" t="s">
        <v>142</v>
      </c>
      <c r="H6" s="110"/>
    </row>
    <row r="7" spans="1:14">
      <c r="B7" s="104" t="s">
        <v>146</v>
      </c>
      <c r="C7" s="61"/>
    </row>
    <row r="8" spans="1:14">
      <c r="A8" s="93">
        <v>44086</v>
      </c>
      <c r="B8" s="90" t="s">
        <v>576</v>
      </c>
      <c r="C8" s="90" t="s">
        <v>149</v>
      </c>
      <c r="D8" s="90" t="s">
        <v>147</v>
      </c>
      <c r="E8" s="94">
        <v>60</v>
      </c>
      <c r="F8" s="95" t="e">
        <f>#REF!/#REF!</f>
        <v>#REF!</v>
      </c>
      <c r="G8" s="52">
        <f>E8-E8*5%</f>
        <v>57</v>
      </c>
    </row>
    <row r="9" spans="1:14">
      <c r="A9" s="93">
        <v>44086</v>
      </c>
      <c r="B9" s="90" t="s">
        <v>148</v>
      </c>
      <c r="C9" s="90" t="s">
        <v>149</v>
      </c>
      <c r="D9" s="90" t="s">
        <v>150</v>
      </c>
      <c r="E9" s="94">
        <v>120</v>
      </c>
      <c r="F9" s="95" t="e">
        <f>#REF!/#REF!</f>
        <v>#REF!</v>
      </c>
      <c r="G9" s="52">
        <f t="shared" ref="G9:G17" si="0">E9-E9*5%</f>
        <v>114</v>
      </c>
    </row>
    <row r="10" spans="1:14" s="91" customFormat="1">
      <c r="A10" s="96">
        <v>44086</v>
      </c>
      <c r="B10" s="91" t="s">
        <v>152</v>
      </c>
      <c r="C10" s="91" t="s">
        <v>149</v>
      </c>
      <c r="D10" s="91" t="s">
        <v>153</v>
      </c>
      <c r="E10" s="97">
        <v>2</v>
      </c>
      <c r="F10" s="98" t="e">
        <f>#REF!/#REF!</f>
        <v>#REF!</v>
      </c>
      <c r="G10" s="89">
        <v>2</v>
      </c>
    </row>
    <row r="11" spans="1:14">
      <c r="B11" s="104" t="s">
        <v>154</v>
      </c>
      <c r="E11" s="94"/>
      <c r="F11" s="95"/>
      <c r="G11" s="52"/>
    </row>
    <row r="12" spans="1:14">
      <c r="A12" s="93">
        <v>44086</v>
      </c>
      <c r="B12" s="90" t="s">
        <v>154</v>
      </c>
      <c r="C12" s="90" t="s">
        <v>149</v>
      </c>
      <c r="D12" s="90" t="s">
        <v>147</v>
      </c>
      <c r="E12" s="94">
        <v>45</v>
      </c>
      <c r="F12" s="95" t="e">
        <f>#REF!/#REF!</f>
        <v>#REF!</v>
      </c>
      <c r="G12" s="52">
        <v>43</v>
      </c>
    </row>
    <row r="13" spans="1:14">
      <c r="B13" s="93" t="s">
        <v>156</v>
      </c>
      <c r="E13" s="94"/>
      <c r="F13" s="95"/>
      <c r="G13" s="52">
        <f t="shared" si="0"/>
        <v>0</v>
      </c>
    </row>
    <row r="14" spans="1:14">
      <c r="A14" s="93">
        <v>44086</v>
      </c>
      <c r="B14" s="90" t="s">
        <v>156</v>
      </c>
      <c r="C14" s="90" t="s">
        <v>149</v>
      </c>
      <c r="D14" s="90" t="s">
        <v>147</v>
      </c>
      <c r="E14" s="94">
        <v>41</v>
      </c>
      <c r="F14" s="95" t="e">
        <f>#REF!/#REF!</f>
        <v>#REF!</v>
      </c>
      <c r="G14" s="52">
        <v>39</v>
      </c>
    </row>
    <row r="15" spans="1:14">
      <c r="B15" s="104" t="s">
        <v>157</v>
      </c>
      <c r="E15" s="94"/>
      <c r="F15" s="95"/>
      <c r="G15" s="52"/>
    </row>
    <row r="16" spans="1:14">
      <c r="A16" s="93">
        <v>44086</v>
      </c>
      <c r="B16" s="90" t="s">
        <v>157</v>
      </c>
      <c r="C16" s="90" t="s">
        <v>158</v>
      </c>
      <c r="D16" s="90" t="s">
        <v>159</v>
      </c>
      <c r="E16" s="94">
        <v>37</v>
      </c>
      <c r="F16" s="95" t="e">
        <f>#REF!/#REF!</f>
        <v>#REF!</v>
      </c>
      <c r="G16" s="52">
        <f t="shared" si="0"/>
        <v>35.15</v>
      </c>
    </row>
    <row r="17" spans="1:7">
      <c r="A17" s="93">
        <v>44086</v>
      </c>
      <c r="B17" s="90" t="s">
        <v>157</v>
      </c>
      <c r="C17" s="90" t="s">
        <v>161</v>
      </c>
      <c r="D17" s="90" t="s">
        <v>162</v>
      </c>
      <c r="E17" s="94">
        <v>62</v>
      </c>
      <c r="F17" s="95" t="e">
        <f>#REF!/#REF!</f>
        <v>#REF!</v>
      </c>
      <c r="G17" s="52">
        <f t="shared" si="0"/>
        <v>58.9</v>
      </c>
    </row>
    <row r="18" spans="1:7">
      <c r="A18" s="93">
        <v>44086</v>
      </c>
      <c r="B18" s="90" t="s">
        <v>163</v>
      </c>
      <c r="C18" s="90" t="s">
        <v>161</v>
      </c>
      <c r="D18" s="90" t="s">
        <v>164</v>
      </c>
      <c r="E18" s="94">
        <v>160</v>
      </c>
      <c r="F18" s="95" t="e">
        <f>#REF!/#REF!</f>
        <v>#REF!</v>
      </c>
      <c r="G18" s="52">
        <v>160</v>
      </c>
    </row>
    <row r="19" spans="1:7">
      <c r="B19" s="104" t="s">
        <v>177</v>
      </c>
      <c r="E19" s="94"/>
      <c r="F19" s="95"/>
      <c r="G19" s="52"/>
    </row>
    <row r="20" spans="1:7">
      <c r="A20" s="93">
        <v>44086</v>
      </c>
      <c r="B20" s="90" t="s">
        <v>166</v>
      </c>
      <c r="C20" s="90" t="s">
        <v>167</v>
      </c>
      <c r="D20" s="90" t="s">
        <v>168</v>
      </c>
      <c r="E20" s="94">
        <v>150</v>
      </c>
      <c r="F20" s="95" t="e">
        <f>#REF!/#REF!</f>
        <v>#REF!</v>
      </c>
      <c r="G20" s="52">
        <f t="shared" ref="G20:G24" si="1">E20-E20*5%</f>
        <v>142.5</v>
      </c>
    </row>
    <row r="21" spans="1:7">
      <c r="A21" s="93">
        <v>44086</v>
      </c>
      <c r="B21" s="90" t="s">
        <v>170</v>
      </c>
      <c r="C21" s="90" t="s">
        <v>149</v>
      </c>
      <c r="D21" s="90" t="s">
        <v>171</v>
      </c>
      <c r="E21" s="94">
        <v>68</v>
      </c>
      <c r="F21" s="95" t="e">
        <f>#REF!/#REF!</f>
        <v>#REF!</v>
      </c>
      <c r="G21" s="52">
        <f t="shared" si="1"/>
        <v>64.599999999999994</v>
      </c>
    </row>
    <row r="22" spans="1:7">
      <c r="A22" s="93">
        <v>44086</v>
      </c>
      <c r="B22" s="90" t="s">
        <v>174</v>
      </c>
      <c r="C22" s="90" t="s">
        <v>149</v>
      </c>
      <c r="D22" s="90" t="s">
        <v>173</v>
      </c>
      <c r="E22" s="94">
        <v>99</v>
      </c>
      <c r="F22" s="95" t="e">
        <f>#REF!/#REF!</f>
        <v>#REF!</v>
      </c>
      <c r="G22" s="52">
        <v>98.9</v>
      </c>
    </row>
    <row r="23" spans="1:7">
      <c r="A23" s="93">
        <v>44086</v>
      </c>
      <c r="B23" s="90" t="s">
        <v>415</v>
      </c>
      <c r="C23" s="90" t="s">
        <v>149</v>
      </c>
      <c r="D23" s="90" t="s">
        <v>175</v>
      </c>
      <c r="E23" s="94">
        <v>90</v>
      </c>
      <c r="F23" s="95" t="e">
        <f>#REF!/#REF!</f>
        <v>#REF!</v>
      </c>
      <c r="G23" s="52">
        <f t="shared" si="1"/>
        <v>85.5</v>
      </c>
    </row>
    <row r="24" spans="1:7">
      <c r="A24" s="93">
        <v>44084</v>
      </c>
      <c r="B24" s="90" t="s">
        <v>178</v>
      </c>
      <c r="C24" s="90" t="s">
        <v>149</v>
      </c>
      <c r="D24" s="90" t="s">
        <v>179</v>
      </c>
      <c r="E24" s="94">
        <v>69</v>
      </c>
      <c r="F24" s="95" t="e">
        <f>#REF!/#REF!</f>
        <v>#REF!</v>
      </c>
      <c r="G24" s="52">
        <f t="shared" si="1"/>
        <v>65.55</v>
      </c>
    </row>
    <row r="25" spans="1:7">
      <c r="A25" s="93">
        <v>44086</v>
      </c>
      <c r="B25" s="90" t="s">
        <v>182</v>
      </c>
      <c r="C25" s="90" t="s">
        <v>149</v>
      </c>
      <c r="D25" s="90" t="s">
        <v>183</v>
      </c>
      <c r="E25" s="94">
        <v>3</v>
      </c>
      <c r="F25" s="95" t="e">
        <f>#REF!/#REF!</f>
        <v>#REF!</v>
      </c>
      <c r="G25" s="52">
        <v>3</v>
      </c>
    </row>
    <row r="26" spans="1:7">
      <c r="A26" s="93">
        <v>44086</v>
      </c>
      <c r="B26" s="90" t="s">
        <v>411</v>
      </c>
      <c r="C26" s="90" t="s">
        <v>412</v>
      </c>
      <c r="D26" s="90" t="s">
        <v>560</v>
      </c>
      <c r="E26" s="97">
        <v>1</v>
      </c>
      <c r="F26" s="95" t="e">
        <f>#REF!/#REF!</f>
        <v>#REF!</v>
      </c>
      <c r="G26" s="52">
        <v>1</v>
      </c>
    </row>
    <row r="27" spans="1:7">
      <c r="A27" s="93">
        <v>44086</v>
      </c>
      <c r="B27" s="90" t="s">
        <v>186</v>
      </c>
      <c r="C27" s="90" t="s">
        <v>149</v>
      </c>
      <c r="D27" s="90" t="s">
        <v>185</v>
      </c>
      <c r="E27" s="94">
        <v>4</v>
      </c>
      <c r="F27" s="95" t="e">
        <f>#REF!/#REF!</f>
        <v>#REF!</v>
      </c>
      <c r="G27" s="52">
        <v>4</v>
      </c>
    </row>
    <row r="28" spans="1:7">
      <c r="B28" s="104" t="s">
        <v>187</v>
      </c>
      <c r="E28" s="94"/>
      <c r="F28" s="95"/>
      <c r="G28" s="52"/>
    </row>
    <row r="29" spans="1:7">
      <c r="A29" s="93">
        <v>44086</v>
      </c>
      <c r="B29" s="90" t="s">
        <v>188</v>
      </c>
      <c r="C29" s="90" t="s">
        <v>127</v>
      </c>
      <c r="D29" s="90" t="s">
        <v>189</v>
      </c>
      <c r="E29" s="94">
        <v>50</v>
      </c>
      <c r="F29" s="95" t="e">
        <f>#REF!/#REF!</f>
        <v>#REF!</v>
      </c>
      <c r="G29" s="52">
        <f t="shared" ref="G29" si="2">E29-E29*5%</f>
        <v>47.5</v>
      </c>
    </row>
    <row r="30" spans="1:7">
      <c r="B30" s="104" t="s">
        <v>191</v>
      </c>
      <c r="E30" s="94"/>
      <c r="F30" s="95"/>
      <c r="G30" s="52"/>
    </row>
    <row r="31" spans="1:7">
      <c r="A31" s="93">
        <v>44086</v>
      </c>
      <c r="B31" s="90" t="s">
        <v>192</v>
      </c>
      <c r="C31" s="90" t="s">
        <v>143</v>
      </c>
      <c r="D31" s="90" t="s">
        <v>162</v>
      </c>
      <c r="E31" s="94">
        <v>20</v>
      </c>
      <c r="F31" s="95" t="e">
        <f>#REF!/#REF!</f>
        <v>#REF!</v>
      </c>
      <c r="G31" s="52">
        <v>20</v>
      </c>
    </row>
    <row r="32" spans="1:7">
      <c r="A32" s="93">
        <v>44086</v>
      </c>
      <c r="B32" s="90" t="s">
        <v>193</v>
      </c>
      <c r="C32" s="90" t="s">
        <v>143</v>
      </c>
      <c r="D32" s="90" t="s">
        <v>194</v>
      </c>
      <c r="E32" s="94">
        <v>75</v>
      </c>
      <c r="F32" s="95" t="e">
        <f>#REF!/#REF!</f>
        <v>#REF!</v>
      </c>
      <c r="G32" s="52">
        <f t="shared" ref="G32" si="3">E32-E32*5%</f>
        <v>71.25</v>
      </c>
    </row>
    <row r="33" spans="1:7">
      <c r="B33" s="104" t="s">
        <v>195</v>
      </c>
      <c r="E33" s="94"/>
      <c r="F33" s="95"/>
      <c r="G33" s="52"/>
    </row>
    <row r="34" spans="1:7">
      <c r="A34" s="93">
        <v>44086</v>
      </c>
      <c r="B34" s="90" t="s">
        <v>196</v>
      </c>
      <c r="C34" s="90" t="s">
        <v>143</v>
      </c>
      <c r="D34" s="90" t="s">
        <v>162</v>
      </c>
      <c r="E34" s="94">
        <v>69</v>
      </c>
      <c r="F34" s="95" t="e">
        <f>#REF!/#REF!</f>
        <v>#REF!</v>
      </c>
      <c r="G34" s="52">
        <f t="shared" ref="G34:G35" si="4">E34-E34*5%</f>
        <v>65.55</v>
      </c>
    </row>
    <row r="35" spans="1:7">
      <c r="A35" s="93">
        <v>44086</v>
      </c>
      <c r="B35" s="90" t="s">
        <v>198</v>
      </c>
      <c r="C35" s="90" t="s">
        <v>143</v>
      </c>
      <c r="D35" s="90" t="s">
        <v>199</v>
      </c>
      <c r="E35" s="94">
        <v>180</v>
      </c>
      <c r="F35" s="95" t="e">
        <f>#REF!/#REF!</f>
        <v>#REF!</v>
      </c>
      <c r="G35" s="52">
        <f t="shared" si="4"/>
        <v>171</v>
      </c>
    </row>
    <row r="36" spans="1:7">
      <c r="B36" s="104" t="s">
        <v>201</v>
      </c>
      <c r="E36" s="94"/>
      <c r="F36" s="95"/>
      <c r="G36" s="52"/>
    </row>
    <row r="37" spans="1:7">
      <c r="A37" s="93">
        <v>44086</v>
      </c>
      <c r="B37" s="90" t="s">
        <v>202</v>
      </c>
      <c r="C37" s="90" t="s">
        <v>143</v>
      </c>
      <c r="D37" s="90" t="s">
        <v>203</v>
      </c>
      <c r="E37" s="94">
        <v>212</v>
      </c>
      <c r="F37" s="95" t="e">
        <f>#REF!/#REF!</f>
        <v>#REF!</v>
      </c>
      <c r="G37" s="52">
        <v>197</v>
      </c>
    </row>
    <row r="38" spans="1:7">
      <c r="A38" s="93">
        <v>44086</v>
      </c>
      <c r="B38" s="90" t="s">
        <v>204</v>
      </c>
      <c r="C38" s="90" t="s">
        <v>143</v>
      </c>
      <c r="D38" s="90" t="s">
        <v>205</v>
      </c>
      <c r="E38" s="94">
        <v>200</v>
      </c>
      <c r="F38" s="95" t="e">
        <f>#REF!/#REF!</f>
        <v>#REF!</v>
      </c>
      <c r="G38" s="52">
        <f t="shared" ref="G38" si="5">E38-E38*5%</f>
        <v>190</v>
      </c>
    </row>
    <row r="39" spans="1:7">
      <c r="B39" s="104" t="s">
        <v>206</v>
      </c>
      <c r="E39" s="94"/>
      <c r="F39" s="95"/>
      <c r="G39" s="52"/>
    </row>
    <row r="40" spans="1:7">
      <c r="A40" s="93">
        <v>44086</v>
      </c>
      <c r="B40" s="90" t="s">
        <v>207</v>
      </c>
      <c r="C40" s="90" t="s">
        <v>143</v>
      </c>
      <c r="D40" s="90" t="s">
        <v>147</v>
      </c>
      <c r="E40" s="94">
        <v>15</v>
      </c>
      <c r="F40" s="95" t="e">
        <f>#REF!/#REF!</f>
        <v>#REF!</v>
      </c>
      <c r="G40" s="52">
        <f t="shared" ref="G40:G41" si="6">E40-E40*5%</f>
        <v>14.25</v>
      </c>
    </row>
    <row r="41" spans="1:7">
      <c r="A41" s="93">
        <v>44086</v>
      </c>
      <c r="B41" s="90" t="s">
        <v>209</v>
      </c>
      <c r="C41" s="90" t="s">
        <v>143</v>
      </c>
      <c r="D41" s="90" t="s">
        <v>147</v>
      </c>
      <c r="E41" s="94">
        <v>11</v>
      </c>
      <c r="F41" s="95" t="e">
        <f>#REF!/#REF!</f>
        <v>#REF!</v>
      </c>
      <c r="G41" s="52">
        <f t="shared" si="6"/>
        <v>10.45</v>
      </c>
    </row>
    <row r="42" spans="1:7">
      <c r="B42" s="104" t="s">
        <v>211</v>
      </c>
      <c r="E42" s="94"/>
      <c r="F42" s="95"/>
      <c r="G42" s="52"/>
    </row>
    <row r="43" spans="1:7">
      <c r="A43" s="93">
        <v>44086</v>
      </c>
      <c r="B43" s="90" t="s">
        <v>212</v>
      </c>
      <c r="C43" s="90" t="s">
        <v>143</v>
      </c>
      <c r="D43" s="90" t="s">
        <v>162</v>
      </c>
      <c r="E43" s="94">
        <v>30</v>
      </c>
      <c r="F43" s="95" t="e">
        <f>#REF!/#REF!</f>
        <v>#REF!</v>
      </c>
      <c r="G43" s="52">
        <v>30</v>
      </c>
    </row>
    <row r="44" spans="1:7">
      <c r="A44" s="93">
        <v>44086</v>
      </c>
      <c r="B44" s="90" t="s">
        <v>214</v>
      </c>
      <c r="C44" s="90" t="s">
        <v>143</v>
      </c>
      <c r="D44" s="90" t="s">
        <v>215</v>
      </c>
      <c r="E44" s="94">
        <v>42</v>
      </c>
      <c r="F44" s="95" t="e">
        <f>#REF!/#REF!</f>
        <v>#REF!</v>
      </c>
      <c r="G44" s="52">
        <v>41.5</v>
      </c>
    </row>
    <row r="45" spans="1:7">
      <c r="A45" s="93">
        <v>44086</v>
      </c>
      <c r="B45" s="90" t="s">
        <v>216</v>
      </c>
      <c r="C45" s="90" t="s">
        <v>143</v>
      </c>
      <c r="D45" s="90" t="s">
        <v>217</v>
      </c>
      <c r="E45" s="94">
        <v>52</v>
      </c>
      <c r="F45" s="95" t="e">
        <f>#REF!/#REF!</f>
        <v>#REF!</v>
      </c>
      <c r="G45" s="52">
        <v>50</v>
      </c>
    </row>
    <row r="46" spans="1:7">
      <c r="A46" s="93">
        <v>44086</v>
      </c>
      <c r="B46" s="90" t="s">
        <v>218</v>
      </c>
      <c r="C46" s="90" t="s">
        <v>143</v>
      </c>
      <c r="D46" s="90" t="s">
        <v>219</v>
      </c>
      <c r="E46" s="94">
        <v>175</v>
      </c>
      <c r="F46" s="95" t="e">
        <f>#REF!/#REF!</f>
        <v>#REF!</v>
      </c>
      <c r="G46" s="52">
        <v>161</v>
      </c>
    </row>
    <row r="47" spans="1:7">
      <c r="A47" s="93">
        <v>44086</v>
      </c>
      <c r="B47" s="90" t="s">
        <v>221</v>
      </c>
      <c r="C47" s="90" t="s">
        <v>143</v>
      </c>
      <c r="D47" s="90" t="s">
        <v>162</v>
      </c>
      <c r="E47" s="94">
        <v>58</v>
      </c>
      <c r="F47" s="95" t="e">
        <f>#REF!/#REF!</f>
        <v>#REF!</v>
      </c>
      <c r="G47" s="52">
        <v>56</v>
      </c>
    </row>
    <row r="48" spans="1:7">
      <c r="A48" s="93">
        <v>44086</v>
      </c>
      <c r="B48" s="90" t="s">
        <v>221</v>
      </c>
      <c r="C48" s="90" t="s">
        <v>143</v>
      </c>
      <c r="D48" s="90" t="s">
        <v>147</v>
      </c>
      <c r="E48" s="94">
        <v>100</v>
      </c>
      <c r="F48" s="95" t="e">
        <f>#REF!/#REF!</f>
        <v>#REF!</v>
      </c>
      <c r="G48" s="52">
        <v>98</v>
      </c>
    </row>
    <row r="49" spans="1:7">
      <c r="A49" s="93">
        <v>44086</v>
      </c>
      <c r="B49" s="90" t="s">
        <v>223</v>
      </c>
      <c r="C49" s="90" t="s">
        <v>143</v>
      </c>
      <c r="D49" s="90" t="s">
        <v>224</v>
      </c>
      <c r="E49" s="94">
        <v>20</v>
      </c>
      <c r="F49" s="95" t="e">
        <f>#REF!/#REF!</f>
        <v>#REF!</v>
      </c>
      <c r="G49" s="52">
        <v>20</v>
      </c>
    </row>
    <row r="50" spans="1:7">
      <c r="A50" s="93">
        <v>44086</v>
      </c>
      <c r="B50" s="90" t="s">
        <v>226</v>
      </c>
      <c r="C50" s="90" t="s">
        <v>143</v>
      </c>
      <c r="D50" s="90" t="s">
        <v>225</v>
      </c>
      <c r="E50" s="94">
        <v>20</v>
      </c>
      <c r="F50" s="95" t="e">
        <f>#REF!/#REF!</f>
        <v>#REF!</v>
      </c>
      <c r="G50" s="52">
        <v>20</v>
      </c>
    </row>
    <row r="51" spans="1:7">
      <c r="A51" s="93">
        <v>44086</v>
      </c>
      <c r="B51" s="90" t="s">
        <v>226</v>
      </c>
      <c r="C51" s="90" t="s">
        <v>143</v>
      </c>
      <c r="D51" s="90" t="s">
        <v>162</v>
      </c>
      <c r="E51" s="94">
        <v>52</v>
      </c>
      <c r="F51" s="95" t="e">
        <f>#REF!/#REF!</f>
        <v>#REF!</v>
      </c>
      <c r="G51" s="52">
        <v>51</v>
      </c>
    </row>
    <row r="52" spans="1:7">
      <c r="A52" s="93">
        <v>44086</v>
      </c>
      <c r="B52" s="90" t="s">
        <v>223</v>
      </c>
      <c r="C52" s="90" t="s">
        <v>143</v>
      </c>
      <c r="D52" s="90" t="s">
        <v>147</v>
      </c>
      <c r="E52" s="94">
        <v>100</v>
      </c>
      <c r="F52" s="95" t="e">
        <f>#REF!/#REF!</f>
        <v>#REF!</v>
      </c>
      <c r="G52" s="52">
        <v>98</v>
      </c>
    </row>
    <row r="53" spans="1:7">
      <c r="B53" s="104" t="s">
        <v>227</v>
      </c>
      <c r="E53" s="94"/>
      <c r="F53" s="95"/>
      <c r="G53" s="52"/>
    </row>
    <row r="54" spans="1:7">
      <c r="A54" s="93">
        <v>44086</v>
      </c>
      <c r="B54" s="90" t="s">
        <v>228</v>
      </c>
      <c r="C54" s="90" t="s">
        <v>143</v>
      </c>
      <c r="D54" s="90" t="s">
        <v>230</v>
      </c>
      <c r="E54" s="94">
        <v>150</v>
      </c>
      <c r="F54" s="95" t="e">
        <f>#REF!/#REF!</f>
        <v>#REF!</v>
      </c>
      <c r="G54" s="52">
        <f t="shared" ref="G54:G57" si="7">E54-E54*5%</f>
        <v>142.5</v>
      </c>
    </row>
    <row r="55" spans="1:7">
      <c r="A55" s="93">
        <v>44086</v>
      </c>
      <c r="B55" s="90" t="s">
        <v>231</v>
      </c>
      <c r="C55" s="90" t="s">
        <v>143</v>
      </c>
      <c r="D55" s="90" t="s">
        <v>162</v>
      </c>
      <c r="E55" s="94">
        <v>35</v>
      </c>
      <c r="F55" s="95" t="e">
        <f>#REF!/#REF!</f>
        <v>#REF!</v>
      </c>
      <c r="G55" s="52">
        <f t="shared" si="7"/>
        <v>33.25</v>
      </c>
    </row>
    <row r="56" spans="1:7">
      <c r="A56" s="93">
        <v>44086</v>
      </c>
      <c r="B56" s="90" t="s">
        <v>236</v>
      </c>
      <c r="C56" s="90" t="s">
        <v>143</v>
      </c>
      <c r="D56" s="90" t="s">
        <v>230</v>
      </c>
      <c r="E56" s="94">
        <v>90</v>
      </c>
      <c r="F56" s="95" t="e">
        <f>#REF!/#REF!</f>
        <v>#REF!</v>
      </c>
      <c r="G56" s="52">
        <f t="shared" si="7"/>
        <v>85.5</v>
      </c>
    </row>
    <row r="57" spans="1:7">
      <c r="A57" s="93">
        <v>44086</v>
      </c>
      <c r="B57" s="90" t="s">
        <v>234</v>
      </c>
      <c r="C57" s="90" t="s">
        <v>143</v>
      </c>
      <c r="D57" s="90" t="s">
        <v>230</v>
      </c>
      <c r="E57" s="94">
        <v>135</v>
      </c>
      <c r="F57" s="95" t="e">
        <f>#REF!/#REF!</f>
        <v>#REF!</v>
      </c>
      <c r="G57" s="52">
        <f t="shared" si="7"/>
        <v>128.25</v>
      </c>
    </row>
    <row r="58" spans="1:7">
      <c r="A58" s="93">
        <v>44086</v>
      </c>
      <c r="B58" s="90" t="s">
        <v>233</v>
      </c>
      <c r="C58" s="90" t="s">
        <v>143</v>
      </c>
      <c r="D58" s="90" t="s">
        <v>235</v>
      </c>
      <c r="E58" s="94">
        <v>10</v>
      </c>
      <c r="F58" s="95" t="e">
        <f>#REF!/#REF!</f>
        <v>#REF!</v>
      </c>
      <c r="G58" s="52">
        <v>10</v>
      </c>
    </row>
    <row r="59" spans="1:7">
      <c r="A59" s="93">
        <v>44086</v>
      </c>
      <c r="B59" s="90" t="s">
        <v>233</v>
      </c>
      <c r="C59" s="90" t="s">
        <v>143</v>
      </c>
      <c r="D59" s="90" t="s">
        <v>230</v>
      </c>
      <c r="E59" s="94">
        <v>90</v>
      </c>
      <c r="F59" s="95" t="e">
        <f>#REF!/#REF!</f>
        <v>#REF!</v>
      </c>
      <c r="G59" s="52">
        <v>90</v>
      </c>
    </row>
    <row r="60" spans="1:7">
      <c r="A60" s="93">
        <v>44086</v>
      </c>
      <c r="B60" s="90" t="s">
        <v>237</v>
      </c>
      <c r="C60" s="90" t="s">
        <v>143</v>
      </c>
      <c r="D60" s="90" t="s">
        <v>230</v>
      </c>
      <c r="E60" s="94">
        <v>300</v>
      </c>
      <c r="F60" s="95" t="e">
        <f>#REF!/#REF!</f>
        <v>#REF!</v>
      </c>
      <c r="G60" s="52">
        <f t="shared" ref="G60" si="8">E60-E60*5%</f>
        <v>285</v>
      </c>
    </row>
    <row r="61" spans="1:7">
      <c r="A61" s="104" t="s">
        <v>239</v>
      </c>
      <c r="E61" s="94"/>
      <c r="F61" s="95"/>
      <c r="G61" s="52"/>
    </row>
    <row r="62" spans="1:7">
      <c r="A62" s="93">
        <v>44086</v>
      </c>
      <c r="B62" s="90" t="s">
        <v>240</v>
      </c>
      <c r="C62" s="90" t="s">
        <v>149</v>
      </c>
      <c r="D62" s="90" t="s">
        <v>241</v>
      </c>
      <c r="E62" s="94">
        <v>150</v>
      </c>
      <c r="F62" s="95" t="e">
        <f>#REF!/#REF!</f>
        <v>#REF!</v>
      </c>
      <c r="G62" s="52">
        <v>142.5</v>
      </c>
    </row>
    <row r="63" spans="1:7">
      <c r="A63" s="93">
        <v>44086</v>
      </c>
      <c r="B63" s="90" t="s">
        <v>240</v>
      </c>
      <c r="C63" s="90" t="s">
        <v>149</v>
      </c>
      <c r="D63" s="90" t="s">
        <v>242</v>
      </c>
      <c r="E63" s="94">
        <v>65</v>
      </c>
      <c r="F63" s="95" t="e">
        <f>#REF!/#REF!</f>
        <v>#REF!</v>
      </c>
      <c r="G63" s="52">
        <f>+'Product List'!O58</f>
        <v>63</v>
      </c>
    </row>
    <row r="64" spans="1:7">
      <c r="B64" s="104" t="s">
        <v>243</v>
      </c>
      <c r="E64" s="94"/>
      <c r="F64" s="95"/>
      <c r="G64" s="52"/>
    </row>
    <row r="65" spans="1:7">
      <c r="A65" s="93">
        <v>44086</v>
      </c>
      <c r="B65" s="90" t="s">
        <v>245</v>
      </c>
      <c r="C65" s="90" t="s">
        <v>149</v>
      </c>
      <c r="D65" s="90" t="s">
        <v>242</v>
      </c>
      <c r="E65" s="94">
        <v>65</v>
      </c>
      <c r="F65" s="95" t="e">
        <f>#REF!/#REF!</f>
        <v>#REF!</v>
      </c>
      <c r="G65" s="52">
        <f t="shared" ref="G65:G70" si="9">E65-E65*5%</f>
        <v>61.75</v>
      </c>
    </row>
    <row r="66" spans="1:7">
      <c r="A66" s="93">
        <v>44086</v>
      </c>
      <c r="B66" s="90" t="s">
        <v>417</v>
      </c>
      <c r="C66" s="90" t="s">
        <v>149</v>
      </c>
      <c r="D66" s="90" t="s">
        <v>246</v>
      </c>
      <c r="E66" s="94">
        <v>155</v>
      </c>
      <c r="F66" s="95" t="e">
        <f>#REF!/#REF!</f>
        <v>#REF!</v>
      </c>
      <c r="G66" s="52">
        <f t="shared" si="9"/>
        <v>147.25</v>
      </c>
    </row>
    <row r="67" spans="1:7">
      <c r="A67" s="93">
        <v>44086</v>
      </c>
      <c r="B67" s="90" t="s">
        <v>248</v>
      </c>
      <c r="C67" s="90" t="s">
        <v>149</v>
      </c>
      <c r="D67" s="90" t="s">
        <v>249</v>
      </c>
      <c r="E67" s="94">
        <v>69</v>
      </c>
      <c r="F67" s="95" t="e">
        <f>#REF!/#REF!</f>
        <v>#REF!</v>
      </c>
      <c r="G67" s="52">
        <f t="shared" si="9"/>
        <v>65.55</v>
      </c>
    </row>
    <row r="68" spans="1:7">
      <c r="A68" s="93">
        <v>44086</v>
      </c>
      <c r="B68" s="90" t="s">
        <v>252</v>
      </c>
      <c r="C68" s="90" t="s">
        <v>149</v>
      </c>
      <c r="D68" s="90" t="s">
        <v>249</v>
      </c>
      <c r="E68" s="94">
        <v>76</v>
      </c>
      <c r="F68" s="95" t="e">
        <f>#REF!/#REF!</f>
        <v>#REF!</v>
      </c>
      <c r="G68" s="52">
        <f>+'Product List'!O63</f>
        <v>74</v>
      </c>
    </row>
    <row r="69" spans="1:7">
      <c r="A69" s="93">
        <v>44086</v>
      </c>
      <c r="B69" s="90" t="s">
        <v>253</v>
      </c>
      <c r="C69" s="90" t="s">
        <v>149</v>
      </c>
      <c r="D69" s="90" t="s">
        <v>175</v>
      </c>
      <c r="E69" s="94">
        <v>39</v>
      </c>
      <c r="F69" s="95" t="e">
        <f>#REF!/#REF!</f>
        <v>#REF!</v>
      </c>
      <c r="G69" s="52">
        <f>+'Product List'!O64</f>
        <v>38</v>
      </c>
    </row>
    <row r="70" spans="1:7">
      <c r="A70" s="93">
        <v>44086</v>
      </c>
      <c r="B70" s="90" t="s">
        <v>255</v>
      </c>
      <c r="C70" s="90" t="s">
        <v>149</v>
      </c>
      <c r="D70" s="90" t="s">
        <v>242</v>
      </c>
      <c r="E70" s="94">
        <v>48</v>
      </c>
      <c r="F70" s="95" t="e">
        <f>#REF!/#REF!</f>
        <v>#REF!</v>
      </c>
      <c r="G70" s="52">
        <f t="shared" si="9"/>
        <v>45.6</v>
      </c>
    </row>
    <row r="71" spans="1:7">
      <c r="B71" s="104" t="s">
        <v>257</v>
      </c>
      <c r="E71" s="94"/>
      <c r="F71" s="95"/>
      <c r="G71" s="52"/>
    </row>
    <row r="72" spans="1:7">
      <c r="A72" s="93">
        <v>44086</v>
      </c>
      <c r="B72" s="90" t="s">
        <v>258</v>
      </c>
      <c r="C72" s="90" t="s">
        <v>259</v>
      </c>
      <c r="D72" s="90" t="s">
        <v>162</v>
      </c>
      <c r="E72" s="94">
        <v>20</v>
      </c>
      <c r="F72" s="95" t="e">
        <f>#REF!/#REF!</f>
        <v>#REF!</v>
      </c>
      <c r="G72" s="52">
        <v>20</v>
      </c>
    </row>
    <row r="73" spans="1:7">
      <c r="A73" s="99">
        <v>44086</v>
      </c>
      <c r="B73" s="90" t="s">
        <v>261</v>
      </c>
      <c r="C73" s="90" t="s">
        <v>259</v>
      </c>
      <c r="D73" s="90" t="s">
        <v>276</v>
      </c>
      <c r="E73" s="94">
        <v>10</v>
      </c>
      <c r="F73" s="95" t="e">
        <f>#REF!/#REF!</f>
        <v>#REF!</v>
      </c>
      <c r="G73" s="52">
        <v>10</v>
      </c>
    </row>
    <row r="74" spans="1:7">
      <c r="A74" s="93">
        <v>44086</v>
      </c>
      <c r="B74" s="90" t="s">
        <v>263</v>
      </c>
      <c r="C74" s="90" t="s">
        <v>259</v>
      </c>
      <c r="D74" s="90" t="s">
        <v>264</v>
      </c>
      <c r="E74" s="94">
        <v>30</v>
      </c>
      <c r="F74" s="95" t="e">
        <f>#REF!/#REF!</f>
        <v>#REF!</v>
      </c>
      <c r="G74" s="52">
        <f>+'Product List'!O69</f>
        <v>29</v>
      </c>
    </row>
    <row r="75" spans="1:7">
      <c r="A75" s="93">
        <v>44086</v>
      </c>
      <c r="B75" s="90" t="s">
        <v>416</v>
      </c>
      <c r="C75" s="90" t="s">
        <v>259</v>
      </c>
      <c r="D75" s="90" t="s">
        <v>372</v>
      </c>
      <c r="E75" s="94">
        <v>99</v>
      </c>
      <c r="F75" s="95" t="e">
        <f>#REF!/#REF!</f>
        <v>#REF!</v>
      </c>
      <c r="G75" s="52">
        <v>99</v>
      </c>
    </row>
    <row r="76" spans="1:7">
      <c r="A76" s="93">
        <v>44086</v>
      </c>
      <c r="B76" s="90" t="s">
        <v>266</v>
      </c>
      <c r="C76" s="90" t="s">
        <v>259</v>
      </c>
      <c r="D76" s="90" t="s">
        <v>267</v>
      </c>
      <c r="E76" s="94">
        <v>10</v>
      </c>
      <c r="F76" s="95" t="e">
        <f>#REF!/#REF!</f>
        <v>#REF!</v>
      </c>
      <c r="G76" s="52">
        <f>+'Product List'!O71</f>
        <v>10</v>
      </c>
    </row>
    <row r="77" spans="1:7">
      <c r="A77" s="99">
        <v>44086</v>
      </c>
      <c r="B77" s="90" t="s">
        <v>269</v>
      </c>
      <c r="C77" s="90" t="s">
        <v>259</v>
      </c>
      <c r="D77" s="90" t="s">
        <v>162</v>
      </c>
      <c r="E77" s="94">
        <v>30</v>
      </c>
      <c r="F77" s="95" t="e">
        <f>#REF!/#REF!</f>
        <v>#REF!</v>
      </c>
      <c r="G77" s="52">
        <f>+'Product List'!O72</f>
        <v>29</v>
      </c>
    </row>
    <row r="78" spans="1:7">
      <c r="A78" s="93">
        <v>44086</v>
      </c>
      <c r="B78" s="90" t="s">
        <v>270</v>
      </c>
      <c r="C78" s="90" t="s">
        <v>259</v>
      </c>
      <c r="D78" s="90" t="s">
        <v>264</v>
      </c>
      <c r="E78" s="94">
        <v>132</v>
      </c>
      <c r="F78" s="95" t="e">
        <f>#REF!/#REF!</f>
        <v>#REF!</v>
      </c>
      <c r="G78" s="52">
        <f>+'Product List'!O73</f>
        <v>125</v>
      </c>
    </row>
    <row r="79" spans="1:7">
      <c r="A79" s="93">
        <v>44086</v>
      </c>
      <c r="B79" s="90" t="s">
        <v>272</v>
      </c>
      <c r="C79" s="90" t="s">
        <v>259</v>
      </c>
      <c r="D79" s="90" t="s">
        <v>273</v>
      </c>
      <c r="E79" s="94">
        <v>200</v>
      </c>
      <c r="F79" s="95" t="e">
        <f>#REF!/#REF!</f>
        <v>#REF!</v>
      </c>
      <c r="G79" s="52">
        <f t="shared" ref="G79:G83" si="10">E79-E79*5%</f>
        <v>190</v>
      </c>
    </row>
    <row r="80" spans="1:7">
      <c r="A80" s="93">
        <v>44086</v>
      </c>
      <c r="B80" s="90" t="s">
        <v>274</v>
      </c>
      <c r="C80" s="90" t="s">
        <v>259</v>
      </c>
      <c r="D80" s="90" t="s">
        <v>264</v>
      </c>
      <c r="E80" s="94">
        <v>49</v>
      </c>
      <c r="F80" s="95" t="e">
        <f>#REF!/#REF!</f>
        <v>#REF!</v>
      </c>
      <c r="G80" s="52">
        <f t="shared" si="10"/>
        <v>46.55</v>
      </c>
    </row>
    <row r="81" spans="1:7">
      <c r="A81" s="93">
        <v>44086</v>
      </c>
      <c r="B81" s="90" t="s">
        <v>275</v>
      </c>
      <c r="C81" s="90" t="s">
        <v>259</v>
      </c>
      <c r="D81" s="90" t="s">
        <v>276</v>
      </c>
      <c r="E81" s="94">
        <v>10</v>
      </c>
      <c r="F81" s="95" t="e">
        <f>#REF!/#REF!</f>
        <v>#REF!</v>
      </c>
      <c r="G81" s="52">
        <f t="shared" si="10"/>
        <v>9.5</v>
      </c>
    </row>
    <row r="82" spans="1:7">
      <c r="A82" s="93"/>
      <c r="E82" s="94"/>
      <c r="F82" s="95"/>
      <c r="G82" s="52"/>
    </row>
    <row r="83" spans="1:7">
      <c r="A83" s="93">
        <v>44086</v>
      </c>
      <c r="B83" s="90" t="s">
        <v>418</v>
      </c>
      <c r="C83" s="90" t="s">
        <v>259</v>
      </c>
      <c r="D83" s="90" t="s">
        <v>279</v>
      </c>
      <c r="E83" s="94">
        <v>5</v>
      </c>
      <c r="F83" s="95" t="e">
        <f>#REF!/#REF!</f>
        <v>#REF!</v>
      </c>
      <c r="G83" s="52">
        <f t="shared" si="10"/>
        <v>4.75</v>
      </c>
    </row>
    <row r="84" spans="1:7">
      <c r="A84" s="93">
        <v>44086</v>
      </c>
      <c r="B84" s="90" t="s">
        <v>282</v>
      </c>
      <c r="C84" s="90" t="s">
        <v>259</v>
      </c>
      <c r="D84" s="90" t="s">
        <v>283</v>
      </c>
      <c r="E84" s="94">
        <v>94</v>
      </c>
      <c r="F84" s="95"/>
      <c r="G84" s="52">
        <v>94</v>
      </c>
    </row>
    <row r="85" spans="1:7">
      <c r="A85" s="93">
        <v>44086</v>
      </c>
      <c r="B85" s="90" t="s">
        <v>286</v>
      </c>
      <c r="C85" s="90" t="s">
        <v>259</v>
      </c>
      <c r="D85" s="90" t="s">
        <v>285</v>
      </c>
      <c r="E85" s="94">
        <v>78</v>
      </c>
      <c r="F85" s="95"/>
      <c r="G85" s="52">
        <v>78</v>
      </c>
    </row>
    <row r="86" spans="1:7">
      <c r="A86" s="104" t="s">
        <v>288</v>
      </c>
      <c r="E86" s="94"/>
      <c r="F86" s="95"/>
      <c r="G86" s="52"/>
    </row>
    <row r="87" spans="1:7">
      <c r="A87" s="93">
        <v>44086</v>
      </c>
      <c r="B87" s="90" t="s">
        <v>289</v>
      </c>
      <c r="C87" s="90" t="s">
        <v>259</v>
      </c>
      <c r="D87" s="90" t="s">
        <v>179</v>
      </c>
      <c r="E87" s="94">
        <v>25</v>
      </c>
      <c r="F87" s="95" t="e">
        <f>#REF!/#REF!</f>
        <v>#REF!</v>
      </c>
      <c r="G87" s="52">
        <f t="shared" ref="G87:G89" si="11">E87-E87*5%</f>
        <v>23.75</v>
      </c>
    </row>
    <row r="88" spans="1:7">
      <c r="A88" s="93">
        <v>44086</v>
      </c>
      <c r="B88" s="90" t="s">
        <v>290</v>
      </c>
      <c r="C88" s="90" t="s">
        <v>259</v>
      </c>
      <c r="D88" s="90" t="s">
        <v>175</v>
      </c>
      <c r="E88" s="94">
        <v>25</v>
      </c>
      <c r="F88" s="95" t="e">
        <f>#REF!/#REF!</f>
        <v>#REF!</v>
      </c>
      <c r="G88" s="52">
        <f t="shared" si="11"/>
        <v>23.75</v>
      </c>
    </row>
    <row r="89" spans="1:7">
      <c r="A89" s="93">
        <v>44086</v>
      </c>
      <c r="B89" s="90" t="s">
        <v>414</v>
      </c>
      <c r="C89" s="90" t="s">
        <v>259</v>
      </c>
      <c r="D89" s="90" t="s">
        <v>292</v>
      </c>
      <c r="E89" s="94">
        <v>42</v>
      </c>
      <c r="F89" s="95" t="e">
        <f>#REF!/#REF!</f>
        <v>#REF!</v>
      </c>
      <c r="G89" s="52">
        <f t="shared" si="11"/>
        <v>39.9</v>
      </c>
    </row>
    <row r="90" spans="1:7">
      <c r="A90" s="104" t="s">
        <v>294</v>
      </c>
      <c r="E90" s="94"/>
      <c r="F90" s="95"/>
      <c r="G90" s="52"/>
    </row>
    <row r="91" spans="1:7">
      <c r="A91" s="93">
        <v>44086</v>
      </c>
      <c r="B91" s="90" t="s">
        <v>410</v>
      </c>
      <c r="C91" s="90" t="s">
        <v>259</v>
      </c>
      <c r="D91" s="90" t="s">
        <v>295</v>
      </c>
      <c r="E91" s="94">
        <v>65</v>
      </c>
      <c r="F91" s="95" t="e">
        <f>#REF!/#REF!</f>
        <v>#REF!</v>
      </c>
      <c r="G91" s="52">
        <f t="shared" ref="G91:G92" si="12">E91-E91*5%</f>
        <v>61.75</v>
      </c>
    </row>
    <row r="92" spans="1:7">
      <c r="A92" s="93">
        <v>44086</v>
      </c>
      <c r="B92" s="90" t="s">
        <v>297</v>
      </c>
      <c r="C92" s="90" t="s">
        <v>259</v>
      </c>
      <c r="D92" s="90" t="s">
        <v>295</v>
      </c>
      <c r="E92" s="94">
        <v>70</v>
      </c>
      <c r="F92" s="95" t="e">
        <f>#REF!/#REF!</f>
        <v>#REF!</v>
      </c>
      <c r="G92" s="52">
        <f t="shared" si="12"/>
        <v>66.5</v>
      </c>
    </row>
    <row r="93" spans="1:7">
      <c r="A93" s="104" t="s">
        <v>298</v>
      </c>
      <c r="E93" s="94"/>
      <c r="F93" s="95"/>
      <c r="G93" s="52"/>
    </row>
    <row r="94" spans="1:7">
      <c r="A94" s="93">
        <v>44086</v>
      </c>
      <c r="B94" s="90" t="s">
        <v>307</v>
      </c>
      <c r="C94" s="90" t="s">
        <v>259</v>
      </c>
      <c r="D94" s="90" t="s">
        <v>162</v>
      </c>
      <c r="E94" s="94">
        <v>29</v>
      </c>
      <c r="F94" s="95" t="e">
        <f>#REF!/#REF!</f>
        <v>#REF!</v>
      </c>
      <c r="G94" s="52">
        <f t="shared" ref="G94:G105" si="13">E94-E94*5%</f>
        <v>27.55</v>
      </c>
    </row>
    <row r="95" spans="1:7">
      <c r="A95" s="93">
        <v>44086</v>
      </c>
      <c r="B95" s="90" t="s">
        <v>300</v>
      </c>
      <c r="C95" s="90" t="s">
        <v>259</v>
      </c>
      <c r="D95" s="90" t="s">
        <v>301</v>
      </c>
      <c r="E95" s="94">
        <v>18</v>
      </c>
      <c r="F95" s="95" t="e">
        <f>#REF!/#REF!</f>
        <v>#REF!</v>
      </c>
      <c r="G95" s="52">
        <f t="shared" si="13"/>
        <v>17.100000000000001</v>
      </c>
    </row>
    <row r="96" spans="1:7">
      <c r="A96" s="93">
        <v>44086</v>
      </c>
      <c r="B96" s="90" t="s">
        <v>306</v>
      </c>
      <c r="C96" s="90" t="s">
        <v>259</v>
      </c>
      <c r="D96" s="90" t="s">
        <v>162</v>
      </c>
      <c r="E96" s="94">
        <v>28</v>
      </c>
      <c r="F96" s="95" t="e">
        <f>#REF!/#REF!</f>
        <v>#REF!</v>
      </c>
      <c r="G96" s="52">
        <f t="shared" si="13"/>
        <v>26.6</v>
      </c>
    </row>
    <row r="97" spans="1:7">
      <c r="A97" s="93">
        <v>44086</v>
      </c>
      <c r="B97" s="90" t="s">
        <v>303</v>
      </c>
      <c r="C97" s="90" t="s">
        <v>259</v>
      </c>
      <c r="D97" s="90" t="s">
        <v>159</v>
      </c>
      <c r="E97" s="94">
        <v>30</v>
      </c>
      <c r="F97" s="95" t="e">
        <f>#REF!/#REF!</f>
        <v>#REF!</v>
      </c>
      <c r="G97" s="52">
        <f t="shared" si="13"/>
        <v>28.5</v>
      </c>
    </row>
    <row r="98" spans="1:7">
      <c r="A98" s="93">
        <v>44086</v>
      </c>
      <c r="B98" s="90" t="s">
        <v>308</v>
      </c>
      <c r="C98" s="90" t="s">
        <v>259</v>
      </c>
      <c r="D98" s="90" t="s">
        <v>159</v>
      </c>
      <c r="E98" s="94">
        <v>11</v>
      </c>
      <c r="F98" s="95" t="e">
        <f>#REF!/#REF!</f>
        <v>#REF!</v>
      </c>
      <c r="G98" s="52">
        <f t="shared" si="13"/>
        <v>10.45</v>
      </c>
    </row>
    <row r="99" spans="1:7">
      <c r="A99" s="93">
        <v>44086</v>
      </c>
      <c r="B99" s="90" t="s">
        <v>304</v>
      </c>
      <c r="C99" s="90" t="s">
        <v>259</v>
      </c>
      <c r="D99" s="90" t="s">
        <v>159</v>
      </c>
      <c r="E99" s="94">
        <v>13</v>
      </c>
      <c r="F99" s="95" t="e">
        <f>#REF!/#REF!</f>
        <v>#REF!</v>
      </c>
      <c r="G99" s="52">
        <f t="shared" si="13"/>
        <v>12.35</v>
      </c>
    </row>
    <row r="100" spans="1:7">
      <c r="A100" s="93">
        <v>44086</v>
      </c>
      <c r="B100" s="90" t="s">
        <v>305</v>
      </c>
      <c r="C100" s="90" t="s">
        <v>259</v>
      </c>
      <c r="D100" s="90" t="s">
        <v>159</v>
      </c>
      <c r="E100" s="94">
        <v>65</v>
      </c>
      <c r="F100" s="95" t="e">
        <f>#REF!/#REF!</f>
        <v>#REF!</v>
      </c>
      <c r="G100" s="52">
        <f t="shared" si="13"/>
        <v>61.75</v>
      </c>
    </row>
    <row r="101" spans="1:7">
      <c r="A101" s="93">
        <v>44086</v>
      </c>
      <c r="B101" s="90" t="s">
        <v>309</v>
      </c>
      <c r="C101" s="90" t="s">
        <v>259</v>
      </c>
      <c r="D101" s="90" t="s">
        <v>162</v>
      </c>
      <c r="E101" s="94">
        <v>38</v>
      </c>
      <c r="F101" s="95" t="e">
        <f>#REF!/#REF!</f>
        <v>#REF!</v>
      </c>
      <c r="G101" s="52">
        <f t="shared" si="13"/>
        <v>36.1</v>
      </c>
    </row>
    <row r="102" spans="1:7">
      <c r="A102" s="93">
        <v>44086</v>
      </c>
      <c r="B102" s="90" t="s">
        <v>310</v>
      </c>
      <c r="C102" s="90" t="s">
        <v>259</v>
      </c>
      <c r="D102" s="90" t="s">
        <v>159</v>
      </c>
      <c r="E102" s="94">
        <v>23</v>
      </c>
      <c r="F102" s="95" t="e">
        <f>#REF!/#REF!</f>
        <v>#REF!</v>
      </c>
      <c r="G102" s="52">
        <f t="shared" si="13"/>
        <v>21.85</v>
      </c>
    </row>
    <row r="103" spans="1:7">
      <c r="A103" s="93">
        <v>44086</v>
      </c>
      <c r="B103" s="90" t="s">
        <v>311</v>
      </c>
      <c r="C103" s="90" t="s">
        <v>259</v>
      </c>
      <c r="D103" s="90" t="s">
        <v>162</v>
      </c>
      <c r="E103" s="94">
        <v>40</v>
      </c>
      <c r="F103" s="95" t="e">
        <f>#REF!/#REF!</f>
        <v>#REF!</v>
      </c>
      <c r="G103" s="52">
        <f t="shared" si="13"/>
        <v>38</v>
      </c>
    </row>
    <row r="104" spans="1:7">
      <c r="A104" s="93">
        <v>44086</v>
      </c>
      <c r="B104" s="90" t="s">
        <v>312</v>
      </c>
      <c r="C104" s="90" t="s">
        <v>259</v>
      </c>
      <c r="D104" s="90" t="s">
        <v>159</v>
      </c>
      <c r="E104" s="94">
        <v>25</v>
      </c>
      <c r="F104" s="95" t="e">
        <f>#REF!/#REF!</f>
        <v>#REF!</v>
      </c>
      <c r="G104" s="52">
        <f t="shared" si="13"/>
        <v>23.75</v>
      </c>
    </row>
    <row r="105" spans="1:7">
      <c r="A105" s="93">
        <v>44086</v>
      </c>
      <c r="B105" s="90" t="s">
        <v>313</v>
      </c>
      <c r="C105" s="90" t="s">
        <v>259</v>
      </c>
      <c r="D105" s="90" t="s">
        <v>162</v>
      </c>
      <c r="E105" s="94">
        <v>40</v>
      </c>
      <c r="F105" s="95" t="e">
        <f>#REF!/#REF!</f>
        <v>#REF!</v>
      </c>
      <c r="G105" s="52">
        <f t="shared" si="13"/>
        <v>38</v>
      </c>
    </row>
    <row r="106" spans="1:7">
      <c r="B106" s="104" t="s">
        <v>314</v>
      </c>
      <c r="E106" s="94"/>
      <c r="F106" s="95"/>
      <c r="G106" s="52"/>
    </row>
    <row r="107" spans="1:7">
      <c r="A107" s="93">
        <v>44086</v>
      </c>
      <c r="B107" s="90" t="s">
        <v>315</v>
      </c>
      <c r="C107" s="90" t="s">
        <v>259</v>
      </c>
      <c r="D107" s="90" t="s">
        <v>147</v>
      </c>
      <c r="E107" s="94">
        <v>30.5</v>
      </c>
      <c r="F107" s="95" t="e">
        <f>#REF!/#REF!</f>
        <v>#REF!</v>
      </c>
      <c r="G107" s="52">
        <f t="shared" ref="G107:G108" si="14">E107-E107*5%</f>
        <v>28.975000000000001</v>
      </c>
    </row>
    <row r="108" spans="1:7">
      <c r="A108" s="93">
        <v>44086</v>
      </c>
      <c r="B108" s="90" t="s">
        <v>317</v>
      </c>
      <c r="C108" s="90" t="s">
        <v>259</v>
      </c>
      <c r="D108" s="90" t="s">
        <v>147</v>
      </c>
      <c r="E108" s="94">
        <v>31</v>
      </c>
      <c r="F108" s="95" t="e">
        <f>#REF!/#REF!</f>
        <v>#REF!</v>
      </c>
      <c r="G108" s="52">
        <f t="shared" si="14"/>
        <v>29.45</v>
      </c>
    </row>
    <row r="109" spans="1:7">
      <c r="B109" s="104" t="s">
        <v>318</v>
      </c>
      <c r="E109" s="94"/>
      <c r="F109" s="95"/>
      <c r="G109" s="52"/>
    </row>
    <row r="110" spans="1:7">
      <c r="A110" s="93">
        <v>44086</v>
      </c>
      <c r="B110" s="90" t="s">
        <v>319</v>
      </c>
      <c r="C110" s="90" t="s">
        <v>259</v>
      </c>
      <c r="D110" s="90" t="s">
        <v>147</v>
      </c>
      <c r="E110" s="94">
        <v>42</v>
      </c>
      <c r="F110" s="95" t="e">
        <f>#REF!/#REF!</f>
        <v>#REF!</v>
      </c>
      <c r="G110" s="52">
        <f t="shared" ref="G110" si="15">E110-E110*5%</f>
        <v>39.9</v>
      </c>
    </row>
    <row r="111" spans="1:7">
      <c r="A111" s="93">
        <v>44086</v>
      </c>
      <c r="B111" s="91" t="s">
        <v>320</v>
      </c>
      <c r="C111" s="90" t="s">
        <v>259</v>
      </c>
      <c r="D111" s="90" t="s">
        <v>321</v>
      </c>
      <c r="E111" s="94">
        <v>45</v>
      </c>
      <c r="F111" s="95" t="e">
        <f>#REF!/#REF!</f>
        <v>#REF!</v>
      </c>
      <c r="G111" s="52">
        <v>43</v>
      </c>
    </row>
    <row r="112" spans="1:7">
      <c r="B112" s="104" t="s">
        <v>322</v>
      </c>
      <c r="E112" s="94"/>
      <c r="F112" s="95"/>
      <c r="G112" s="52"/>
    </row>
    <row r="113" spans="1:7">
      <c r="A113" s="93">
        <v>44086</v>
      </c>
      <c r="B113" s="90" t="s">
        <v>323</v>
      </c>
      <c r="C113" s="90" t="s">
        <v>259</v>
      </c>
      <c r="D113" s="90" t="s">
        <v>265</v>
      </c>
      <c r="E113" s="94">
        <v>35</v>
      </c>
      <c r="F113" s="95" t="e">
        <f>#REF!/#REF!</f>
        <v>#REF!</v>
      </c>
      <c r="G113" s="52">
        <f t="shared" ref="G113:G126" si="16">E113-E113*5%</f>
        <v>33.25</v>
      </c>
    </row>
    <row r="114" spans="1:7">
      <c r="A114" s="93">
        <v>44086</v>
      </c>
      <c r="B114" s="90" t="s">
        <v>326</v>
      </c>
      <c r="C114" s="90" t="s">
        <v>259</v>
      </c>
      <c r="D114" s="90" t="s">
        <v>265</v>
      </c>
      <c r="E114" s="94">
        <v>40</v>
      </c>
      <c r="F114" s="95" t="e">
        <f>#REF!/#REF!</f>
        <v>#REF!</v>
      </c>
      <c r="G114" s="52">
        <f t="shared" si="16"/>
        <v>38</v>
      </c>
    </row>
    <row r="115" spans="1:7">
      <c r="A115" s="93">
        <v>44086</v>
      </c>
      <c r="B115" s="90" t="s">
        <v>327</v>
      </c>
      <c r="C115" s="90" t="s">
        <v>259</v>
      </c>
      <c r="D115" s="90" t="s">
        <v>147</v>
      </c>
      <c r="E115" s="94">
        <v>22</v>
      </c>
      <c r="F115" s="95" t="e">
        <f>#REF!/#REF!</f>
        <v>#REF!</v>
      </c>
      <c r="G115" s="52">
        <f t="shared" si="16"/>
        <v>20.9</v>
      </c>
    </row>
    <row r="116" spans="1:7">
      <c r="A116" s="93">
        <v>44086</v>
      </c>
      <c r="B116" s="90" t="s">
        <v>328</v>
      </c>
      <c r="C116" s="90" t="s">
        <v>259</v>
      </c>
      <c r="D116" s="90" t="s">
        <v>147</v>
      </c>
      <c r="E116" s="94">
        <v>30</v>
      </c>
      <c r="F116" s="95" t="e">
        <f>#REF!/#REF!</f>
        <v>#REF!</v>
      </c>
      <c r="G116" s="52">
        <f t="shared" si="16"/>
        <v>28.5</v>
      </c>
    </row>
    <row r="117" spans="1:7">
      <c r="A117" s="93">
        <v>44086</v>
      </c>
      <c r="B117" s="90" t="s">
        <v>329</v>
      </c>
      <c r="C117" s="90" t="s">
        <v>259</v>
      </c>
      <c r="D117" s="90" t="s">
        <v>265</v>
      </c>
      <c r="E117" s="94">
        <v>35</v>
      </c>
      <c r="F117" s="95" t="e">
        <f>#REF!/#REF!</f>
        <v>#REF!</v>
      </c>
      <c r="G117" s="52">
        <f t="shared" si="16"/>
        <v>33.25</v>
      </c>
    </row>
    <row r="118" spans="1:7">
      <c r="A118" s="93">
        <v>44086</v>
      </c>
      <c r="B118" s="90" t="s">
        <v>330</v>
      </c>
      <c r="C118" s="90" t="s">
        <v>259</v>
      </c>
      <c r="D118" s="90" t="s">
        <v>265</v>
      </c>
      <c r="E118" s="94">
        <v>32</v>
      </c>
      <c r="F118" s="95" t="e">
        <f>#REF!/#REF!</f>
        <v>#REF!</v>
      </c>
      <c r="G118" s="52">
        <f t="shared" si="16"/>
        <v>30.4</v>
      </c>
    </row>
    <row r="119" spans="1:7">
      <c r="A119" s="93">
        <v>44086</v>
      </c>
      <c r="B119" s="90" t="s">
        <v>331</v>
      </c>
      <c r="C119" s="90" t="s">
        <v>259</v>
      </c>
      <c r="D119" s="90" t="s">
        <v>265</v>
      </c>
      <c r="E119" s="94">
        <v>30</v>
      </c>
      <c r="F119" s="95" t="e">
        <f>#REF!/#REF!</f>
        <v>#REF!</v>
      </c>
      <c r="G119" s="52">
        <f t="shared" si="16"/>
        <v>28.5</v>
      </c>
    </row>
    <row r="120" spans="1:7">
      <c r="A120" s="93">
        <v>44086</v>
      </c>
      <c r="B120" s="90" t="s">
        <v>333</v>
      </c>
      <c r="C120" s="90" t="s">
        <v>259</v>
      </c>
      <c r="D120" s="90" t="s">
        <v>265</v>
      </c>
      <c r="E120" s="94">
        <v>30</v>
      </c>
      <c r="F120" s="95" t="e">
        <f>#REF!/#REF!</f>
        <v>#REF!</v>
      </c>
      <c r="G120" s="52">
        <f t="shared" si="16"/>
        <v>28.5</v>
      </c>
    </row>
    <row r="121" spans="1:7">
      <c r="A121" s="93">
        <v>44086</v>
      </c>
      <c r="B121" s="90" t="s">
        <v>333</v>
      </c>
      <c r="C121" s="90" t="s">
        <v>259</v>
      </c>
      <c r="D121" s="90" t="s">
        <v>205</v>
      </c>
      <c r="E121" s="94">
        <v>40</v>
      </c>
      <c r="F121" s="95" t="e">
        <f>#REF!/#REF!</f>
        <v>#REF!</v>
      </c>
      <c r="G121" s="52">
        <f t="shared" si="16"/>
        <v>38</v>
      </c>
    </row>
    <row r="122" spans="1:7">
      <c r="A122" s="93">
        <v>44086</v>
      </c>
      <c r="B122" s="90" t="s">
        <v>334</v>
      </c>
      <c r="C122" s="90" t="s">
        <v>259</v>
      </c>
      <c r="D122" s="90" t="s">
        <v>279</v>
      </c>
      <c r="E122" s="94">
        <v>80</v>
      </c>
      <c r="F122" s="95" t="e">
        <f>#REF!/#REF!</f>
        <v>#REF!</v>
      </c>
      <c r="G122" s="52">
        <f t="shared" si="16"/>
        <v>76</v>
      </c>
    </row>
    <row r="123" spans="1:7">
      <c r="A123" s="93">
        <v>44086</v>
      </c>
      <c r="B123" s="90" t="s">
        <v>337</v>
      </c>
      <c r="C123" s="90" t="s">
        <v>259</v>
      </c>
      <c r="D123" s="90" t="s">
        <v>279</v>
      </c>
      <c r="E123" s="94">
        <v>15</v>
      </c>
      <c r="F123" s="95" t="e">
        <f>#REF!/#REF!</f>
        <v>#REF!</v>
      </c>
      <c r="G123" s="52">
        <f t="shared" si="16"/>
        <v>14.25</v>
      </c>
    </row>
    <row r="124" spans="1:7">
      <c r="A124" s="93">
        <v>44086</v>
      </c>
      <c r="B124" s="90" t="s">
        <v>335</v>
      </c>
      <c r="C124" s="90" t="s">
        <v>259</v>
      </c>
      <c r="D124" s="90" t="s">
        <v>336</v>
      </c>
      <c r="E124" s="94">
        <v>60</v>
      </c>
      <c r="F124" s="95" t="e">
        <f>#REF!/#REF!</f>
        <v>#REF!</v>
      </c>
      <c r="G124" s="52">
        <f t="shared" si="16"/>
        <v>57</v>
      </c>
    </row>
    <row r="125" spans="1:7">
      <c r="A125" s="105" t="s">
        <v>448</v>
      </c>
      <c r="B125" s="90" t="s">
        <v>458</v>
      </c>
      <c r="C125" s="90" t="s">
        <v>259</v>
      </c>
      <c r="E125" s="94">
        <v>27</v>
      </c>
      <c r="F125" s="95" t="e">
        <f>#REF!/#REF!</f>
        <v>#REF!</v>
      </c>
      <c r="G125" s="52">
        <v>25</v>
      </c>
    </row>
    <row r="126" spans="1:7">
      <c r="A126" s="93">
        <v>44086</v>
      </c>
      <c r="B126" s="90" t="s">
        <v>339</v>
      </c>
      <c r="C126" s="90" t="s">
        <v>259</v>
      </c>
      <c r="D126" s="90" t="s">
        <v>147</v>
      </c>
      <c r="E126" s="94">
        <v>40</v>
      </c>
      <c r="F126" s="95" t="e">
        <f>#REF!/#REF!</f>
        <v>#REF!</v>
      </c>
      <c r="G126" s="52">
        <f t="shared" si="16"/>
        <v>38</v>
      </c>
    </row>
    <row r="127" spans="1:7">
      <c r="B127" s="104" t="s">
        <v>349</v>
      </c>
      <c r="E127" s="94"/>
      <c r="F127" s="95"/>
      <c r="G127" s="52"/>
    </row>
    <row r="128" spans="1:7">
      <c r="A128" s="93">
        <v>44086</v>
      </c>
      <c r="B128" s="90" t="s">
        <v>340</v>
      </c>
      <c r="C128" s="90" t="s">
        <v>259</v>
      </c>
      <c r="D128" s="90" t="s">
        <v>341</v>
      </c>
      <c r="E128" s="94">
        <v>77</v>
      </c>
      <c r="F128" s="95" t="e">
        <f>#REF!/#REF!</f>
        <v>#REF!</v>
      </c>
      <c r="G128" s="52">
        <f>E128-E128*2.67%</f>
        <v>74.944100000000006</v>
      </c>
    </row>
    <row r="129" spans="1:7">
      <c r="A129" s="93">
        <v>44086</v>
      </c>
      <c r="B129" s="90" t="s">
        <v>343</v>
      </c>
      <c r="C129" s="90" t="s">
        <v>259</v>
      </c>
      <c r="D129" s="90" t="s">
        <v>341</v>
      </c>
      <c r="E129" s="94">
        <v>98</v>
      </c>
      <c r="F129" s="95" t="e">
        <f>#REF!/#REF!</f>
        <v>#REF!</v>
      </c>
      <c r="G129" s="52">
        <f>E129-E129*16%</f>
        <v>82.32</v>
      </c>
    </row>
    <row r="130" spans="1:7">
      <c r="A130" s="93">
        <v>44086</v>
      </c>
      <c r="B130" s="90" t="s">
        <v>345</v>
      </c>
      <c r="C130" s="90" t="s">
        <v>259</v>
      </c>
      <c r="D130" s="90" t="s">
        <v>346</v>
      </c>
      <c r="E130" s="94">
        <v>192</v>
      </c>
      <c r="F130" s="95" t="e">
        <f>#REF!/#REF!</f>
        <v>#REF!</v>
      </c>
      <c r="G130" s="52">
        <f>E130-E130*16%</f>
        <v>161.28</v>
      </c>
    </row>
    <row r="131" spans="1:7">
      <c r="A131" s="93">
        <v>44086</v>
      </c>
      <c r="B131" s="90" t="s">
        <v>347</v>
      </c>
      <c r="C131" s="90" t="s">
        <v>259</v>
      </c>
      <c r="D131" s="90" t="s">
        <v>346</v>
      </c>
      <c r="E131" s="94">
        <v>165</v>
      </c>
      <c r="F131" s="95" t="e">
        <f>#REF!/#REF!</f>
        <v>#REF!</v>
      </c>
      <c r="G131" s="52">
        <f>E131-E131*16%</f>
        <v>138.6</v>
      </c>
    </row>
    <row r="132" spans="1:7">
      <c r="B132" s="104" t="s">
        <v>350</v>
      </c>
      <c r="E132" s="94"/>
      <c r="F132" s="95"/>
      <c r="G132" s="52"/>
    </row>
    <row r="133" spans="1:7">
      <c r="A133" s="93">
        <v>44086</v>
      </c>
      <c r="B133" s="90" t="s">
        <v>351</v>
      </c>
      <c r="C133" s="90" t="s">
        <v>259</v>
      </c>
      <c r="D133" s="90" t="s">
        <v>346</v>
      </c>
      <c r="E133" s="94">
        <v>160</v>
      </c>
      <c r="F133" s="95" t="e">
        <f>#REF!/#REF!</f>
        <v>#REF!</v>
      </c>
      <c r="G133" s="52">
        <v>121</v>
      </c>
    </row>
    <row r="134" spans="1:7">
      <c r="A134" s="93">
        <v>44086</v>
      </c>
      <c r="B134" s="90" t="s">
        <v>479</v>
      </c>
      <c r="C134" s="90" t="s">
        <v>259</v>
      </c>
      <c r="D134" s="90" t="s">
        <v>346</v>
      </c>
      <c r="E134" s="94">
        <v>140</v>
      </c>
      <c r="F134" s="95" t="e">
        <f>#REF!/#REF!</f>
        <v>#REF!</v>
      </c>
      <c r="G134" s="52">
        <f>E134-E134*16%</f>
        <v>117.6</v>
      </c>
    </row>
    <row r="135" spans="1:7">
      <c r="B135" s="104" t="s">
        <v>352</v>
      </c>
      <c r="E135" s="94"/>
      <c r="F135" s="95"/>
      <c r="G135" s="52"/>
    </row>
    <row r="136" spans="1:7">
      <c r="A136" s="93">
        <v>44086</v>
      </c>
      <c r="B136" s="90" t="s">
        <v>353</v>
      </c>
      <c r="C136" s="90" t="s">
        <v>143</v>
      </c>
      <c r="D136" s="90" t="s">
        <v>354</v>
      </c>
      <c r="E136" s="94">
        <v>190</v>
      </c>
      <c r="F136" s="95" t="e">
        <f>#REF!/#REF!</f>
        <v>#REF!</v>
      </c>
      <c r="G136" s="52">
        <f t="shared" ref="G136:G140" si="17">E136-E136*5%</f>
        <v>180.5</v>
      </c>
    </row>
    <row r="137" spans="1:7">
      <c r="A137" s="93">
        <v>44086</v>
      </c>
      <c r="B137" s="90" t="s">
        <v>356</v>
      </c>
      <c r="C137" s="90" t="s">
        <v>143</v>
      </c>
      <c r="D137" s="90" t="s">
        <v>203</v>
      </c>
      <c r="E137" s="94">
        <v>35</v>
      </c>
      <c r="F137" s="95" t="e">
        <f>#REF!/#REF!</f>
        <v>#REF!</v>
      </c>
      <c r="G137" s="52">
        <f t="shared" si="17"/>
        <v>33.25</v>
      </c>
    </row>
    <row r="138" spans="1:7">
      <c r="A138" s="93">
        <v>44086</v>
      </c>
      <c r="B138" s="90" t="s">
        <v>377</v>
      </c>
      <c r="C138" s="90" t="s">
        <v>143</v>
      </c>
      <c r="D138" s="90" t="s">
        <v>378</v>
      </c>
      <c r="E138" s="94">
        <v>119</v>
      </c>
      <c r="F138" s="95" t="e">
        <f>#REF!/#REF!</f>
        <v>#REF!</v>
      </c>
      <c r="G138" s="52">
        <f t="shared" si="17"/>
        <v>113.05</v>
      </c>
    </row>
    <row r="139" spans="1:7">
      <c r="A139" s="93">
        <v>44086</v>
      </c>
      <c r="B139" s="90" t="s">
        <v>390</v>
      </c>
      <c r="C139" s="90" t="s">
        <v>143</v>
      </c>
      <c r="D139" s="90">
        <v>4.0119999999999996</v>
      </c>
      <c r="E139" s="94">
        <v>85.25</v>
      </c>
      <c r="F139" s="95" t="e">
        <f>#REF!/#REF!</f>
        <v>#REF!</v>
      </c>
      <c r="G139" s="52">
        <v>120</v>
      </c>
    </row>
    <row r="140" spans="1:7">
      <c r="A140" s="93">
        <v>44086</v>
      </c>
      <c r="B140" s="90" t="s">
        <v>357</v>
      </c>
      <c r="C140" s="90" t="s">
        <v>143</v>
      </c>
      <c r="D140" s="90" t="s">
        <v>354</v>
      </c>
      <c r="E140" s="94">
        <v>130</v>
      </c>
      <c r="F140" s="95" t="e">
        <f>#REF!/#REF!</f>
        <v>#REF!</v>
      </c>
      <c r="G140" s="52">
        <f t="shared" si="17"/>
        <v>123.5</v>
      </c>
    </row>
    <row r="141" spans="1:7">
      <c r="B141" s="104" t="s">
        <v>358</v>
      </c>
      <c r="E141" s="94"/>
      <c r="F141" s="95"/>
      <c r="G141" s="52"/>
    </row>
    <row r="142" spans="1:7">
      <c r="A142" s="93">
        <v>44086</v>
      </c>
      <c r="B142" s="90" t="s">
        <v>359</v>
      </c>
      <c r="C142" s="90" t="s">
        <v>143</v>
      </c>
      <c r="D142" s="90" t="s">
        <v>360</v>
      </c>
      <c r="E142" s="94">
        <v>91</v>
      </c>
      <c r="F142" s="95" t="e">
        <f>#REF!/#REF!</f>
        <v>#REF!</v>
      </c>
      <c r="G142" s="52">
        <f t="shared" ref="G142:G143" si="18">E142-E142*5%</f>
        <v>86.45</v>
      </c>
    </row>
    <row r="143" spans="1:7">
      <c r="A143" s="93">
        <v>44086</v>
      </c>
      <c r="B143" s="90" t="s">
        <v>362</v>
      </c>
      <c r="C143" s="90" t="s">
        <v>143</v>
      </c>
      <c r="D143" s="90" t="s">
        <v>203</v>
      </c>
      <c r="E143" s="94">
        <v>190</v>
      </c>
      <c r="F143" s="95" t="e">
        <f>#REF!/#REF!</f>
        <v>#REF!</v>
      </c>
      <c r="G143" s="52">
        <f t="shared" si="18"/>
        <v>180.5</v>
      </c>
    </row>
    <row r="144" spans="1:7">
      <c r="A144" s="93">
        <v>44086</v>
      </c>
      <c r="B144" s="90" t="s">
        <v>364</v>
      </c>
      <c r="C144" s="90" t="s">
        <v>143</v>
      </c>
      <c r="D144" s="90" t="s">
        <v>219</v>
      </c>
      <c r="E144" s="94">
        <v>12</v>
      </c>
      <c r="F144" s="95" t="e">
        <f>#REF!/#REF!</f>
        <v>#REF!</v>
      </c>
      <c r="G144" s="52">
        <v>12</v>
      </c>
    </row>
    <row r="145" spans="1:7">
      <c r="A145" s="93">
        <v>44086</v>
      </c>
      <c r="B145" s="90" t="s">
        <v>365</v>
      </c>
      <c r="C145" s="90" t="s">
        <v>143</v>
      </c>
      <c r="D145" s="90" t="s">
        <v>366</v>
      </c>
      <c r="E145" s="94">
        <v>90</v>
      </c>
      <c r="F145" s="95" t="e">
        <f>#REF!/#REF!</f>
        <v>#REF!</v>
      </c>
      <c r="G145" s="52">
        <f>E145-E145*5%</f>
        <v>85.5</v>
      </c>
    </row>
    <row r="146" spans="1:7">
      <c r="A146" s="93">
        <v>44086</v>
      </c>
      <c r="B146" s="90" t="s">
        <v>368</v>
      </c>
      <c r="C146" s="90" t="s">
        <v>143</v>
      </c>
      <c r="D146" s="90" t="s">
        <v>203</v>
      </c>
      <c r="E146" s="94">
        <v>140</v>
      </c>
      <c r="F146" s="95" t="e">
        <f>#REF!/#REF!</f>
        <v>#REF!</v>
      </c>
      <c r="G146" s="52">
        <f>E146-E146*5%</f>
        <v>133</v>
      </c>
    </row>
    <row r="147" spans="1:7">
      <c r="A147" s="93">
        <v>44086</v>
      </c>
      <c r="B147" s="91" t="s">
        <v>369</v>
      </c>
      <c r="C147" s="90" t="s">
        <v>143</v>
      </c>
      <c r="D147" s="90" t="s">
        <v>147</v>
      </c>
      <c r="E147" s="94">
        <v>27</v>
      </c>
      <c r="F147" s="95" t="e">
        <f>#REF!/#REF!</f>
        <v>#REF!</v>
      </c>
      <c r="G147" s="52">
        <f>E147-E147*5%</f>
        <v>25.65</v>
      </c>
    </row>
    <row r="148" spans="1:7">
      <c r="A148" s="93">
        <v>44086</v>
      </c>
      <c r="B148" s="90" t="s">
        <v>371</v>
      </c>
      <c r="C148" s="90" t="s">
        <v>143</v>
      </c>
      <c r="D148" s="90" t="s">
        <v>372</v>
      </c>
      <c r="E148" s="94">
        <v>107</v>
      </c>
      <c r="F148" s="95" t="e">
        <f>#REF!/#REF!</f>
        <v>#REF!</v>
      </c>
      <c r="G148" s="52">
        <f>E148-E148*5%</f>
        <v>101.65</v>
      </c>
    </row>
    <row r="149" spans="1:7">
      <c r="A149" s="93">
        <v>44086</v>
      </c>
      <c r="B149" s="90" t="s">
        <v>373</v>
      </c>
      <c r="C149" s="90" t="s">
        <v>143</v>
      </c>
      <c r="D149" s="90" t="s">
        <v>374</v>
      </c>
      <c r="E149" s="97">
        <v>1480</v>
      </c>
      <c r="F149" s="95" t="e">
        <f>#REF!/#REF!</f>
        <v>#REF!</v>
      </c>
      <c r="G149" s="52">
        <f>E149</f>
        <v>1480</v>
      </c>
    </row>
    <row r="150" spans="1:7">
      <c r="A150" s="93">
        <v>44086</v>
      </c>
      <c r="B150" s="90" t="s">
        <v>375</v>
      </c>
      <c r="C150" s="90" t="s">
        <v>143</v>
      </c>
      <c r="D150" s="90" t="s">
        <v>230</v>
      </c>
      <c r="E150" s="97">
        <v>720</v>
      </c>
      <c r="F150" s="95" t="e">
        <f>#REF!/#REF!</f>
        <v>#REF!</v>
      </c>
      <c r="G150" s="52">
        <f>E150</f>
        <v>720</v>
      </c>
    </row>
    <row r="151" spans="1:7">
      <c r="A151" s="93">
        <v>44086</v>
      </c>
      <c r="B151" s="90" t="s">
        <v>376</v>
      </c>
      <c r="C151" s="90" t="s">
        <v>143</v>
      </c>
      <c r="D151" s="90" t="s">
        <v>230</v>
      </c>
      <c r="E151" s="97"/>
      <c r="F151" s="95" t="e">
        <f>#REF!/#REF!</f>
        <v>#REF!</v>
      </c>
      <c r="G151" s="52">
        <v>625</v>
      </c>
    </row>
    <row r="152" spans="1:7">
      <c r="A152" s="93">
        <v>44086</v>
      </c>
      <c r="B152" s="90" t="s">
        <v>380</v>
      </c>
      <c r="C152" s="90" t="s">
        <v>143</v>
      </c>
      <c r="D152" s="90" t="s">
        <v>381</v>
      </c>
      <c r="E152" s="97"/>
      <c r="F152" s="95">
        <v>100</v>
      </c>
      <c r="G152" s="52">
        <v>110</v>
      </c>
    </row>
    <row r="153" spans="1:7">
      <c r="A153" s="93">
        <v>44086</v>
      </c>
      <c r="B153" s="90" t="s">
        <v>382</v>
      </c>
      <c r="C153" s="90" t="s">
        <v>383</v>
      </c>
      <c r="D153" s="90" t="s">
        <v>384</v>
      </c>
      <c r="E153" s="97"/>
      <c r="F153" s="95" t="e">
        <f>#REF!/#REF!</f>
        <v>#REF!</v>
      </c>
      <c r="G153" s="52">
        <f>E153-E153*5%</f>
        <v>0</v>
      </c>
    </row>
    <row r="154" spans="1:7">
      <c r="A154" s="93">
        <v>44086</v>
      </c>
      <c r="B154" s="90" t="s">
        <v>385</v>
      </c>
      <c r="C154" s="90" t="s">
        <v>383</v>
      </c>
      <c r="D154" s="90" t="s">
        <v>386</v>
      </c>
      <c r="E154" s="94">
        <v>210</v>
      </c>
      <c r="F154" s="95" t="e">
        <f>#REF!/#REF!</f>
        <v>#REF!</v>
      </c>
      <c r="G154" s="52">
        <f>E154-E154*5%</f>
        <v>199.5</v>
      </c>
    </row>
    <row r="155" spans="1:7">
      <c r="A155" s="93">
        <v>44086</v>
      </c>
      <c r="B155" s="90" t="s">
        <v>387</v>
      </c>
      <c r="C155" s="90" t="s">
        <v>383</v>
      </c>
      <c r="D155" s="90" t="s">
        <v>386</v>
      </c>
      <c r="E155" s="94">
        <v>213</v>
      </c>
      <c r="F155" s="95" t="e">
        <f>#REF!/#REF!</f>
        <v>#REF!</v>
      </c>
      <c r="G155" s="52">
        <v>180</v>
      </c>
    </row>
    <row r="156" spans="1:7">
      <c r="B156" s="104" t="s">
        <v>451</v>
      </c>
      <c r="E156" s="94"/>
      <c r="F156" s="95"/>
      <c r="G156" s="52"/>
    </row>
    <row r="157" spans="1:7">
      <c r="A157" s="93">
        <v>44116</v>
      </c>
      <c r="B157" s="90" t="s">
        <v>419</v>
      </c>
      <c r="C157" s="90" t="s">
        <v>143</v>
      </c>
      <c r="D157" s="90" t="s">
        <v>203</v>
      </c>
      <c r="E157" s="94">
        <v>76</v>
      </c>
      <c r="F157" s="95" t="e">
        <f>#REF!/#REF!</f>
        <v>#REF!</v>
      </c>
      <c r="G157" s="52">
        <f>E157</f>
        <v>76</v>
      </c>
    </row>
    <row r="158" spans="1:7">
      <c r="A158" s="93">
        <v>44116</v>
      </c>
      <c r="B158" s="90" t="s">
        <v>419</v>
      </c>
      <c r="C158" s="90" t="s">
        <v>143</v>
      </c>
      <c r="D158" s="90" t="s">
        <v>147</v>
      </c>
      <c r="E158" s="94">
        <v>29</v>
      </c>
      <c r="F158" s="95" t="e">
        <f>#REF!/#REF!</f>
        <v>#REF!</v>
      </c>
      <c r="G158" s="52">
        <f>E158</f>
        <v>29</v>
      </c>
    </row>
    <row r="159" spans="1:7">
      <c r="A159" s="93">
        <v>44116</v>
      </c>
      <c r="B159" s="90" t="s">
        <v>421</v>
      </c>
      <c r="C159" s="90" t="s">
        <v>143</v>
      </c>
      <c r="D159" s="90" t="s">
        <v>203</v>
      </c>
      <c r="E159" s="94">
        <v>54</v>
      </c>
      <c r="F159" s="95" t="e">
        <f>#REF!/#REF!</f>
        <v>#REF!</v>
      </c>
      <c r="G159" s="52">
        <f>E159</f>
        <v>54</v>
      </c>
    </row>
    <row r="160" spans="1:7">
      <c r="A160" s="93">
        <v>44116</v>
      </c>
      <c r="B160" s="90" t="s">
        <v>423</v>
      </c>
      <c r="C160" s="90" t="s">
        <v>143</v>
      </c>
      <c r="D160" s="90" t="s">
        <v>203</v>
      </c>
      <c r="E160" s="94">
        <v>64</v>
      </c>
      <c r="F160" s="100" t="e">
        <f>#REF!/#REF!</f>
        <v>#REF!</v>
      </c>
      <c r="G160" s="85">
        <f>E160</f>
        <v>64</v>
      </c>
    </row>
    <row r="161" spans="1:7">
      <c r="A161" s="93">
        <v>44116</v>
      </c>
      <c r="B161" s="90" t="s">
        <v>426</v>
      </c>
      <c r="C161" s="90" t="s">
        <v>143</v>
      </c>
      <c r="D161" s="90" t="s">
        <v>203</v>
      </c>
      <c r="E161" s="94">
        <v>69</v>
      </c>
      <c r="F161" s="95" t="e">
        <f>#REF!/#REF!</f>
        <v>#REF!</v>
      </c>
      <c r="G161" s="52">
        <f>E161</f>
        <v>69</v>
      </c>
    </row>
    <row r="162" spans="1:7">
      <c r="A162" s="93">
        <v>44116</v>
      </c>
      <c r="B162" s="90" t="s">
        <v>427</v>
      </c>
      <c r="C162" s="90" t="s">
        <v>143</v>
      </c>
      <c r="D162" s="90" t="s">
        <v>203</v>
      </c>
      <c r="E162" s="94"/>
      <c r="F162" s="95" t="e">
        <f>#REF!/#REF!</f>
        <v>#REF!</v>
      </c>
      <c r="G162" s="52">
        <f>E162-E162*5%</f>
        <v>0</v>
      </c>
    </row>
    <row r="163" spans="1:7">
      <c r="A163" s="93">
        <v>44116</v>
      </c>
      <c r="B163" s="90" t="s">
        <v>426</v>
      </c>
      <c r="C163" s="90" t="s">
        <v>143</v>
      </c>
      <c r="D163" s="90" t="s">
        <v>147</v>
      </c>
      <c r="E163" s="94">
        <v>30</v>
      </c>
      <c r="F163" s="95" t="e">
        <f>#REF!/#REF!</f>
        <v>#REF!</v>
      </c>
      <c r="G163" s="52">
        <f>E163</f>
        <v>30</v>
      </c>
    </row>
    <row r="164" spans="1:7">
      <c r="A164" s="93">
        <v>44116</v>
      </c>
      <c r="B164" s="90" t="s">
        <v>428</v>
      </c>
      <c r="C164" s="90" t="s">
        <v>143</v>
      </c>
      <c r="D164" s="90" t="s">
        <v>203</v>
      </c>
      <c r="E164" s="94">
        <v>60</v>
      </c>
      <c r="F164" s="95" t="e">
        <f>#REF!/#REF!</f>
        <v>#REF!</v>
      </c>
      <c r="G164" s="52">
        <f>E164</f>
        <v>60</v>
      </c>
    </row>
    <row r="165" spans="1:7">
      <c r="A165" s="93">
        <v>44116</v>
      </c>
      <c r="B165" s="90" t="s">
        <v>430</v>
      </c>
      <c r="C165" s="90" t="s">
        <v>143</v>
      </c>
      <c r="D165" s="90" t="s">
        <v>147</v>
      </c>
      <c r="E165" s="94">
        <v>28</v>
      </c>
      <c r="F165" s="95" t="e">
        <f>#REF!/#REF!</f>
        <v>#REF!</v>
      </c>
      <c r="G165" s="52">
        <f>E165</f>
        <v>28</v>
      </c>
    </row>
    <row r="166" spans="1:7">
      <c r="A166" s="93">
        <v>44116</v>
      </c>
      <c r="B166" s="90" t="s">
        <v>432</v>
      </c>
      <c r="C166" s="90" t="s">
        <v>143</v>
      </c>
      <c r="D166" s="90" t="s">
        <v>203</v>
      </c>
      <c r="E166" s="94">
        <v>65</v>
      </c>
      <c r="F166" s="95" t="e">
        <f>#REF!/#REF!</f>
        <v>#REF!</v>
      </c>
      <c r="G166" s="52">
        <f>E166</f>
        <v>65</v>
      </c>
    </row>
    <row r="167" spans="1:7">
      <c r="A167" s="93">
        <v>44116</v>
      </c>
      <c r="B167" s="90" t="s">
        <v>432</v>
      </c>
      <c r="C167" s="90" t="s">
        <v>143</v>
      </c>
      <c r="D167" s="90" t="s">
        <v>434</v>
      </c>
      <c r="E167" s="94">
        <v>25</v>
      </c>
      <c r="F167" s="95" t="e">
        <f>#REF!/#REF!</f>
        <v>#REF!</v>
      </c>
      <c r="G167" s="52">
        <f>E167</f>
        <v>25</v>
      </c>
    </row>
    <row r="168" spans="1:7">
      <c r="A168" s="93">
        <v>44116</v>
      </c>
      <c r="B168" s="114" t="s">
        <v>435</v>
      </c>
      <c r="C168" s="90" t="s">
        <v>143</v>
      </c>
      <c r="D168" s="90" t="s">
        <v>436</v>
      </c>
      <c r="E168" s="94"/>
      <c r="F168" s="95" t="e">
        <f>#REF!/#REF!</f>
        <v>#REF!</v>
      </c>
      <c r="G168" s="52">
        <f>E168-E168*5%</f>
        <v>0</v>
      </c>
    </row>
    <row r="169" spans="1:7">
      <c r="A169" s="93">
        <v>44116</v>
      </c>
      <c r="B169" s="90" t="s">
        <v>438</v>
      </c>
      <c r="C169" s="90" t="s">
        <v>143</v>
      </c>
      <c r="D169" s="90" t="s">
        <v>203</v>
      </c>
      <c r="E169" s="94">
        <v>54</v>
      </c>
      <c r="F169" s="95" t="e">
        <f>#REF!/#REF!</f>
        <v>#REF!</v>
      </c>
      <c r="G169" s="52">
        <f t="shared" ref="G169:G173" si="19">E169</f>
        <v>54</v>
      </c>
    </row>
    <row r="170" spans="1:7">
      <c r="A170" s="93">
        <v>44116</v>
      </c>
      <c r="B170" s="90" t="s">
        <v>439</v>
      </c>
      <c r="C170" s="90" t="s">
        <v>143</v>
      </c>
      <c r="D170" s="90" t="s">
        <v>203</v>
      </c>
      <c r="E170" s="94">
        <v>59</v>
      </c>
      <c r="F170" s="95" t="e">
        <f>#REF!/#REF!</f>
        <v>#REF!</v>
      </c>
      <c r="G170" s="52">
        <f t="shared" si="19"/>
        <v>59</v>
      </c>
    </row>
    <row r="171" spans="1:7">
      <c r="A171" s="93">
        <v>44116</v>
      </c>
      <c r="B171" s="90" t="s">
        <v>441</v>
      </c>
      <c r="C171" s="90" t="s">
        <v>143</v>
      </c>
      <c r="D171" s="90" t="s">
        <v>203</v>
      </c>
      <c r="E171" s="94">
        <v>53</v>
      </c>
      <c r="F171" s="95" t="e">
        <f>#REF!/#REF!</f>
        <v>#REF!</v>
      </c>
      <c r="G171" s="52">
        <f t="shared" si="19"/>
        <v>53</v>
      </c>
    </row>
    <row r="172" spans="1:7">
      <c r="A172" s="93">
        <v>44116</v>
      </c>
      <c r="B172" s="90" t="s">
        <v>442</v>
      </c>
      <c r="C172" s="90" t="s">
        <v>143</v>
      </c>
      <c r="D172" s="90" t="s">
        <v>203</v>
      </c>
      <c r="E172" s="94">
        <v>49</v>
      </c>
      <c r="F172" s="95" t="e">
        <f>#REF!/#REF!</f>
        <v>#REF!</v>
      </c>
      <c r="G172" s="52">
        <f t="shared" si="19"/>
        <v>49</v>
      </c>
    </row>
    <row r="173" spans="1:7">
      <c r="A173" s="93">
        <v>44116</v>
      </c>
      <c r="B173" s="90" t="s">
        <v>444</v>
      </c>
      <c r="C173" s="90" t="s">
        <v>143</v>
      </c>
      <c r="D173" s="90" t="s">
        <v>203</v>
      </c>
      <c r="E173" s="94">
        <v>75</v>
      </c>
      <c r="F173" s="95" t="e">
        <f>#REF!/#REF!</f>
        <v>#REF!</v>
      </c>
      <c r="G173" s="52">
        <f t="shared" si="19"/>
        <v>75</v>
      </c>
    </row>
    <row r="174" spans="1:7">
      <c r="A174" s="93">
        <v>44116</v>
      </c>
      <c r="B174" s="90" t="s">
        <v>446</v>
      </c>
      <c r="C174" s="90" t="s">
        <v>143</v>
      </c>
      <c r="D174" s="90" t="s">
        <v>203</v>
      </c>
      <c r="E174" s="94">
        <v>59</v>
      </c>
      <c r="F174" s="95" t="e">
        <f>#REF!/#REF!</f>
        <v>#REF!</v>
      </c>
      <c r="G174" s="52">
        <v>60</v>
      </c>
    </row>
    <row r="175" spans="1:7">
      <c r="A175" s="93"/>
      <c r="E175" s="94"/>
      <c r="F175" s="95"/>
      <c r="G175" s="52"/>
    </row>
    <row r="176" spans="1:7">
      <c r="B176" s="104" t="s">
        <v>125</v>
      </c>
      <c r="E176" s="94"/>
      <c r="F176" s="95"/>
      <c r="G176" s="52"/>
    </row>
    <row r="177" spans="1:7">
      <c r="A177" s="90" t="s">
        <v>448</v>
      </c>
      <c r="B177" s="90" t="s">
        <v>449</v>
      </c>
      <c r="C177" s="90" t="s">
        <v>143</v>
      </c>
      <c r="D177" s="90" t="s">
        <v>450</v>
      </c>
      <c r="E177" s="94">
        <v>44</v>
      </c>
      <c r="F177" s="95" t="e">
        <f>#REF!/#REF!</f>
        <v>#REF!</v>
      </c>
      <c r="G177" s="52">
        <v>50</v>
      </c>
    </row>
    <row r="178" spans="1:7">
      <c r="A178" s="90" t="s">
        <v>448</v>
      </c>
      <c r="B178" s="90" t="s">
        <v>575</v>
      </c>
      <c r="C178" s="90" t="s">
        <v>143</v>
      </c>
      <c r="D178" s="90" t="s">
        <v>450</v>
      </c>
      <c r="E178" s="94">
        <v>33.479999999999997</v>
      </c>
      <c r="F178" s="95" t="e">
        <f>#REF!/#REF!</f>
        <v>#REF!</v>
      </c>
      <c r="G178" s="52">
        <v>43</v>
      </c>
    </row>
    <row r="179" spans="1:7">
      <c r="B179" s="104" t="s">
        <v>453</v>
      </c>
      <c r="E179" s="94"/>
      <c r="F179" s="95"/>
      <c r="G179" s="52"/>
    </row>
    <row r="180" spans="1:7">
      <c r="A180" s="90" t="s">
        <v>448</v>
      </c>
      <c r="B180" s="90" t="s">
        <v>453</v>
      </c>
      <c r="C180" s="90" t="s">
        <v>143</v>
      </c>
      <c r="D180" s="90" t="s">
        <v>454</v>
      </c>
      <c r="E180" s="94">
        <v>42</v>
      </c>
      <c r="F180" s="95"/>
      <c r="G180" s="52">
        <v>45</v>
      </c>
    </row>
    <row r="181" spans="1:7">
      <c r="B181" s="104" t="s">
        <v>481</v>
      </c>
      <c r="E181" s="94"/>
      <c r="F181" s="95"/>
      <c r="G181" s="52"/>
    </row>
    <row r="182" spans="1:7">
      <c r="A182" s="90" t="s">
        <v>448</v>
      </c>
      <c r="B182" s="90" t="s">
        <v>467</v>
      </c>
      <c r="C182" s="90" t="s">
        <v>143</v>
      </c>
      <c r="D182" s="90" t="s">
        <v>450</v>
      </c>
      <c r="E182" s="94">
        <v>38.24</v>
      </c>
      <c r="F182" s="95">
        <v>38.24</v>
      </c>
      <c r="G182" s="52">
        <v>39.5</v>
      </c>
    </row>
    <row r="183" spans="1:7">
      <c r="B183" s="104" t="s">
        <v>567</v>
      </c>
      <c r="E183" s="94"/>
      <c r="F183" s="95"/>
      <c r="G183" s="52"/>
    </row>
    <row r="184" spans="1:7">
      <c r="A184" s="90" t="s">
        <v>448</v>
      </c>
      <c r="B184" s="90" t="s">
        <v>456</v>
      </c>
      <c r="C184" s="90" t="s">
        <v>143</v>
      </c>
      <c r="D184" s="90" t="s">
        <v>457</v>
      </c>
      <c r="E184" s="94">
        <v>20.6</v>
      </c>
      <c r="F184" s="95">
        <v>20.6</v>
      </c>
      <c r="G184" s="52">
        <v>27</v>
      </c>
    </row>
    <row r="185" spans="1:7">
      <c r="A185" s="90"/>
      <c r="B185" s="106" t="s">
        <v>568</v>
      </c>
      <c r="E185" s="94"/>
      <c r="F185" s="95"/>
      <c r="G185" s="52"/>
    </row>
    <row r="186" spans="1:7">
      <c r="A186" s="90" t="s">
        <v>448</v>
      </c>
      <c r="B186" s="90" t="s">
        <v>545</v>
      </c>
      <c r="C186" s="90" t="s">
        <v>127</v>
      </c>
      <c r="D186" s="90">
        <v>500</v>
      </c>
      <c r="E186" s="94">
        <v>35</v>
      </c>
      <c r="F186" s="95">
        <v>31</v>
      </c>
      <c r="G186" s="52">
        <v>35</v>
      </c>
    </row>
    <row r="187" spans="1:7">
      <c r="A187" s="90" t="s">
        <v>448</v>
      </c>
      <c r="B187" s="90" t="s">
        <v>545</v>
      </c>
      <c r="C187" s="90" t="s">
        <v>127</v>
      </c>
      <c r="D187" s="90">
        <v>225</v>
      </c>
      <c r="E187" s="94">
        <v>10</v>
      </c>
      <c r="F187" s="95">
        <v>8.92</v>
      </c>
      <c r="G187" s="52">
        <v>10</v>
      </c>
    </row>
    <row r="188" spans="1:7">
      <c r="A188" s="90" t="s">
        <v>448</v>
      </c>
      <c r="B188" s="90" t="s">
        <v>546</v>
      </c>
      <c r="C188" s="90" t="s">
        <v>127</v>
      </c>
      <c r="D188" s="90">
        <v>800</v>
      </c>
      <c r="E188" s="94">
        <v>55</v>
      </c>
      <c r="F188" s="95">
        <v>39.119999999999997</v>
      </c>
      <c r="G188" s="52">
        <v>55</v>
      </c>
    </row>
    <row r="189" spans="1:7">
      <c r="A189" s="90" t="s">
        <v>448</v>
      </c>
      <c r="B189" s="90" t="s">
        <v>281</v>
      </c>
      <c r="C189" s="90" t="s">
        <v>127</v>
      </c>
      <c r="D189" s="90">
        <v>500</v>
      </c>
      <c r="E189" s="94">
        <v>90</v>
      </c>
      <c r="F189" s="95">
        <v>79.2</v>
      </c>
      <c r="G189" s="52">
        <v>85</v>
      </c>
    </row>
    <row r="190" spans="1:7">
      <c r="A190" s="90" t="s">
        <v>448</v>
      </c>
      <c r="B190" s="90" t="s">
        <v>547</v>
      </c>
      <c r="C190" s="90" t="s">
        <v>127</v>
      </c>
      <c r="D190" s="90">
        <v>300</v>
      </c>
      <c r="E190" s="94">
        <v>20</v>
      </c>
      <c r="F190" s="95">
        <v>17.45</v>
      </c>
      <c r="G190" s="52">
        <v>20</v>
      </c>
    </row>
    <row r="191" spans="1:7">
      <c r="A191" s="90" t="s">
        <v>448</v>
      </c>
      <c r="B191" s="90" t="s">
        <v>547</v>
      </c>
      <c r="C191" s="90" t="s">
        <v>127</v>
      </c>
      <c r="D191" s="90">
        <v>155</v>
      </c>
      <c r="E191" s="94">
        <v>10</v>
      </c>
      <c r="F191" s="95">
        <v>8.8000000000000007</v>
      </c>
      <c r="G191" s="52">
        <v>10</v>
      </c>
    </row>
    <row r="192" spans="1:7">
      <c r="A192" s="90" t="s">
        <v>448</v>
      </c>
      <c r="B192" s="90" t="s">
        <v>549</v>
      </c>
      <c r="C192" s="90" t="s">
        <v>127</v>
      </c>
      <c r="D192" s="90">
        <v>90</v>
      </c>
      <c r="E192" s="94">
        <v>5</v>
      </c>
      <c r="F192" s="95">
        <v>5</v>
      </c>
      <c r="G192" s="52">
        <v>5</v>
      </c>
    </row>
    <row r="193" spans="1:7">
      <c r="A193" s="90" t="s">
        <v>448</v>
      </c>
      <c r="B193" s="90" t="s">
        <v>281</v>
      </c>
      <c r="C193" s="90" t="s">
        <v>127</v>
      </c>
      <c r="D193" s="90">
        <v>12</v>
      </c>
      <c r="E193" s="94">
        <v>2</v>
      </c>
      <c r="F193" s="95">
        <v>1.72</v>
      </c>
      <c r="G193" s="52">
        <v>2</v>
      </c>
    </row>
    <row r="194" spans="1:7">
      <c r="A194" s="90" t="s">
        <v>448</v>
      </c>
      <c r="B194" s="90" t="s">
        <v>550</v>
      </c>
      <c r="C194" s="90" t="s">
        <v>127</v>
      </c>
      <c r="D194" s="90">
        <v>700</v>
      </c>
      <c r="E194" s="94">
        <v>67</v>
      </c>
      <c r="F194" s="95">
        <v>58.5</v>
      </c>
      <c r="G194" s="52">
        <v>64</v>
      </c>
    </row>
    <row r="195" spans="1:7">
      <c r="A195" s="90" t="s">
        <v>448</v>
      </c>
      <c r="B195" s="90" t="s">
        <v>551</v>
      </c>
      <c r="C195" s="90" t="s">
        <v>127</v>
      </c>
      <c r="D195" s="90">
        <v>125</v>
      </c>
      <c r="E195" s="94">
        <v>200</v>
      </c>
      <c r="F195" s="95"/>
      <c r="G195" s="52"/>
    </row>
    <row r="196" spans="1:7">
      <c r="A196" s="90" t="s">
        <v>448</v>
      </c>
      <c r="B196" s="90" t="s">
        <v>551</v>
      </c>
      <c r="C196" s="90" t="s">
        <v>127</v>
      </c>
      <c r="D196" s="90">
        <v>75</v>
      </c>
      <c r="E196" s="94">
        <v>132</v>
      </c>
      <c r="F196" s="95">
        <v>122.72</v>
      </c>
      <c r="G196" s="52"/>
    </row>
    <row r="197" spans="1:7">
      <c r="A197" s="90" t="s">
        <v>448</v>
      </c>
      <c r="B197" s="90" t="s">
        <v>552</v>
      </c>
      <c r="C197" s="90" t="s">
        <v>127</v>
      </c>
      <c r="D197" s="90">
        <v>625</v>
      </c>
      <c r="E197" s="94">
        <v>200</v>
      </c>
      <c r="F197" s="95"/>
      <c r="G197" s="52"/>
    </row>
    <row r="198" spans="1:7">
      <c r="A198" s="90" t="s">
        <v>448</v>
      </c>
      <c r="B198" s="90" t="s">
        <v>556</v>
      </c>
      <c r="C198" s="90" t="s">
        <v>127</v>
      </c>
      <c r="D198" s="90">
        <v>100</v>
      </c>
      <c r="E198" s="94">
        <v>16</v>
      </c>
      <c r="F198" s="95"/>
      <c r="G198" s="52"/>
    </row>
    <row r="199" spans="1:7">
      <c r="A199" s="90" t="s">
        <v>448</v>
      </c>
      <c r="B199" s="90" t="s">
        <v>275</v>
      </c>
      <c r="C199" s="90" t="s">
        <v>127</v>
      </c>
      <c r="D199" s="90">
        <v>59</v>
      </c>
      <c r="E199" s="94">
        <v>10</v>
      </c>
      <c r="F199" s="95">
        <v>8.58</v>
      </c>
      <c r="G199" s="52">
        <v>10</v>
      </c>
    </row>
    <row r="200" spans="1:7">
      <c r="A200" s="90" t="s">
        <v>448</v>
      </c>
      <c r="B200" s="90" t="s">
        <v>553</v>
      </c>
      <c r="C200" s="90" t="s">
        <v>127</v>
      </c>
      <c r="D200" s="90">
        <v>75</v>
      </c>
      <c r="E200" s="94">
        <v>10</v>
      </c>
      <c r="F200" s="95"/>
      <c r="G200" s="52"/>
    </row>
    <row r="201" spans="1:7">
      <c r="A201" s="90" t="s">
        <v>448</v>
      </c>
      <c r="B201" s="90" t="s">
        <v>554</v>
      </c>
      <c r="C201" s="90" t="s">
        <v>127</v>
      </c>
      <c r="D201" s="90">
        <v>185</v>
      </c>
      <c r="E201" s="94">
        <v>113</v>
      </c>
      <c r="F201" s="95">
        <v>35.78</v>
      </c>
      <c r="G201" s="52">
        <v>40</v>
      </c>
    </row>
    <row r="202" spans="1:7">
      <c r="A202" s="90" t="s">
        <v>448</v>
      </c>
      <c r="B202" s="90" t="s">
        <v>555</v>
      </c>
      <c r="C202" s="90" t="s">
        <v>127</v>
      </c>
      <c r="D202" s="90">
        <v>175</v>
      </c>
      <c r="E202" s="94">
        <v>45</v>
      </c>
      <c r="F202" s="95">
        <v>38.44</v>
      </c>
      <c r="G202" s="52"/>
    </row>
    <row r="203" spans="1:7">
      <c r="A203" s="90" t="s">
        <v>448</v>
      </c>
      <c r="B203" s="90" t="s">
        <v>559</v>
      </c>
      <c r="C203" s="90" t="s">
        <v>557</v>
      </c>
      <c r="D203" s="90">
        <v>12</v>
      </c>
      <c r="E203" s="94">
        <v>5</v>
      </c>
      <c r="F203" s="95"/>
      <c r="G203" s="52"/>
    </row>
    <row r="204" spans="1:7">
      <c r="A204" s="90" t="s">
        <v>448</v>
      </c>
      <c r="B204" s="90" t="s">
        <v>561</v>
      </c>
      <c r="C204" s="90" t="s">
        <v>557</v>
      </c>
      <c r="D204" s="90">
        <v>200</v>
      </c>
      <c r="E204" s="94">
        <v>37</v>
      </c>
      <c r="F204" s="95"/>
      <c r="G204" s="52"/>
    </row>
    <row r="205" spans="1:7">
      <c r="A205" s="90" t="s">
        <v>448</v>
      </c>
      <c r="B205" s="90" t="s">
        <v>562</v>
      </c>
      <c r="C205" s="90" t="s">
        <v>557</v>
      </c>
      <c r="D205" s="90">
        <v>450</v>
      </c>
      <c r="E205" s="94">
        <v>76</v>
      </c>
      <c r="F205" s="95"/>
      <c r="G205" s="52"/>
    </row>
    <row r="206" spans="1:7">
      <c r="A206" s="90" t="s">
        <v>448</v>
      </c>
      <c r="B206" s="90" t="s">
        <v>563</v>
      </c>
      <c r="C206" s="90" t="s">
        <v>557</v>
      </c>
      <c r="D206" s="90">
        <v>500</v>
      </c>
      <c r="E206" s="94">
        <v>73</v>
      </c>
      <c r="F206" s="95"/>
      <c r="G206" s="52"/>
    </row>
    <row r="207" spans="1:7">
      <c r="A207" s="90" t="s">
        <v>448</v>
      </c>
      <c r="E207" s="94"/>
      <c r="F207" s="95"/>
      <c r="G207" s="52"/>
    </row>
  </sheetData>
  <printOptions horizontalCentered="1" gridLines="1"/>
  <pageMargins left="0.25" right="0" top="0.75" bottom="0.75" header="0.3" footer="0.3"/>
  <pageSetup paperSize="9" scale="90" fitToHeight="4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J45" sqref="J45"/>
    </sheetView>
  </sheetViews>
  <sheetFormatPr defaultRowHeight="15"/>
  <cols>
    <col min="1" max="1" width="4.5703125" customWidth="1"/>
    <col min="2" max="2" width="32.28515625" customWidth="1"/>
    <col min="3" max="3" width="12.42578125" customWidth="1"/>
    <col min="4" max="4" width="13.140625" customWidth="1"/>
  </cols>
  <sheetData>
    <row r="1" spans="1:2">
      <c r="A1">
        <v>1</v>
      </c>
      <c r="B1" t="s">
        <v>674</v>
      </c>
    </row>
    <row r="2" spans="1:2">
      <c r="A2">
        <v>2</v>
      </c>
      <c r="B2" t="s">
        <v>675</v>
      </c>
    </row>
    <row r="3" spans="1:2">
      <c r="A3">
        <v>3</v>
      </c>
      <c r="B3" t="s">
        <v>676</v>
      </c>
    </row>
    <row r="4" spans="1:2">
      <c r="A4">
        <v>4</v>
      </c>
      <c r="B4" t="s">
        <v>677</v>
      </c>
    </row>
    <row r="5" spans="1:2">
      <c r="A5">
        <v>5</v>
      </c>
      <c r="B5" t="s">
        <v>678</v>
      </c>
    </row>
    <row r="6" spans="1:2">
      <c r="A6">
        <v>6</v>
      </c>
      <c r="B6" t="s">
        <v>679</v>
      </c>
    </row>
    <row r="7" spans="1:2">
      <c r="A7">
        <v>7</v>
      </c>
      <c r="B7" t="s">
        <v>680</v>
      </c>
    </row>
    <row r="8" spans="1:2">
      <c r="A8">
        <v>8</v>
      </c>
      <c r="B8" t="s">
        <v>681</v>
      </c>
    </row>
    <row r="9" spans="1:2">
      <c r="A9">
        <v>9</v>
      </c>
      <c r="B9" t="s">
        <v>682</v>
      </c>
    </row>
    <row r="10" spans="1:2">
      <c r="A10">
        <v>10</v>
      </c>
      <c r="B10" t="s">
        <v>683</v>
      </c>
    </row>
    <row r="11" spans="1:2">
      <c r="A11">
        <v>11</v>
      </c>
      <c r="B11" t="s">
        <v>684</v>
      </c>
    </row>
    <row r="12" spans="1:2">
      <c r="A12">
        <v>12</v>
      </c>
      <c r="B12" t="s">
        <v>685</v>
      </c>
    </row>
    <row r="13" spans="1:2">
      <c r="A13">
        <v>13</v>
      </c>
      <c r="B13" t="s">
        <v>686</v>
      </c>
    </row>
    <row r="14" spans="1:2">
      <c r="A14">
        <v>14</v>
      </c>
      <c r="B14" t="s">
        <v>687</v>
      </c>
    </row>
    <row r="15" spans="1:2">
      <c r="A15">
        <v>15</v>
      </c>
      <c r="B15" t="s">
        <v>688</v>
      </c>
    </row>
    <row r="16" spans="1:2">
      <c r="A16">
        <v>16</v>
      </c>
      <c r="B16" t="s">
        <v>689</v>
      </c>
    </row>
    <row r="17" spans="1:2">
      <c r="A17">
        <v>17</v>
      </c>
      <c r="B17" t="s">
        <v>690</v>
      </c>
    </row>
    <row r="18" spans="1:2">
      <c r="A18">
        <v>18</v>
      </c>
      <c r="B18" t="s">
        <v>691</v>
      </c>
    </row>
    <row r="19" spans="1:2">
      <c r="A19">
        <v>19</v>
      </c>
      <c r="B19" t="s">
        <v>692</v>
      </c>
    </row>
    <row r="20" spans="1:2">
      <c r="A20">
        <v>20</v>
      </c>
      <c r="B20" t="s">
        <v>693</v>
      </c>
    </row>
    <row r="21" spans="1:2">
      <c r="A21">
        <v>21</v>
      </c>
      <c r="B21" t="s">
        <v>694</v>
      </c>
    </row>
    <row r="22" spans="1:2">
      <c r="A22">
        <v>22</v>
      </c>
      <c r="B22" t="s">
        <v>695</v>
      </c>
    </row>
    <row r="23" spans="1:2">
      <c r="A23">
        <v>23</v>
      </c>
      <c r="B23" t="s">
        <v>696</v>
      </c>
    </row>
    <row r="24" spans="1:2">
      <c r="A24">
        <v>24</v>
      </c>
      <c r="B24" t="s">
        <v>697</v>
      </c>
    </row>
    <row r="25" spans="1:2">
      <c r="A25">
        <v>25</v>
      </c>
      <c r="B25" t="s">
        <v>698</v>
      </c>
    </row>
    <row r="26" spans="1:2">
      <c r="A26">
        <v>26</v>
      </c>
      <c r="B26" t="s">
        <v>699</v>
      </c>
    </row>
    <row r="27" spans="1:2">
      <c r="A27">
        <v>27</v>
      </c>
      <c r="B27" t="s">
        <v>700</v>
      </c>
    </row>
    <row r="28" spans="1:2">
      <c r="A28">
        <v>28</v>
      </c>
      <c r="B28" t="s">
        <v>702</v>
      </c>
    </row>
    <row r="29" spans="1:2">
      <c r="A29">
        <v>29</v>
      </c>
      <c r="B29" t="s">
        <v>701</v>
      </c>
    </row>
    <row r="30" spans="1:2">
      <c r="A30">
        <v>30</v>
      </c>
      <c r="B30" t="s">
        <v>703</v>
      </c>
    </row>
    <row r="31" spans="1:2">
      <c r="A31">
        <v>31</v>
      </c>
      <c r="B31" t="s">
        <v>704</v>
      </c>
    </row>
    <row r="32" spans="1:2">
      <c r="A32">
        <v>32</v>
      </c>
      <c r="B32" t="s">
        <v>705</v>
      </c>
    </row>
    <row r="33" spans="1:2">
      <c r="A33">
        <v>33</v>
      </c>
      <c r="B33" t="s">
        <v>706</v>
      </c>
    </row>
    <row r="34" spans="1:2">
      <c r="A34">
        <v>34</v>
      </c>
      <c r="B34" t="s">
        <v>707</v>
      </c>
    </row>
    <row r="35" spans="1:2">
      <c r="A35">
        <v>35</v>
      </c>
      <c r="B35" t="s">
        <v>708</v>
      </c>
    </row>
    <row r="36" spans="1:2">
      <c r="A36">
        <v>36</v>
      </c>
      <c r="B36" t="s">
        <v>709</v>
      </c>
    </row>
    <row r="37" spans="1:2">
      <c r="A37">
        <v>37</v>
      </c>
    </row>
    <row r="38" spans="1:2">
      <c r="A38">
        <v>38</v>
      </c>
    </row>
    <row r="39" spans="1:2">
      <c r="A39">
        <v>39</v>
      </c>
    </row>
    <row r="40" spans="1:2">
      <c r="A40">
        <v>40</v>
      </c>
    </row>
    <row r="41" spans="1:2">
      <c r="A41">
        <v>41</v>
      </c>
    </row>
    <row r="42" spans="1:2">
      <c r="A42">
        <v>42</v>
      </c>
    </row>
    <row r="43" spans="1:2">
      <c r="A43">
        <v>43</v>
      </c>
    </row>
    <row r="44" spans="1:2">
      <c r="A44">
        <v>44</v>
      </c>
    </row>
    <row r="45" spans="1:2">
      <c r="A45">
        <v>45</v>
      </c>
    </row>
    <row r="46" spans="1:2">
      <c r="A46">
        <v>46</v>
      </c>
    </row>
    <row r="47" spans="1:2">
      <c r="A47">
        <v>47</v>
      </c>
    </row>
    <row r="48" spans="1:2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02"/>
  <sheetViews>
    <sheetView topLeftCell="E155" zoomScale="80" zoomScaleNormal="80" workbookViewId="0">
      <selection activeCell="P176" sqref="P176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41" bestFit="1" customWidth="1"/>
    <col min="9" max="9" width="9.85546875" customWidth="1"/>
    <col min="10" max="10" width="9.85546875" bestFit="1" customWidth="1"/>
    <col min="11" max="11" width="6.5703125" customWidth="1"/>
    <col min="12" max="12" width="9.140625" style="144"/>
    <col min="13" max="13" width="9.140625" style="72"/>
    <col min="14" max="14" width="9.7109375" style="41" customWidth="1"/>
    <col min="15" max="15" width="9.140625" style="52"/>
    <col min="16" max="16" width="28.140625" customWidth="1"/>
  </cols>
  <sheetData>
    <row r="1" spans="2:16" s="64" customFormat="1">
      <c r="B1" s="20"/>
      <c r="C1" s="20"/>
      <c r="D1" s="20"/>
      <c r="E1" s="20"/>
      <c r="F1" s="20"/>
      <c r="G1" s="20"/>
      <c r="H1" s="42"/>
      <c r="I1" s="42"/>
      <c r="J1" s="66"/>
      <c r="K1" s="20"/>
      <c r="L1" s="65"/>
      <c r="M1" s="67"/>
      <c r="N1" s="42"/>
      <c r="O1" s="66"/>
      <c r="P1" s="20"/>
    </row>
    <row r="2" spans="2:16">
      <c r="B2" s="60"/>
      <c r="C2" s="61"/>
      <c r="D2" s="61"/>
      <c r="E2" s="61"/>
      <c r="F2" s="61"/>
      <c r="G2" s="61"/>
      <c r="H2" s="62"/>
      <c r="I2" s="62"/>
      <c r="J2" s="51"/>
      <c r="K2" s="63"/>
      <c r="L2" s="61"/>
      <c r="M2" s="68"/>
      <c r="N2" s="62"/>
      <c r="O2" s="51"/>
      <c r="P2" s="63"/>
    </row>
    <row r="3" spans="2:16">
      <c r="B3" s="12"/>
      <c r="C3" s="36"/>
      <c r="D3" s="1"/>
      <c r="E3" s="1"/>
      <c r="F3" s="1"/>
      <c r="G3" s="121"/>
      <c r="H3" s="43"/>
      <c r="I3" s="43"/>
      <c r="J3" s="52"/>
      <c r="K3" s="13"/>
      <c r="L3" s="13"/>
      <c r="M3" s="69"/>
      <c r="N3" s="43"/>
      <c r="P3" s="13"/>
    </row>
    <row r="4" spans="2:16">
      <c r="B4" s="14"/>
      <c r="C4" s="36"/>
      <c r="D4" s="3"/>
      <c r="E4" s="3"/>
      <c r="F4" s="3"/>
      <c r="G4" s="122"/>
      <c r="H4" s="44"/>
      <c r="I4" s="44"/>
      <c r="J4" s="52"/>
      <c r="K4" s="6"/>
      <c r="L4" s="15"/>
      <c r="M4" s="69"/>
      <c r="N4" s="44"/>
      <c r="P4" s="6"/>
    </row>
    <row r="5" spans="2:16">
      <c r="B5" s="54"/>
      <c r="C5" s="55"/>
      <c r="D5" s="56"/>
      <c r="E5" s="56"/>
      <c r="F5" s="56"/>
      <c r="G5" s="123"/>
      <c r="H5" s="57"/>
      <c r="I5" s="57"/>
      <c r="J5" s="59"/>
      <c r="K5" s="6"/>
      <c r="L5" s="58"/>
      <c r="M5" s="69"/>
      <c r="N5" s="57"/>
      <c r="O5" s="59"/>
      <c r="P5" s="6"/>
    </row>
    <row r="6" spans="2:16">
      <c r="B6" s="14"/>
      <c r="C6" s="39"/>
      <c r="D6" s="3"/>
      <c r="E6" s="3"/>
      <c r="F6" s="3"/>
      <c r="G6" s="122"/>
      <c r="H6" s="44"/>
      <c r="I6" s="44"/>
      <c r="J6" s="52"/>
      <c r="K6" s="6"/>
      <c r="L6" s="15"/>
      <c r="M6" s="69"/>
      <c r="N6" s="44"/>
      <c r="P6" s="6"/>
    </row>
    <row r="7" spans="2:16">
      <c r="B7" s="14"/>
      <c r="C7" s="39"/>
      <c r="D7" s="3"/>
      <c r="E7" s="3"/>
      <c r="F7" s="3"/>
      <c r="G7" s="122"/>
      <c r="H7" s="44"/>
      <c r="I7" s="44"/>
      <c r="J7" s="52"/>
      <c r="K7" s="6"/>
      <c r="L7" s="15"/>
      <c r="M7" s="69"/>
      <c r="N7" s="44"/>
      <c r="P7" s="6"/>
    </row>
    <row r="8" spans="2:16">
      <c r="B8" s="14"/>
      <c r="C8" s="39"/>
      <c r="D8" s="3"/>
      <c r="E8" s="3"/>
      <c r="F8" s="3"/>
      <c r="G8" s="122"/>
      <c r="H8" s="44"/>
      <c r="I8" s="44"/>
      <c r="J8" s="52"/>
      <c r="K8" s="6"/>
      <c r="L8" s="15"/>
      <c r="M8" s="69"/>
      <c r="N8" s="44"/>
      <c r="P8" s="6"/>
    </row>
    <row r="9" spans="2:16">
      <c r="B9" s="14"/>
      <c r="C9" s="39"/>
      <c r="D9" s="3"/>
      <c r="E9" s="3"/>
      <c r="F9" s="3"/>
      <c r="G9" s="122"/>
      <c r="H9" s="44"/>
      <c r="I9" s="44"/>
      <c r="J9" s="52"/>
      <c r="K9" s="6"/>
      <c r="L9" s="15"/>
      <c r="M9" s="69"/>
      <c r="N9" s="44"/>
      <c r="P9" s="6"/>
    </row>
    <row r="10" spans="2:16">
      <c r="B10" s="14"/>
      <c r="C10" s="39"/>
      <c r="D10" s="3"/>
      <c r="E10" s="3"/>
      <c r="F10" s="3"/>
      <c r="G10" s="122"/>
      <c r="H10" s="44"/>
      <c r="I10" s="44"/>
      <c r="J10" s="52"/>
      <c r="K10" s="6"/>
      <c r="L10" s="15"/>
      <c r="M10" s="69"/>
      <c r="N10" s="44"/>
      <c r="P10" s="6"/>
    </row>
    <row r="11" spans="2:16">
      <c r="B11" s="14"/>
      <c r="C11" s="39"/>
      <c r="D11" s="3"/>
      <c r="E11" s="3"/>
      <c r="F11" s="3"/>
      <c r="G11" s="122"/>
      <c r="H11" s="44"/>
      <c r="I11" s="44"/>
      <c r="J11" s="52"/>
      <c r="K11" s="6"/>
      <c r="L11" s="15"/>
      <c r="M11" s="69"/>
      <c r="N11" s="44"/>
      <c r="P11" s="6"/>
    </row>
    <row r="12" spans="2:16">
      <c r="B12" s="14"/>
      <c r="C12" s="39"/>
      <c r="D12" s="3"/>
      <c r="E12" s="3"/>
      <c r="F12" s="3"/>
      <c r="G12" s="122"/>
      <c r="H12" s="44"/>
      <c r="I12" s="44"/>
      <c r="J12" s="52"/>
      <c r="K12" s="6"/>
      <c r="L12" s="15"/>
      <c r="M12" s="69"/>
      <c r="N12" s="44"/>
      <c r="P12" s="6"/>
    </row>
    <row r="13" spans="2:16">
      <c r="B13" s="14"/>
      <c r="C13" s="39"/>
      <c r="D13" s="3"/>
      <c r="E13" s="3"/>
      <c r="F13" s="3"/>
      <c r="G13" s="122"/>
      <c r="H13" s="44"/>
      <c r="I13" s="44"/>
      <c r="J13" s="52"/>
      <c r="K13" s="6"/>
      <c r="L13" s="15"/>
      <c r="M13" s="69"/>
      <c r="N13" s="44"/>
      <c r="P13" s="6"/>
    </row>
    <row r="14" spans="2:16">
      <c r="B14" s="14"/>
      <c r="C14" s="39"/>
      <c r="D14" s="3"/>
      <c r="E14" s="3"/>
      <c r="F14" s="3"/>
      <c r="G14" s="122"/>
      <c r="H14" s="44"/>
      <c r="I14" s="44"/>
      <c r="J14" s="52"/>
      <c r="K14" s="6"/>
      <c r="L14" s="15"/>
      <c r="M14" s="69"/>
      <c r="N14" s="44"/>
      <c r="P14" s="6"/>
    </row>
    <row r="15" spans="2:16">
      <c r="B15" s="14"/>
      <c r="C15" s="39"/>
      <c r="D15" s="3"/>
      <c r="E15" s="3"/>
      <c r="F15" s="3"/>
      <c r="G15" s="122"/>
      <c r="H15" s="44"/>
      <c r="I15" s="44"/>
      <c r="J15" s="52"/>
      <c r="K15" s="6"/>
      <c r="L15" s="15"/>
      <c r="M15" s="69"/>
      <c r="N15" s="44"/>
      <c r="P15" s="6"/>
    </row>
    <row r="16" spans="2:16">
      <c r="B16" s="14"/>
      <c r="C16" s="39"/>
      <c r="D16" s="3"/>
      <c r="E16" s="3"/>
      <c r="F16" s="3"/>
      <c r="G16" s="122"/>
      <c r="H16" s="44"/>
      <c r="I16" s="44"/>
      <c r="J16" s="52"/>
      <c r="K16" s="6"/>
      <c r="L16" s="15"/>
      <c r="M16" s="69"/>
      <c r="N16" s="44"/>
      <c r="P16" s="6"/>
    </row>
    <row r="17" spans="2:16">
      <c r="B17" s="14"/>
      <c r="C17" s="39"/>
      <c r="D17" s="3"/>
      <c r="E17" s="3"/>
      <c r="F17" s="3"/>
      <c r="G17" s="122"/>
      <c r="H17" s="44"/>
      <c r="I17" s="44"/>
      <c r="J17" s="52"/>
      <c r="K17" s="6"/>
      <c r="L17" s="15"/>
      <c r="M17" s="69"/>
      <c r="N17" s="44"/>
      <c r="P17" s="6"/>
    </row>
    <row r="18" spans="2:16">
      <c r="B18" s="14"/>
      <c r="C18" s="39"/>
      <c r="D18" s="3"/>
      <c r="E18" s="3"/>
      <c r="F18" s="3"/>
      <c r="G18" s="122"/>
      <c r="H18" s="44"/>
      <c r="I18" s="44"/>
      <c r="J18" s="52"/>
      <c r="K18" s="6"/>
      <c r="L18" s="15"/>
      <c r="M18" s="69"/>
      <c r="N18" s="44"/>
      <c r="P18" s="6"/>
    </row>
    <row r="19" spans="2:16">
      <c r="B19" s="14"/>
      <c r="C19" s="39"/>
      <c r="D19" s="3"/>
      <c r="E19" s="3"/>
      <c r="F19" s="3"/>
      <c r="G19" s="122"/>
      <c r="H19" s="44"/>
      <c r="I19" s="44"/>
      <c r="J19" s="52"/>
      <c r="K19" s="6"/>
      <c r="L19" s="15"/>
      <c r="M19" s="69"/>
      <c r="N19" s="44"/>
      <c r="P19" s="6"/>
    </row>
    <row r="20" spans="2:16">
      <c r="B20" s="14"/>
      <c r="C20" s="39"/>
      <c r="D20" s="3"/>
      <c r="E20" s="3"/>
      <c r="F20" s="3"/>
      <c r="G20" s="122"/>
      <c r="H20" s="44"/>
      <c r="I20" s="44"/>
      <c r="J20" s="52"/>
      <c r="K20" s="6"/>
      <c r="L20" s="15"/>
      <c r="M20" s="69"/>
      <c r="N20" s="44"/>
      <c r="P20" s="6"/>
    </row>
    <row r="21" spans="2:16">
      <c r="B21" s="14"/>
      <c r="C21" s="39"/>
      <c r="D21" s="3"/>
      <c r="E21" s="3"/>
      <c r="F21" s="3"/>
      <c r="G21" s="122"/>
      <c r="H21" s="88"/>
      <c r="I21" s="44"/>
      <c r="J21" s="52"/>
      <c r="K21" s="6"/>
      <c r="L21" s="15"/>
      <c r="M21" s="69"/>
      <c r="N21" s="44"/>
      <c r="P21" s="6"/>
    </row>
    <row r="22" spans="2:16">
      <c r="B22" s="14"/>
      <c r="C22" s="39"/>
      <c r="D22" s="3"/>
      <c r="E22" s="3"/>
      <c r="F22" s="3"/>
      <c r="G22" s="122"/>
      <c r="H22" s="44"/>
      <c r="I22" s="44"/>
      <c r="J22" s="52"/>
      <c r="K22" s="6"/>
      <c r="L22" s="15"/>
      <c r="M22" s="69"/>
      <c r="N22" s="44"/>
      <c r="P22" s="6"/>
    </row>
    <row r="23" spans="2:16">
      <c r="B23" s="14"/>
      <c r="C23" s="39"/>
      <c r="D23" s="3"/>
      <c r="E23" s="3"/>
      <c r="F23" s="3"/>
      <c r="G23" s="122"/>
      <c r="H23" s="44"/>
      <c r="I23" s="44"/>
      <c r="J23" s="52"/>
      <c r="K23" s="6"/>
      <c r="L23" s="15"/>
      <c r="M23" s="69"/>
      <c r="N23" s="44"/>
      <c r="P23" s="6"/>
    </row>
    <row r="24" spans="2:16">
      <c r="B24" s="14"/>
      <c r="C24" s="39"/>
      <c r="D24" s="3"/>
      <c r="E24" s="3"/>
      <c r="F24" s="3"/>
      <c r="G24" s="122"/>
      <c r="H24" s="44"/>
      <c r="I24" s="44"/>
      <c r="J24" s="52"/>
      <c r="K24" s="6"/>
      <c r="L24" s="15"/>
      <c r="M24" s="69"/>
      <c r="N24" s="44"/>
      <c r="P24" s="6"/>
    </row>
    <row r="25" spans="2:16">
      <c r="B25" s="14"/>
      <c r="C25" s="39"/>
      <c r="D25" s="3"/>
      <c r="E25" s="3"/>
      <c r="F25" s="3"/>
      <c r="G25" s="122"/>
      <c r="H25" s="44"/>
      <c r="I25" s="44"/>
      <c r="J25" s="52"/>
      <c r="K25" s="6"/>
      <c r="L25" s="15"/>
      <c r="M25" s="69"/>
      <c r="N25" s="44"/>
      <c r="P25" s="6"/>
    </row>
    <row r="26" spans="2:16">
      <c r="B26" s="14"/>
      <c r="C26" s="39"/>
      <c r="D26" s="3"/>
      <c r="E26" s="3"/>
      <c r="F26" s="3"/>
      <c r="G26" s="122"/>
      <c r="H26" s="44"/>
      <c r="I26" s="44"/>
      <c r="J26" s="52"/>
      <c r="K26" s="6"/>
      <c r="L26" s="15"/>
      <c r="M26" s="69"/>
      <c r="N26" s="44"/>
      <c r="P26" s="6"/>
    </row>
    <row r="27" spans="2:16">
      <c r="B27" s="14"/>
      <c r="C27" s="39"/>
      <c r="D27" s="3"/>
      <c r="E27" s="3"/>
      <c r="F27" s="3"/>
      <c r="G27" s="122"/>
      <c r="H27" s="44"/>
      <c r="I27" s="44"/>
      <c r="J27" s="52"/>
      <c r="K27" s="6"/>
      <c r="L27" s="15"/>
      <c r="M27" s="69"/>
      <c r="N27" s="44"/>
      <c r="P27" s="6"/>
    </row>
    <row r="28" spans="2:16">
      <c r="B28" s="14"/>
      <c r="C28" s="39"/>
      <c r="D28" s="3"/>
      <c r="E28" s="3"/>
      <c r="F28" s="3"/>
      <c r="G28" s="122"/>
      <c r="H28" s="44"/>
      <c r="I28" s="44"/>
      <c r="J28" s="52"/>
      <c r="K28" s="6"/>
      <c r="L28" s="15"/>
      <c r="M28" s="69"/>
      <c r="N28" s="44"/>
      <c r="P28" s="6"/>
    </row>
    <row r="29" spans="2:16">
      <c r="B29" s="14"/>
      <c r="C29" s="39"/>
      <c r="D29" s="3"/>
      <c r="E29" s="3"/>
      <c r="F29" s="3"/>
      <c r="G29" s="122"/>
      <c r="H29" s="44"/>
      <c r="I29" s="44"/>
      <c r="J29" s="52"/>
      <c r="K29" s="6"/>
      <c r="L29" s="15"/>
      <c r="M29" s="69"/>
      <c r="N29" s="44"/>
      <c r="P29" s="6"/>
    </row>
    <row r="30" spans="2:16">
      <c r="B30" s="14"/>
      <c r="C30" s="39"/>
      <c r="D30" s="3"/>
      <c r="E30" s="3"/>
      <c r="F30" s="3"/>
      <c r="G30" s="122"/>
      <c r="H30" s="129"/>
      <c r="I30" s="44"/>
      <c r="J30" s="52"/>
      <c r="K30" s="6"/>
      <c r="L30" s="15"/>
      <c r="M30" s="69"/>
      <c r="N30" s="44"/>
      <c r="P30" s="6"/>
    </row>
    <row r="31" spans="2:16">
      <c r="B31" s="14"/>
      <c r="C31" s="39"/>
      <c r="D31" s="3"/>
      <c r="E31" s="3"/>
      <c r="F31" s="3"/>
      <c r="G31" s="122"/>
      <c r="H31" s="44"/>
      <c r="I31" s="44"/>
      <c r="J31" s="52"/>
      <c r="K31" s="6"/>
      <c r="L31" s="15"/>
      <c r="M31" s="69"/>
      <c r="N31" s="44"/>
      <c r="P31" s="6"/>
    </row>
    <row r="32" spans="2:16">
      <c r="B32" s="14"/>
      <c r="C32" s="39"/>
      <c r="D32" s="3"/>
      <c r="E32" s="3"/>
      <c r="F32" s="3"/>
      <c r="G32" s="122"/>
      <c r="H32" s="129"/>
      <c r="I32" s="44"/>
      <c r="J32" s="52"/>
      <c r="K32" s="6"/>
      <c r="L32" s="15"/>
      <c r="M32" s="69"/>
      <c r="N32" s="44"/>
      <c r="P32" s="6"/>
    </row>
    <row r="33" spans="2:16">
      <c r="B33" s="14"/>
      <c r="C33" s="39"/>
      <c r="D33" s="3"/>
      <c r="E33" s="3"/>
      <c r="F33" s="3"/>
      <c r="G33" s="122"/>
      <c r="H33" s="129"/>
      <c r="I33" s="44"/>
      <c r="J33" s="52"/>
      <c r="K33" s="6"/>
      <c r="L33" s="15"/>
      <c r="M33" s="69"/>
      <c r="N33" s="44"/>
      <c r="P33" s="6"/>
    </row>
    <row r="34" spans="2:16">
      <c r="B34" s="14"/>
      <c r="C34" s="39"/>
      <c r="D34" s="3"/>
      <c r="E34" s="3"/>
      <c r="F34" s="3"/>
      <c r="G34" s="122"/>
      <c r="H34" s="44"/>
      <c r="I34" s="44"/>
      <c r="J34" s="52"/>
      <c r="K34" s="6"/>
      <c r="L34" s="15"/>
      <c r="M34" s="69"/>
      <c r="N34" s="44"/>
      <c r="P34" s="6"/>
    </row>
    <row r="35" spans="2:16">
      <c r="B35" s="14"/>
      <c r="C35" s="39"/>
      <c r="D35" s="3"/>
      <c r="E35" s="3"/>
      <c r="F35" s="3"/>
      <c r="G35" s="122"/>
      <c r="H35" s="44"/>
      <c r="I35" s="44"/>
      <c r="J35" s="52"/>
      <c r="K35" s="6"/>
      <c r="L35" s="15"/>
      <c r="M35" s="69"/>
      <c r="N35" s="44"/>
      <c r="P35" s="6"/>
    </row>
    <row r="36" spans="2:16">
      <c r="B36" s="14"/>
      <c r="C36" s="39"/>
      <c r="D36" s="3"/>
      <c r="E36" s="3"/>
      <c r="F36" s="3"/>
      <c r="G36" s="122"/>
      <c r="H36" s="44"/>
      <c r="I36" s="44"/>
      <c r="J36" s="52"/>
      <c r="K36" s="6"/>
      <c r="L36" s="15"/>
      <c r="M36" s="69"/>
      <c r="N36" s="44"/>
      <c r="P36" s="6"/>
    </row>
    <row r="37" spans="2:16">
      <c r="B37" s="14"/>
      <c r="C37" s="39"/>
      <c r="D37" s="3"/>
      <c r="E37" s="3"/>
      <c r="F37" s="3"/>
      <c r="G37" s="122"/>
      <c r="H37" s="44"/>
      <c r="I37" s="44"/>
      <c r="J37" s="52"/>
      <c r="K37" s="6"/>
      <c r="L37" s="15"/>
      <c r="M37" s="69"/>
      <c r="N37" s="44"/>
      <c r="P37" s="6"/>
    </row>
    <row r="38" spans="2:16">
      <c r="B38" s="14"/>
      <c r="C38" s="39"/>
      <c r="D38" s="3"/>
      <c r="E38" s="3"/>
      <c r="F38" s="3"/>
      <c r="G38" s="122"/>
      <c r="H38" s="44"/>
      <c r="I38" s="44"/>
      <c r="J38" s="52"/>
      <c r="K38" s="6"/>
      <c r="L38" s="15"/>
      <c r="M38" s="69"/>
      <c r="N38" s="44"/>
      <c r="P38" s="6"/>
    </row>
    <row r="39" spans="2:16">
      <c r="B39" s="14"/>
      <c r="C39" s="39"/>
      <c r="D39" s="3"/>
      <c r="E39" s="3"/>
      <c r="F39" s="3"/>
      <c r="G39" s="122"/>
      <c r="H39" s="44"/>
      <c r="I39" s="44"/>
      <c r="J39" s="52"/>
      <c r="K39" s="6"/>
      <c r="L39" s="15"/>
      <c r="M39" s="69"/>
      <c r="N39" s="44"/>
      <c r="P39" s="6"/>
    </row>
    <row r="40" spans="2:16">
      <c r="B40" s="14"/>
      <c r="C40" s="39"/>
      <c r="D40" s="3"/>
      <c r="E40" s="3"/>
      <c r="F40" s="3"/>
      <c r="G40" s="122"/>
      <c r="H40" s="44"/>
      <c r="I40" s="44"/>
      <c r="J40" s="52"/>
      <c r="K40" s="6"/>
      <c r="L40" s="15"/>
      <c r="M40" s="69"/>
      <c r="N40" s="44"/>
      <c r="P40" s="6"/>
    </row>
    <row r="41" spans="2:16">
      <c r="B41" s="14"/>
      <c r="C41" s="39"/>
      <c r="D41" s="3"/>
      <c r="E41" s="3"/>
      <c r="F41" s="3"/>
      <c r="G41" s="122"/>
      <c r="H41" s="129"/>
      <c r="I41" s="44"/>
      <c r="J41" s="52"/>
      <c r="K41" s="6"/>
      <c r="L41" s="15"/>
      <c r="M41" s="69"/>
      <c r="N41" s="44"/>
      <c r="P41" s="6"/>
    </row>
    <row r="42" spans="2:16">
      <c r="B42" s="14"/>
      <c r="C42" s="39"/>
      <c r="D42" s="3"/>
      <c r="E42" s="3"/>
      <c r="F42" s="3"/>
      <c r="G42" s="122"/>
      <c r="H42" s="44"/>
      <c r="I42" s="44"/>
      <c r="J42" s="52"/>
      <c r="K42" s="6"/>
      <c r="L42" s="15"/>
      <c r="M42" s="69"/>
      <c r="N42" s="44"/>
      <c r="P42" s="6"/>
    </row>
    <row r="43" spans="2:16">
      <c r="B43" s="14"/>
      <c r="C43" s="39"/>
      <c r="D43" s="3"/>
      <c r="E43" s="3"/>
      <c r="F43" s="3"/>
      <c r="G43" s="122"/>
      <c r="H43" s="44"/>
      <c r="I43" s="44"/>
      <c r="J43" s="52"/>
      <c r="K43" s="6"/>
      <c r="L43" s="15"/>
      <c r="M43" s="69"/>
      <c r="N43" s="44"/>
      <c r="P43" s="6"/>
    </row>
    <row r="44" spans="2:16">
      <c r="B44" s="14"/>
      <c r="C44" s="39"/>
      <c r="D44" s="3"/>
      <c r="E44" s="3"/>
      <c r="F44" s="3"/>
      <c r="G44" s="122"/>
      <c r="H44" s="44"/>
      <c r="I44" s="44"/>
      <c r="J44" s="52"/>
      <c r="K44" s="6"/>
      <c r="L44" s="15"/>
      <c r="M44" s="69"/>
      <c r="N44" s="44"/>
      <c r="P44" s="6"/>
    </row>
    <row r="45" spans="2:16">
      <c r="B45" s="14"/>
      <c r="C45" s="39"/>
      <c r="D45" s="3"/>
      <c r="E45" s="3"/>
      <c r="F45" s="3"/>
      <c r="G45" s="122"/>
      <c r="H45" s="44"/>
      <c r="I45" s="44"/>
      <c r="J45" s="52"/>
      <c r="K45" s="6"/>
      <c r="L45" s="15"/>
      <c r="M45" s="69"/>
      <c r="N45" s="44"/>
      <c r="P45" s="6"/>
    </row>
    <row r="46" spans="2:16">
      <c r="B46" s="14"/>
      <c r="C46" s="39"/>
      <c r="D46" s="3"/>
      <c r="E46" s="3"/>
      <c r="F46" s="3"/>
      <c r="G46" s="122"/>
      <c r="H46" s="44"/>
      <c r="I46" s="44"/>
      <c r="J46" s="52"/>
      <c r="K46" s="6"/>
      <c r="L46" s="15"/>
      <c r="M46" s="69"/>
      <c r="N46" s="44"/>
      <c r="P46" s="6"/>
    </row>
    <row r="47" spans="2:16">
      <c r="B47" s="14"/>
      <c r="C47" s="39"/>
      <c r="D47" s="3"/>
      <c r="E47" s="3"/>
      <c r="F47" s="3"/>
      <c r="G47" s="122"/>
      <c r="H47" s="44"/>
      <c r="I47" s="44"/>
      <c r="J47" s="52"/>
      <c r="K47" s="6"/>
      <c r="L47" s="15"/>
      <c r="M47" s="69"/>
      <c r="N47" s="44"/>
      <c r="P47" s="6"/>
    </row>
    <row r="48" spans="2:16">
      <c r="B48" s="14"/>
      <c r="C48" s="39"/>
      <c r="D48" s="3"/>
      <c r="E48" s="3"/>
      <c r="F48" s="3"/>
      <c r="G48" s="122"/>
      <c r="H48" s="44"/>
      <c r="I48" s="44"/>
      <c r="J48" s="52"/>
      <c r="K48" s="6"/>
      <c r="L48" s="15"/>
      <c r="M48" s="69"/>
      <c r="N48" s="44"/>
      <c r="P48" s="6"/>
    </row>
    <row r="49" spans="2:16">
      <c r="B49" s="14"/>
      <c r="C49" s="39"/>
      <c r="D49" s="3"/>
      <c r="E49" s="3"/>
      <c r="F49" s="3"/>
      <c r="G49" s="122"/>
      <c r="H49" s="129"/>
      <c r="I49" s="44"/>
      <c r="J49" s="52"/>
      <c r="K49" s="6"/>
      <c r="L49" s="15"/>
      <c r="M49" s="69"/>
      <c r="N49" s="44"/>
      <c r="P49" s="6"/>
    </row>
    <row r="50" spans="2:16">
      <c r="B50" s="14"/>
      <c r="C50" s="39"/>
      <c r="D50" s="3"/>
      <c r="E50" s="3"/>
      <c r="F50" s="3"/>
      <c r="G50" s="122"/>
      <c r="H50" s="44"/>
      <c r="I50" s="44"/>
      <c r="J50" s="52"/>
      <c r="K50" s="6"/>
      <c r="L50" s="15"/>
      <c r="M50" s="69"/>
      <c r="N50" s="44"/>
      <c r="P50" s="6"/>
    </row>
    <row r="51" spans="2:16">
      <c r="B51" s="14"/>
      <c r="C51" s="39"/>
      <c r="D51" s="3"/>
      <c r="E51" s="3"/>
      <c r="F51" s="3"/>
      <c r="G51" s="122"/>
      <c r="H51" s="44"/>
      <c r="I51" s="44"/>
      <c r="J51" s="52"/>
      <c r="K51" s="6"/>
      <c r="L51" s="15"/>
      <c r="M51" s="69"/>
      <c r="N51" s="44"/>
      <c r="P51" s="6"/>
    </row>
    <row r="52" spans="2:16">
      <c r="B52" s="14"/>
      <c r="C52" s="39"/>
      <c r="D52" s="3"/>
      <c r="E52" s="3"/>
      <c r="F52" s="3"/>
      <c r="G52" s="122"/>
      <c r="H52" s="129"/>
      <c r="I52" s="44"/>
      <c r="J52" s="52"/>
      <c r="K52" s="6"/>
      <c r="L52" s="15"/>
      <c r="M52" s="69"/>
      <c r="N52" s="44"/>
      <c r="P52" s="6"/>
    </row>
    <row r="53" spans="2:16">
      <c r="B53" s="14"/>
      <c r="C53" s="39"/>
      <c r="D53" s="3"/>
      <c r="E53" s="3"/>
      <c r="F53" s="3"/>
      <c r="G53" s="122"/>
      <c r="H53" s="44"/>
      <c r="I53" s="44"/>
      <c r="J53" s="52"/>
      <c r="K53" s="6"/>
      <c r="L53" s="15"/>
      <c r="M53" s="69"/>
      <c r="N53" s="44"/>
      <c r="P53" s="6"/>
    </row>
    <row r="54" spans="2:16">
      <c r="B54" s="14"/>
      <c r="C54" s="39"/>
      <c r="D54" s="3"/>
      <c r="E54" s="3"/>
      <c r="F54" s="3"/>
      <c r="G54" s="122"/>
      <c r="H54" s="44"/>
      <c r="I54" s="44"/>
      <c r="J54" s="52"/>
      <c r="K54" s="6"/>
      <c r="L54" s="15"/>
      <c r="M54" s="69"/>
      <c r="N54" s="44"/>
      <c r="P54" s="6"/>
    </row>
    <row r="55" spans="2:16">
      <c r="B55" s="14"/>
      <c r="C55" s="39"/>
      <c r="D55" s="3"/>
      <c r="E55" s="3"/>
      <c r="F55" s="3"/>
      <c r="G55" s="122"/>
      <c r="H55" s="129"/>
      <c r="I55" s="44"/>
      <c r="J55" s="52"/>
      <c r="K55" s="6"/>
      <c r="L55" s="15"/>
      <c r="M55" s="69"/>
      <c r="N55" s="44"/>
      <c r="P55" s="6"/>
    </row>
    <row r="56" spans="2:16">
      <c r="B56" s="14"/>
      <c r="C56" s="39"/>
      <c r="D56" s="3"/>
      <c r="E56" s="3"/>
      <c r="F56" s="3"/>
      <c r="G56" s="122"/>
      <c r="H56" s="44"/>
      <c r="I56" s="44"/>
      <c r="J56" s="52"/>
      <c r="K56" s="6"/>
      <c r="L56" s="15"/>
      <c r="M56" s="69"/>
      <c r="N56" s="44"/>
      <c r="P56" s="6"/>
    </row>
    <row r="57" spans="2:16">
      <c r="B57" s="14"/>
      <c r="C57" s="39"/>
      <c r="D57" s="3"/>
      <c r="E57" s="3"/>
      <c r="F57" s="3"/>
      <c r="G57" s="122"/>
      <c r="H57" s="44"/>
      <c r="I57" s="44"/>
      <c r="J57" s="52"/>
      <c r="K57" s="6"/>
      <c r="L57" s="15"/>
      <c r="M57" s="69"/>
      <c r="N57" s="44"/>
      <c r="P57" s="6"/>
    </row>
    <row r="58" spans="2:16">
      <c r="B58" s="14"/>
      <c r="C58" s="39"/>
      <c r="D58" s="3"/>
      <c r="E58" s="3"/>
      <c r="F58" s="3"/>
      <c r="G58" s="122"/>
      <c r="H58" s="44"/>
      <c r="I58" s="44"/>
      <c r="J58" s="52"/>
      <c r="K58" s="6"/>
      <c r="L58" s="15"/>
      <c r="M58" s="69"/>
      <c r="N58" s="44"/>
      <c r="P58" s="6"/>
    </row>
    <row r="59" spans="2:16">
      <c r="B59" s="14"/>
      <c r="C59" s="39"/>
      <c r="D59" s="3"/>
      <c r="E59" s="3"/>
      <c r="F59" s="3"/>
      <c r="G59" s="122"/>
      <c r="H59" s="44"/>
      <c r="I59" s="44"/>
      <c r="J59" s="52"/>
      <c r="K59" s="6"/>
      <c r="L59" s="15"/>
      <c r="M59" s="69"/>
      <c r="N59" s="44"/>
      <c r="P59" s="6"/>
    </row>
    <row r="60" spans="2:16">
      <c r="B60" s="14"/>
      <c r="C60" s="39"/>
      <c r="D60" s="3"/>
      <c r="E60" s="3"/>
      <c r="F60" s="3"/>
      <c r="G60" s="122"/>
      <c r="H60" s="44"/>
      <c r="I60" s="44"/>
      <c r="J60" s="52"/>
      <c r="K60" s="6"/>
      <c r="L60" s="15"/>
      <c r="M60" s="69"/>
      <c r="N60" s="44"/>
      <c r="P60" s="6"/>
    </row>
    <row r="61" spans="2:16">
      <c r="B61" s="14"/>
      <c r="C61" s="39"/>
      <c r="D61" s="3"/>
      <c r="E61" s="3"/>
      <c r="F61" s="3"/>
      <c r="G61" s="122"/>
      <c r="H61" s="44"/>
      <c r="I61" s="44"/>
      <c r="J61" s="52"/>
      <c r="K61" s="6"/>
      <c r="L61" s="15"/>
      <c r="M61" s="69"/>
      <c r="N61" s="44"/>
      <c r="P61" s="6"/>
    </row>
    <row r="62" spans="2:16">
      <c r="B62" s="14"/>
      <c r="C62" s="39"/>
      <c r="D62" s="3"/>
      <c r="E62" s="3"/>
      <c r="F62" s="3"/>
      <c r="G62" s="122"/>
      <c r="H62" s="44"/>
      <c r="I62" s="44"/>
      <c r="J62" s="52"/>
      <c r="K62" s="6"/>
      <c r="L62" s="15"/>
      <c r="M62" s="69"/>
      <c r="N62" s="44"/>
      <c r="P62" s="6"/>
    </row>
    <row r="63" spans="2:16">
      <c r="B63" s="14"/>
      <c r="C63" s="39"/>
      <c r="D63" s="3"/>
      <c r="E63" s="3"/>
      <c r="F63" s="3"/>
      <c r="G63" s="122"/>
      <c r="H63" s="44"/>
      <c r="I63" s="44"/>
      <c r="J63" s="52"/>
      <c r="K63" s="6"/>
      <c r="L63" s="15"/>
      <c r="M63" s="69"/>
      <c r="N63" s="44"/>
      <c r="P63" s="6"/>
    </row>
    <row r="64" spans="2:16">
      <c r="B64" s="14"/>
      <c r="C64" s="39"/>
      <c r="D64" s="3"/>
      <c r="E64" s="3"/>
      <c r="F64" s="3"/>
      <c r="G64" s="122"/>
      <c r="H64" s="44"/>
      <c r="I64" s="44"/>
      <c r="J64" s="52"/>
      <c r="K64" s="6"/>
      <c r="L64" s="15"/>
      <c r="M64" s="69"/>
      <c r="N64" s="44"/>
      <c r="P64" s="6"/>
    </row>
    <row r="65" spans="2:16">
      <c r="B65" s="14"/>
      <c r="C65" s="39"/>
      <c r="D65" s="3"/>
      <c r="E65" s="3"/>
      <c r="F65" s="3"/>
      <c r="G65" s="122"/>
      <c r="H65" s="44"/>
      <c r="I65" s="44"/>
      <c r="J65" s="52"/>
      <c r="K65" s="6"/>
      <c r="L65" s="15"/>
      <c r="M65" s="69"/>
      <c r="N65" s="44"/>
      <c r="P65" s="6"/>
    </row>
    <row r="66" spans="2:16">
      <c r="B66" s="14"/>
      <c r="C66" s="39"/>
      <c r="D66" s="3"/>
      <c r="E66" s="3"/>
      <c r="F66" s="3"/>
      <c r="G66" s="122"/>
      <c r="H66" s="44"/>
      <c r="I66" s="44"/>
      <c r="J66" s="52"/>
      <c r="K66" s="6"/>
      <c r="L66" s="15"/>
      <c r="M66" s="69"/>
      <c r="N66" s="44"/>
      <c r="P66" s="6"/>
    </row>
    <row r="67" spans="2:16">
      <c r="B67" s="14"/>
      <c r="C67" s="39"/>
      <c r="D67" s="3"/>
      <c r="E67" s="3"/>
      <c r="F67" s="3"/>
      <c r="G67" s="122"/>
      <c r="H67" s="44"/>
      <c r="I67" s="44"/>
      <c r="J67" s="52"/>
      <c r="K67" s="6"/>
      <c r="L67" s="15"/>
      <c r="M67" s="69"/>
      <c r="N67" s="44"/>
      <c r="P67" s="6"/>
    </row>
    <row r="68" spans="2:16">
      <c r="B68" s="14"/>
      <c r="C68" s="48"/>
      <c r="D68" s="3"/>
      <c r="E68" s="3"/>
      <c r="F68" s="3"/>
      <c r="G68" s="122"/>
      <c r="H68" s="44"/>
      <c r="I68" s="44"/>
      <c r="J68" s="52"/>
      <c r="K68" s="6"/>
      <c r="L68" s="15"/>
      <c r="M68" s="69"/>
      <c r="N68" s="44"/>
      <c r="P68" s="6"/>
    </row>
    <row r="69" spans="2:16">
      <c r="B69" s="14"/>
      <c r="C69" s="39"/>
      <c r="D69" s="3"/>
      <c r="E69" s="3"/>
      <c r="F69" s="3"/>
      <c r="G69" s="122"/>
      <c r="H69" s="44"/>
      <c r="I69" s="44"/>
      <c r="J69" s="52"/>
      <c r="K69" s="6"/>
      <c r="L69" s="15"/>
      <c r="M69" s="69"/>
      <c r="N69" s="44"/>
      <c r="P69" s="6"/>
    </row>
    <row r="70" spans="2:16">
      <c r="B70" s="14"/>
      <c r="C70" s="39"/>
      <c r="D70" s="3"/>
      <c r="E70" s="3"/>
      <c r="F70" s="3"/>
      <c r="G70" s="122"/>
      <c r="H70" s="44"/>
      <c r="I70" s="44"/>
      <c r="J70" s="52"/>
      <c r="K70" s="6"/>
      <c r="L70" s="15"/>
      <c r="M70" s="69"/>
      <c r="N70" s="44"/>
      <c r="P70" s="6"/>
    </row>
    <row r="71" spans="2:16">
      <c r="B71" s="14"/>
      <c r="C71" s="39"/>
      <c r="D71" s="3"/>
      <c r="E71" s="3"/>
      <c r="F71" s="3"/>
      <c r="G71" s="122"/>
      <c r="H71" s="44"/>
      <c r="I71" s="44"/>
      <c r="J71" s="52"/>
      <c r="K71" s="6"/>
      <c r="L71" s="15"/>
      <c r="M71" s="69"/>
      <c r="N71" s="44"/>
      <c r="P71" s="6"/>
    </row>
    <row r="72" spans="2:16">
      <c r="B72" s="14"/>
      <c r="C72" s="48"/>
      <c r="D72" s="3"/>
      <c r="E72" s="3"/>
      <c r="F72" s="3"/>
      <c r="G72" s="122"/>
      <c r="H72" s="44"/>
      <c r="I72" s="44"/>
      <c r="J72" s="52"/>
      <c r="K72" s="6"/>
      <c r="L72" s="15"/>
      <c r="M72" s="69"/>
      <c r="N72" s="44"/>
      <c r="P72" s="6"/>
    </row>
    <row r="73" spans="2:16">
      <c r="B73" s="14"/>
      <c r="C73" s="39"/>
      <c r="D73" s="3"/>
      <c r="E73" s="3"/>
      <c r="F73" s="3"/>
      <c r="G73" s="122"/>
      <c r="H73" s="44"/>
      <c r="I73" s="44"/>
      <c r="J73" s="52"/>
      <c r="K73" s="6"/>
      <c r="L73" s="15"/>
      <c r="M73" s="69"/>
      <c r="N73" s="44"/>
      <c r="P73" s="6"/>
    </row>
    <row r="74" spans="2:16">
      <c r="B74" s="14"/>
      <c r="C74" s="39"/>
      <c r="D74" s="3"/>
      <c r="E74" s="3"/>
      <c r="F74" s="3"/>
      <c r="G74" s="122"/>
      <c r="H74" s="44"/>
      <c r="I74" s="44"/>
      <c r="J74" s="52"/>
      <c r="K74" s="6"/>
      <c r="L74" s="15"/>
      <c r="M74" s="69"/>
      <c r="N74" s="44"/>
      <c r="P74" s="6"/>
    </row>
    <row r="75" spans="2:16">
      <c r="B75" s="14"/>
      <c r="C75" s="39"/>
      <c r="D75" s="3"/>
      <c r="E75" s="3"/>
      <c r="F75" s="3"/>
      <c r="G75" s="122"/>
      <c r="H75" s="44"/>
      <c r="I75" s="44"/>
      <c r="J75" s="52"/>
      <c r="K75" s="6"/>
      <c r="L75" s="15"/>
      <c r="M75" s="69"/>
      <c r="N75" s="44"/>
      <c r="P75" s="6"/>
    </row>
    <row r="76" spans="2:16">
      <c r="B76" s="14"/>
      <c r="C76" s="39"/>
      <c r="D76" s="3"/>
      <c r="E76" s="3"/>
      <c r="F76" s="3"/>
      <c r="G76" s="122"/>
      <c r="H76" s="44"/>
      <c r="I76" s="44"/>
      <c r="J76" s="52"/>
      <c r="K76" s="6"/>
      <c r="L76" s="15"/>
      <c r="M76" s="69"/>
      <c r="N76" s="44"/>
      <c r="P76" s="6"/>
    </row>
    <row r="77" spans="2:16">
      <c r="B77" s="14"/>
      <c r="C77" s="39"/>
      <c r="D77" s="3"/>
      <c r="E77" s="3"/>
      <c r="F77" s="3"/>
      <c r="G77" s="122"/>
      <c r="H77" s="44"/>
      <c r="I77" s="44"/>
      <c r="J77" s="52"/>
      <c r="K77" s="6"/>
      <c r="L77" s="15"/>
      <c r="M77" s="69"/>
      <c r="N77" s="44"/>
      <c r="P77" s="6"/>
    </row>
    <row r="78" spans="2:16">
      <c r="B78" s="14"/>
      <c r="C78" s="39"/>
      <c r="D78" s="3"/>
      <c r="E78" s="3"/>
      <c r="F78" s="3"/>
      <c r="G78" s="122"/>
      <c r="H78" s="44"/>
      <c r="I78" s="44"/>
      <c r="J78" s="52"/>
      <c r="K78" s="6"/>
      <c r="L78" s="15"/>
      <c r="M78" s="69"/>
      <c r="N78" s="44"/>
      <c r="P78" s="6"/>
    </row>
    <row r="79" spans="2:16">
      <c r="B79" s="14"/>
      <c r="C79" s="39"/>
      <c r="D79" s="3"/>
      <c r="E79" s="3"/>
      <c r="F79" s="3"/>
      <c r="G79" s="122"/>
      <c r="H79" s="44"/>
      <c r="I79" s="44"/>
      <c r="J79" s="52"/>
      <c r="K79" s="6"/>
      <c r="L79" s="15"/>
      <c r="M79" s="69"/>
      <c r="N79" s="44"/>
      <c r="P79" s="6"/>
    </row>
    <row r="80" spans="2:16">
      <c r="B80" s="14"/>
      <c r="C80" s="39"/>
      <c r="D80" s="3"/>
      <c r="E80" s="3"/>
      <c r="F80" s="3"/>
      <c r="G80" s="122"/>
      <c r="H80" s="44"/>
      <c r="I80" s="44"/>
      <c r="J80" s="52"/>
      <c r="K80" s="6"/>
      <c r="L80" s="15"/>
      <c r="M80" s="69"/>
      <c r="N80" s="44"/>
      <c r="P80" s="6"/>
    </row>
    <row r="81" spans="2:16">
      <c r="B81" s="14"/>
      <c r="C81" s="39"/>
      <c r="D81" s="3"/>
      <c r="E81" s="3"/>
      <c r="F81" s="3"/>
      <c r="G81" s="122"/>
      <c r="H81" s="44"/>
      <c r="I81" s="44"/>
      <c r="J81" s="52"/>
      <c r="K81" s="6"/>
      <c r="L81" s="15"/>
      <c r="M81" s="69"/>
      <c r="N81" s="44"/>
      <c r="P81" s="6"/>
    </row>
    <row r="82" spans="2:16">
      <c r="B82" s="14"/>
      <c r="C82" s="39"/>
      <c r="D82" s="3"/>
      <c r="E82" s="3"/>
      <c r="F82" s="3"/>
      <c r="G82" s="122"/>
      <c r="H82" s="44"/>
      <c r="I82" s="44"/>
      <c r="J82" s="52"/>
      <c r="K82" s="6"/>
      <c r="L82" s="15"/>
      <c r="M82" s="69"/>
      <c r="N82" s="44"/>
      <c r="P82" s="6"/>
    </row>
    <row r="83" spans="2:16">
      <c r="B83" s="14"/>
      <c r="C83" s="39"/>
      <c r="D83" s="3"/>
      <c r="E83" s="3"/>
      <c r="F83" s="3"/>
      <c r="G83" s="122"/>
      <c r="H83" s="44"/>
      <c r="I83" s="44"/>
      <c r="J83" s="52"/>
      <c r="K83" s="6"/>
      <c r="L83" s="15"/>
      <c r="M83" s="69"/>
      <c r="N83" s="44"/>
      <c r="P83" s="6"/>
    </row>
    <row r="84" spans="2:16">
      <c r="B84" s="14"/>
      <c r="C84" s="39"/>
      <c r="D84" s="3"/>
      <c r="E84" s="3"/>
      <c r="F84" s="3"/>
      <c r="G84" s="122"/>
      <c r="H84" s="44"/>
      <c r="I84" s="44"/>
      <c r="J84" s="52"/>
      <c r="K84" s="6"/>
      <c r="L84" s="15"/>
      <c r="M84" s="69"/>
      <c r="N84" s="44"/>
      <c r="P84" s="6"/>
    </row>
    <row r="85" spans="2:16">
      <c r="B85" s="14"/>
      <c r="C85" s="39"/>
      <c r="D85" s="3"/>
      <c r="E85" s="3"/>
      <c r="F85" s="3"/>
      <c r="G85" s="122"/>
      <c r="H85" s="44"/>
      <c r="I85" s="44"/>
      <c r="J85" s="52"/>
      <c r="K85" s="6"/>
      <c r="L85" s="15"/>
      <c r="M85" s="69"/>
      <c r="N85" s="44"/>
      <c r="P85" s="6"/>
    </row>
    <row r="86" spans="2:16">
      <c r="B86" s="14"/>
      <c r="C86" s="39"/>
      <c r="D86" s="3"/>
      <c r="E86" s="3"/>
      <c r="F86" s="3"/>
      <c r="G86" s="122"/>
      <c r="H86" s="44"/>
      <c r="I86" s="44"/>
      <c r="J86" s="52"/>
      <c r="K86" s="6"/>
      <c r="L86" s="15"/>
      <c r="M86" s="69"/>
      <c r="N86" s="44"/>
      <c r="P86" s="6"/>
    </row>
    <row r="87" spans="2:16">
      <c r="B87" s="14"/>
      <c r="C87" s="39"/>
      <c r="D87" s="3"/>
      <c r="E87" s="3"/>
      <c r="F87" s="3"/>
      <c r="G87" s="122"/>
      <c r="H87" s="44"/>
      <c r="I87" s="44"/>
      <c r="J87" s="52"/>
      <c r="K87" s="6"/>
      <c r="L87" s="15"/>
      <c r="M87" s="69"/>
      <c r="N87" s="44"/>
      <c r="P87" s="6"/>
    </row>
    <row r="88" spans="2:16">
      <c r="B88" s="14"/>
      <c r="C88" s="39"/>
      <c r="D88" s="3"/>
      <c r="E88" s="3"/>
      <c r="F88" s="3"/>
      <c r="G88" s="122"/>
      <c r="H88" s="44"/>
      <c r="I88" s="44"/>
      <c r="J88" s="52"/>
      <c r="K88" s="6"/>
      <c r="L88" s="15"/>
      <c r="M88" s="69"/>
      <c r="N88" s="44"/>
      <c r="P88" s="6"/>
    </row>
    <row r="89" spans="2:16">
      <c r="B89" s="14"/>
      <c r="C89" s="39"/>
      <c r="D89" s="3"/>
      <c r="E89" s="3"/>
      <c r="F89" s="3"/>
      <c r="G89" s="122"/>
      <c r="H89" s="44"/>
      <c r="I89" s="44"/>
      <c r="J89" s="52"/>
      <c r="K89" s="6"/>
      <c r="L89" s="15"/>
      <c r="M89" s="69"/>
      <c r="N89" s="44"/>
      <c r="P89" s="6"/>
    </row>
    <row r="90" spans="2:16">
      <c r="B90" s="14"/>
      <c r="C90" s="39"/>
      <c r="D90" s="3"/>
      <c r="E90" s="3"/>
      <c r="F90" s="3"/>
      <c r="G90" s="122"/>
      <c r="H90" s="44"/>
      <c r="I90" s="44"/>
      <c r="J90" s="52"/>
      <c r="K90" s="6"/>
      <c r="L90" s="15"/>
      <c r="M90" s="69"/>
      <c r="N90" s="44"/>
      <c r="P90" s="6"/>
    </row>
    <row r="91" spans="2:16">
      <c r="B91" s="14"/>
      <c r="C91" s="39"/>
      <c r="D91" s="3"/>
      <c r="E91" s="3"/>
      <c r="F91" s="3"/>
      <c r="G91" s="122"/>
      <c r="H91" s="44"/>
      <c r="I91" s="44"/>
      <c r="J91" s="52"/>
      <c r="K91" s="6"/>
      <c r="L91" s="15"/>
      <c r="M91" s="69"/>
      <c r="N91" s="44"/>
      <c r="P91" s="6"/>
    </row>
    <row r="92" spans="2:16">
      <c r="B92" s="14"/>
      <c r="C92" s="39"/>
      <c r="D92" s="3"/>
      <c r="E92" s="3"/>
      <c r="F92" s="3"/>
      <c r="G92" s="122"/>
      <c r="H92" s="44"/>
      <c r="I92" s="44"/>
      <c r="J92" s="52"/>
      <c r="K92" s="6"/>
      <c r="L92" s="15"/>
      <c r="M92" s="69"/>
      <c r="N92" s="44"/>
      <c r="P92" s="6"/>
    </row>
    <row r="93" spans="2:16">
      <c r="B93" s="14"/>
      <c r="C93" s="39"/>
      <c r="D93" s="3"/>
      <c r="E93" s="3"/>
      <c r="F93" s="3"/>
      <c r="G93" s="122"/>
      <c r="H93" s="44"/>
      <c r="I93" s="44"/>
      <c r="J93" s="52"/>
      <c r="K93" s="6"/>
      <c r="L93" s="15"/>
      <c r="M93" s="69"/>
      <c r="N93" s="44"/>
      <c r="P93" s="6"/>
    </row>
    <row r="94" spans="2:16">
      <c r="B94" s="14"/>
      <c r="C94" s="39"/>
      <c r="D94" s="3"/>
      <c r="E94" s="3"/>
      <c r="F94" s="3"/>
      <c r="G94" s="122"/>
      <c r="H94" s="44"/>
      <c r="I94" s="44"/>
      <c r="J94" s="52"/>
      <c r="K94" s="6"/>
      <c r="L94" s="15"/>
      <c r="M94" s="69"/>
      <c r="N94" s="44"/>
      <c r="P94" s="6"/>
    </row>
    <row r="95" spans="2:16">
      <c r="B95" s="14"/>
      <c r="C95" s="39"/>
      <c r="D95" s="3"/>
      <c r="E95" s="3"/>
      <c r="F95" s="3"/>
      <c r="G95" s="122"/>
      <c r="H95" s="44"/>
      <c r="I95" s="44"/>
      <c r="J95" s="52"/>
      <c r="K95" s="6"/>
      <c r="L95" s="15"/>
      <c r="M95" s="69"/>
      <c r="N95" s="44"/>
      <c r="P95" s="6"/>
    </row>
    <row r="96" spans="2:16">
      <c r="B96" s="14"/>
      <c r="C96" s="39"/>
      <c r="D96" s="3"/>
      <c r="E96" s="3"/>
      <c r="F96" s="3"/>
      <c r="G96" s="122"/>
      <c r="H96" s="44"/>
      <c r="I96" s="44"/>
      <c r="J96" s="52"/>
      <c r="K96" s="6"/>
      <c r="L96" s="15"/>
      <c r="M96" s="69"/>
      <c r="N96" s="44"/>
      <c r="P96" s="6"/>
    </row>
    <row r="97" spans="2:16">
      <c r="B97" s="14"/>
      <c r="C97" s="39"/>
      <c r="D97" s="3"/>
      <c r="E97" s="3"/>
      <c r="F97" s="3"/>
      <c r="G97" s="122"/>
      <c r="H97" s="44"/>
      <c r="I97" s="44"/>
      <c r="J97" s="52"/>
      <c r="K97" s="6"/>
      <c r="L97" s="15"/>
      <c r="M97" s="69"/>
      <c r="N97" s="44"/>
      <c r="P97" s="6"/>
    </row>
    <row r="98" spans="2:16">
      <c r="B98" s="14"/>
      <c r="C98" s="39"/>
      <c r="D98" s="3"/>
      <c r="E98" s="3"/>
      <c r="F98" s="3"/>
      <c r="G98" s="122"/>
      <c r="H98" s="44"/>
      <c r="I98" s="44"/>
      <c r="J98" s="52"/>
      <c r="K98" s="6"/>
      <c r="L98" s="15"/>
      <c r="M98" s="69"/>
      <c r="N98" s="44"/>
      <c r="P98" s="6"/>
    </row>
    <row r="99" spans="2:16">
      <c r="B99" s="14"/>
      <c r="C99" s="39"/>
      <c r="D99" s="3"/>
      <c r="E99" s="3"/>
      <c r="F99" s="3"/>
      <c r="G99" s="122"/>
      <c r="H99" s="44"/>
      <c r="I99" s="44"/>
      <c r="J99" s="52"/>
      <c r="K99" s="6"/>
      <c r="L99" s="15"/>
      <c r="M99" s="69"/>
      <c r="N99" s="44"/>
      <c r="P99" s="6"/>
    </row>
    <row r="100" spans="2:16">
      <c r="B100" s="14"/>
      <c r="C100" s="39"/>
      <c r="D100" s="3"/>
      <c r="E100" s="3"/>
      <c r="F100" s="3"/>
      <c r="G100" s="122"/>
      <c r="H100" s="44"/>
      <c r="I100" s="44"/>
      <c r="J100" s="52"/>
      <c r="K100" s="6"/>
      <c r="L100" s="15"/>
      <c r="M100" s="69"/>
      <c r="N100" s="44"/>
      <c r="P100" s="6"/>
    </row>
    <row r="101" spans="2:16">
      <c r="B101" s="14"/>
      <c r="C101" s="39"/>
      <c r="D101" s="3"/>
      <c r="E101" s="3"/>
      <c r="F101" s="3"/>
      <c r="G101" s="122"/>
      <c r="H101" s="44"/>
      <c r="I101" s="44"/>
      <c r="J101" s="52"/>
      <c r="K101" s="6"/>
      <c r="L101" s="15"/>
      <c r="M101" s="69"/>
      <c r="N101" s="44"/>
      <c r="P101" s="6"/>
    </row>
    <row r="102" spans="2:16">
      <c r="B102" s="14"/>
      <c r="C102" s="39"/>
      <c r="D102" s="3"/>
      <c r="E102" s="3"/>
      <c r="F102" s="3"/>
      <c r="G102" s="122"/>
      <c r="H102" s="44"/>
      <c r="I102" s="44"/>
      <c r="J102" s="52"/>
      <c r="K102" s="6"/>
      <c r="L102" s="15"/>
      <c r="M102" s="69"/>
      <c r="N102" s="44"/>
      <c r="P102" s="6"/>
    </row>
    <row r="103" spans="2:16">
      <c r="B103" s="14"/>
      <c r="C103" s="39"/>
      <c r="D103" s="3"/>
      <c r="E103" s="3"/>
      <c r="F103" s="3"/>
      <c r="G103" s="122"/>
      <c r="H103" s="44"/>
      <c r="I103" s="44"/>
      <c r="J103" s="52"/>
      <c r="K103" s="6"/>
      <c r="L103" s="15"/>
      <c r="M103" s="69"/>
      <c r="N103" s="44"/>
      <c r="P103" s="6"/>
    </row>
    <row r="104" spans="2:16">
      <c r="B104" s="14"/>
      <c r="C104" s="39"/>
      <c r="D104" s="3"/>
      <c r="E104" s="3"/>
      <c r="F104" s="3"/>
      <c r="G104" s="122"/>
      <c r="H104" s="44"/>
      <c r="I104" s="44"/>
      <c r="J104" s="52"/>
      <c r="K104" s="6"/>
      <c r="L104" s="15"/>
      <c r="M104" s="69"/>
      <c r="N104" s="44"/>
      <c r="P104" s="6"/>
    </row>
    <row r="105" spans="2:16">
      <c r="B105" s="14"/>
      <c r="C105" s="39"/>
      <c r="D105" s="3"/>
      <c r="E105" s="3"/>
      <c r="F105" s="3"/>
      <c r="G105" s="122"/>
      <c r="H105" s="44"/>
      <c r="I105" s="44"/>
      <c r="J105" s="124"/>
      <c r="K105" s="6"/>
      <c r="L105" s="15"/>
      <c r="M105" s="69"/>
      <c r="N105" s="44"/>
      <c r="O105" s="124"/>
      <c r="P105" s="6"/>
    </row>
    <row r="106" spans="2:16">
      <c r="B106" s="14"/>
      <c r="C106" s="39"/>
      <c r="D106" s="75"/>
      <c r="E106" s="3"/>
      <c r="F106" s="3"/>
      <c r="G106" s="122"/>
      <c r="H106" s="44"/>
      <c r="I106" s="44"/>
      <c r="J106" s="52"/>
      <c r="K106" s="6"/>
      <c r="L106" s="15"/>
      <c r="M106" s="69"/>
      <c r="N106" s="44"/>
      <c r="P106" s="6"/>
    </row>
    <row r="107" spans="2:16">
      <c r="B107" s="14"/>
      <c r="C107" s="39"/>
      <c r="D107" s="3"/>
      <c r="E107" s="3"/>
      <c r="F107" s="3"/>
      <c r="G107" s="122"/>
      <c r="H107" s="44"/>
      <c r="I107" s="44"/>
      <c r="J107" s="52"/>
      <c r="K107" s="6"/>
      <c r="L107" s="15"/>
      <c r="M107" s="69"/>
      <c r="N107" s="44"/>
      <c r="P107" s="6"/>
    </row>
    <row r="108" spans="2:16">
      <c r="B108" s="14"/>
      <c r="C108" s="39"/>
      <c r="D108" s="3"/>
      <c r="E108" s="3"/>
      <c r="F108" s="3"/>
      <c r="G108" s="122"/>
      <c r="H108" s="44"/>
      <c r="I108" s="44"/>
      <c r="J108" s="52"/>
      <c r="K108" s="6"/>
      <c r="L108" s="15"/>
      <c r="M108" s="69"/>
      <c r="N108" s="44"/>
      <c r="P108" s="6"/>
    </row>
    <row r="109" spans="2:16">
      <c r="B109" s="14"/>
      <c r="C109" s="39"/>
      <c r="D109" s="3"/>
      <c r="E109" s="3"/>
      <c r="F109" s="3"/>
      <c r="G109" s="122"/>
      <c r="H109" s="44"/>
      <c r="I109" s="44"/>
      <c r="J109" s="52"/>
      <c r="K109" s="6"/>
      <c r="L109" s="15"/>
      <c r="M109" s="69"/>
      <c r="N109" s="44"/>
      <c r="P109" s="6"/>
    </row>
    <row r="110" spans="2:16">
      <c r="B110" s="14"/>
      <c r="C110" s="39"/>
      <c r="D110" s="3"/>
      <c r="E110" s="3"/>
      <c r="F110" s="3"/>
      <c r="G110" s="122"/>
      <c r="H110" s="44"/>
      <c r="I110" s="44"/>
      <c r="J110" s="52"/>
      <c r="K110" s="6"/>
      <c r="L110" s="15"/>
      <c r="M110" s="69"/>
      <c r="N110" s="44"/>
      <c r="P110" s="6"/>
    </row>
    <row r="111" spans="2:16">
      <c r="B111" s="14"/>
      <c r="C111" s="39"/>
      <c r="D111" s="3"/>
      <c r="E111" s="3"/>
      <c r="F111" s="3"/>
      <c r="G111" s="122"/>
      <c r="H111" s="44"/>
      <c r="I111" s="44"/>
      <c r="J111" s="52"/>
      <c r="K111" s="6"/>
      <c r="L111" s="15"/>
      <c r="M111" s="69"/>
      <c r="N111" s="44"/>
      <c r="P111" s="6"/>
    </row>
    <row r="112" spans="2:16">
      <c r="B112" s="14"/>
      <c r="C112" s="39"/>
      <c r="D112" s="3"/>
      <c r="E112" s="3"/>
      <c r="F112" s="3"/>
      <c r="G112" s="122"/>
      <c r="H112" s="44"/>
      <c r="I112" s="44"/>
      <c r="J112" s="52"/>
      <c r="K112" s="6"/>
      <c r="L112" s="15"/>
      <c r="M112" s="69"/>
      <c r="N112" s="44"/>
      <c r="P112" s="6"/>
    </row>
    <row r="113" spans="2:16">
      <c r="B113" s="14"/>
      <c r="C113" s="39"/>
      <c r="D113" s="3"/>
      <c r="E113" s="3"/>
      <c r="F113" s="3"/>
      <c r="G113" s="122"/>
      <c r="H113" s="44"/>
      <c r="I113" s="44"/>
      <c r="J113" s="52"/>
      <c r="K113" s="6"/>
      <c r="L113" s="15"/>
      <c r="M113" s="69"/>
      <c r="N113" s="44"/>
      <c r="P113" s="6"/>
    </row>
    <row r="114" spans="2:16">
      <c r="B114" s="14"/>
      <c r="C114" s="39"/>
      <c r="D114" s="3"/>
      <c r="E114" s="3"/>
      <c r="F114" s="3"/>
      <c r="G114" s="122"/>
      <c r="H114" s="44"/>
      <c r="I114" s="44"/>
      <c r="J114" s="52"/>
      <c r="K114" s="6"/>
      <c r="L114" s="15"/>
      <c r="M114" s="69"/>
      <c r="N114" s="44"/>
      <c r="P114" s="6"/>
    </row>
    <row r="115" spans="2:16">
      <c r="B115" s="14"/>
      <c r="C115" s="39"/>
      <c r="D115" s="3"/>
      <c r="E115" s="3"/>
      <c r="F115" s="3"/>
      <c r="G115" s="122"/>
      <c r="H115" s="44"/>
      <c r="I115" s="44"/>
      <c r="J115" s="52"/>
      <c r="K115" s="6"/>
      <c r="L115" s="15"/>
      <c r="M115" s="69"/>
      <c r="N115" s="44"/>
      <c r="P115" s="6"/>
    </row>
    <row r="116" spans="2:16">
      <c r="B116" s="14"/>
      <c r="C116" s="39"/>
      <c r="D116" s="3"/>
      <c r="E116" s="3"/>
      <c r="F116" s="3"/>
      <c r="G116" s="122"/>
      <c r="H116" s="44"/>
      <c r="I116" s="44"/>
      <c r="J116" s="52"/>
      <c r="K116" s="6"/>
      <c r="L116" s="15"/>
      <c r="M116" s="69"/>
      <c r="N116" s="44"/>
      <c r="P116" s="6"/>
    </row>
    <row r="117" spans="2:16">
      <c r="B117" s="14"/>
      <c r="C117" s="39"/>
      <c r="D117" s="3"/>
      <c r="E117" s="3"/>
      <c r="F117" s="3"/>
      <c r="G117" s="122"/>
      <c r="H117" s="44"/>
      <c r="I117" s="44"/>
      <c r="J117" s="52"/>
      <c r="K117" s="6"/>
      <c r="L117" s="15"/>
      <c r="M117" s="69"/>
      <c r="N117" s="44"/>
      <c r="P117" s="6"/>
    </row>
    <row r="118" spans="2:16">
      <c r="B118" s="14"/>
      <c r="C118" s="39"/>
      <c r="D118" s="3"/>
      <c r="E118" s="3"/>
      <c r="F118" s="3"/>
      <c r="G118" s="122"/>
      <c r="H118" s="44"/>
      <c r="I118" s="44"/>
      <c r="J118" s="52"/>
      <c r="K118" s="6"/>
      <c r="L118" s="15"/>
      <c r="M118" s="69"/>
      <c r="N118" s="44"/>
      <c r="P118" s="6"/>
    </row>
    <row r="119" spans="2:16">
      <c r="B119" s="14"/>
      <c r="C119" s="39"/>
      <c r="D119" s="3"/>
      <c r="E119" s="3"/>
      <c r="F119" s="3"/>
      <c r="G119" s="122"/>
      <c r="H119" s="44"/>
      <c r="I119" s="44"/>
      <c r="J119" s="52"/>
      <c r="K119" s="6"/>
      <c r="L119" s="15"/>
      <c r="M119" s="69"/>
      <c r="N119" s="44"/>
      <c r="P119" s="6"/>
    </row>
    <row r="120" spans="2:16">
      <c r="B120" s="14"/>
      <c r="C120" s="39"/>
      <c r="D120" s="3"/>
      <c r="E120" s="3"/>
      <c r="F120" s="3"/>
      <c r="G120" s="122"/>
      <c r="H120" s="44"/>
      <c r="I120" s="44"/>
      <c r="J120" s="52"/>
      <c r="K120" s="6"/>
      <c r="L120" s="15"/>
      <c r="M120" s="69"/>
      <c r="N120" s="44"/>
      <c r="P120" s="6"/>
    </row>
    <row r="121" spans="2:16">
      <c r="B121" s="14"/>
      <c r="C121" s="39"/>
      <c r="D121" s="3"/>
      <c r="E121" s="3"/>
      <c r="F121" s="3"/>
      <c r="G121" s="122"/>
      <c r="H121" s="44"/>
      <c r="I121" s="44"/>
      <c r="J121" s="52"/>
      <c r="K121" s="6"/>
      <c r="L121" s="15"/>
      <c r="M121" s="69"/>
      <c r="N121" s="44"/>
      <c r="P121" s="6"/>
    </row>
    <row r="122" spans="2:16">
      <c r="B122" s="14"/>
      <c r="C122" s="39"/>
      <c r="D122" s="3"/>
      <c r="E122" s="3"/>
      <c r="F122" s="3"/>
      <c r="G122" s="122"/>
      <c r="H122" s="44"/>
      <c r="I122" s="44"/>
      <c r="J122" s="52"/>
      <c r="K122" s="6"/>
      <c r="L122" s="15"/>
      <c r="M122" s="69"/>
      <c r="N122" s="44"/>
      <c r="P122" s="6"/>
    </row>
    <row r="123" spans="2:16">
      <c r="B123" s="14"/>
      <c r="C123" s="39"/>
      <c r="D123" s="3"/>
      <c r="E123" s="3"/>
      <c r="F123" s="3"/>
      <c r="G123" s="122"/>
      <c r="H123" s="44"/>
      <c r="I123" s="44"/>
      <c r="J123" s="52"/>
      <c r="K123" s="6"/>
      <c r="L123" s="15"/>
      <c r="M123" s="69"/>
      <c r="N123" s="44"/>
      <c r="P123" s="6"/>
    </row>
    <row r="124" spans="2:16">
      <c r="B124" s="14"/>
      <c r="C124" s="39"/>
      <c r="D124" s="3"/>
      <c r="E124" s="3"/>
      <c r="F124" s="3"/>
      <c r="G124" s="122"/>
      <c r="H124" s="44"/>
      <c r="I124" s="44"/>
      <c r="J124" s="52"/>
      <c r="K124" s="6"/>
      <c r="L124" s="15"/>
      <c r="M124" s="69"/>
      <c r="N124" s="44"/>
      <c r="P124" s="6"/>
    </row>
    <row r="125" spans="2:16">
      <c r="B125" s="14"/>
      <c r="C125" s="39"/>
      <c r="D125" s="3"/>
      <c r="E125" s="3"/>
      <c r="F125" s="3"/>
      <c r="G125" s="122"/>
      <c r="H125" s="129"/>
      <c r="I125" s="44"/>
      <c r="J125" s="52"/>
      <c r="K125" s="6"/>
      <c r="L125" s="15"/>
      <c r="M125" s="69"/>
      <c r="N125" s="44"/>
      <c r="P125" s="6"/>
    </row>
    <row r="126" spans="2:16">
      <c r="B126" s="14"/>
      <c r="C126" s="39"/>
      <c r="D126" s="3"/>
      <c r="E126" s="3"/>
      <c r="F126" s="3"/>
      <c r="G126" s="122"/>
      <c r="H126" s="129"/>
      <c r="I126" s="44"/>
      <c r="J126" s="52"/>
      <c r="K126" s="6"/>
      <c r="L126" s="15"/>
      <c r="M126" s="69"/>
      <c r="N126" s="44"/>
      <c r="P126" s="6"/>
    </row>
    <row r="127" spans="2:16">
      <c r="B127" s="14"/>
      <c r="C127" s="39"/>
      <c r="D127" s="3"/>
      <c r="E127" s="3"/>
      <c r="F127" s="3"/>
      <c r="G127" s="122"/>
      <c r="H127" s="129"/>
      <c r="I127" s="44"/>
      <c r="J127" s="52"/>
      <c r="K127" s="6"/>
      <c r="L127" s="15"/>
      <c r="M127" s="69"/>
      <c r="N127" s="44"/>
      <c r="P127" s="6"/>
    </row>
    <row r="128" spans="2:16">
      <c r="B128" s="14"/>
      <c r="C128" s="39"/>
      <c r="D128" s="3"/>
      <c r="E128" s="3"/>
      <c r="F128" s="3"/>
      <c r="G128" s="122"/>
      <c r="H128" s="44"/>
      <c r="I128" s="44"/>
      <c r="J128" s="52"/>
      <c r="K128" s="6"/>
      <c r="L128" s="15"/>
      <c r="M128" s="69"/>
      <c r="N128" s="44"/>
      <c r="P128" s="6"/>
    </row>
    <row r="129" spans="2:16">
      <c r="B129" s="14"/>
      <c r="C129" s="39"/>
      <c r="D129" s="3"/>
      <c r="E129" s="3"/>
      <c r="F129" s="3"/>
      <c r="G129" s="122"/>
      <c r="H129" s="129"/>
      <c r="I129" s="44"/>
      <c r="J129" s="52"/>
      <c r="K129" s="6"/>
      <c r="L129" s="15"/>
      <c r="M129" s="69"/>
      <c r="N129" s="44"/>
      <c r="P129" s="6"/>
    </row>
    <row r="130" spans="2:16">
      <c r="B130" s="14"/>
      <c r="C130" s="39"/>
      <c r="D130" s="7"/>
      <c r="E130" s="3"/>
      <c r="F130" s="3"/>
      <c r="G130" s="122"/>
      <c r="H130" s="129"/>
      <c r="I130" s="44"/>
      <c r="J130" s="52"/>
      <c r="K130" s="6"/>
      <c r="L130" s="15"/>
      <c r="M130" s="69"/>
      <c r="N130" s="44"/>
      <c r="P130" s="6"/>
    </row>
    <row r="131" spans="2:16">
      <c r="B131" s="14"/>
      <c r="C131" s="39"/>
      <c r="D131" s="3"/>
      <c r="E131" s="3"/>
      <c r="F131" s="3"/>
      <c r="G131" s="122"/>
      <c r="H131" s="44"/>
      <c r="I131" s="44"/>
      <c r="J131" s="52"/>
      <c r="K131" s="6"/>
      <c r="L131" s="15"/>
      <c r="M131" s="69"/>
      <c r="N131" s="44"/>
      <c r="P131" s="6"/>
    </row>
    <row r="132" spans="2:16">
      <c r="B132" s="14"/>
      <c r="C132" s="39"/>
      <c r="D132" s="3"/>
      <c r="E132" s="3"/>
      <c r="F132" s="3"/>
      <c r="G132" s="122"/>
      <c r="H132" s="129"/>
      <c r="I132" s="44"/>
      <c r="J132" s="52"/>
      <c r="K132" s="6"/>
      <c r="L132" s="15"/>
      <c r="M132" s="69"/>
      <c r="N132" s="44"/>
      <c r="P132" s="6"/>
    </row>
    <row r="133" spans="2:16">
      <c r="B133" s="14"/>
      <c r="C133" s="39"/>
      <c r="D133" s="3"/>
      <c r="E133" s="3"/>
      <c r="F133" s="3"/>
      <c r="G133" s="122"/>
      <c r="H133" s="44"/>
      <c r="I133" s="44"/>
      <c r="J133" s="52"/>
      <c r="K133" s="6"/>
      <c r="L133" s="15"/>
      <c r="M133" s="69"/>
      <c r="N133" s="44"/>
      <c r="P133" s="6"/>
    </row>
    <row r="134" spans="2:16">
      <c r="B134" s="14"/>
      <c r="C134" s="39"/>
      <c r="D134" s="3"/>
      <c r="E134" s="3"/>
      <c r="F134" s="3"/>
      <c r="G134" s="122"/>
      <c r="H134" s="44"/>
      <c r="I134" s="44"/>
      <c r="J134" s="52"/>
      <c r="K134" s="6"/>
      <c r="L134" s="49"/>
      <c r="M134" s="69"/>
      <c r="N134" s="44"/>
      <c r="P134" s="6"/>
    </row>
    <row r="135" spans="2:16">
      <c r="B135" s="14"/>
      <c r="C135" s="39"/>
      <c r="D135" s="3"/>
      <c r="E135" s="3"/>
      <c r="F135" s="3"/>
      <c r="G135" s="122"/>
      <c r="H135" s="44"/>
      <c r="I135" s="44"/>
      <c r="J135" s="52"/>
      <c r="K135" s="6"/>
      <c r="L135" s="15"/>
      <c r="M135" s="69"/>
      <c r="N135" s="44"/>
      <c r="P135" s="6"/>
    </row>
    <row r="136" spans="2:16">
      <c r="B136" s="14"/>
      <c r="C136" s="39"/>
      <c r="D136" s="3"/>
      <c r="E136" s="3"/>
      <c r="F136" s="3"/>
      <c r="G136" s="122"/>
      <c r="H136" s="44"/>
      <c r="I136" s="44"/>
      <c r="J136" s="52"/>
      <c r="K136" s="6"/>
      <c r="L136" s="15"/>
      <c r="M136" s="69"/>
      <c r="N136" s="44"/>
      <c r="P136" s="6"/>
    </row>
    <row r="137" spans="2:16">
      <c r="B137" s="14"/>
      <c r="C137" s="39"/>
      <c r="D137" s="3"/>
      <c r="E137" s="3"/>
      <c r="F137" s="3"/>
      <c r="G137" s="122"/>
      <c r="H137" s="44"/>
      <c r="I137" s="44"/>
      <c r="J137" s="52"/>
      <c r="K137" s="6"/>
      <c r="L137" s="15"/>
      <c r="M137" s="69"/>
      <c r="N137" s="44"/>
      <c r="P137" s="6"/>
    </row>
    <row r="138" spans="2:16">
      <c r="B138" s="14"/>
      <c r="C138" s="39"/>
      <c r="D138" s="3"/>
      <c r="E138" s="3"/>
      <c r="F138" s="3"/>
      <c r="G138" s="122"/>
      <c r="H138" s="44"/>
      <c r="I138" s="44"/>
      <c r="J138" s="52"/>
      <c r="K138" s="6"/>
      <c r="L138" s="15"/>
      <c r="M138" s="69"/>
      <c r="N138" s="44"/>
      <c r="P138" s="6"/>
    </row>
    <row r="139" spans="2:16">
      <c r="B139" s="14"/>
      <c r="C139" s="39"/>
      <c r="D139" s="3"/>
      <c r="E139" s="3"/>
      <c r="F139" s="3"/>
      <c r="G139" s="122"/>
      <c r="H139" s="129"/>
      <c r="I139" s="44"/>
      <c r="J139" s="52"/>
      <c r="K139" s="6"/>
      <c r="L139" s="15"/>
      <c r="M139" s="69"/>
      <c r="N139" s="44"/>
      <c r="P139" s="6"/>
    </row>
    <row r="140" spans="2:16">
      <c r="B140" s="14"/>
      <c r="C140" s="39"/>
      <c r="D140" s="3"/>
      <c r="E140" s="3"/>
      <c r="F140" s="3"/>
      <c r="G140" s="122"/>
      <c r="H140" s="44"/>
      <c r="I140" s="44"/>
      <c r="J140" s="52"/>
      <c r="K140" s="6"/>
      <c r="L140" s="15"/>
      <c r="M140" s="69"/>
      <c r="N140" s="44"/>
      <c r="P140" s="6"/>
    </row>
    <row r="141" spans="2:16">
      <c r="B141" s="14"/>
      <c r="C141" s="39"/>
      <c r="D141" s="3"/>
      <c r="E141" s="3"/>
      <c r="F141" s="3"/>
      <c r="G141" s="122"/>
      <c r="H141" s="44"/>
      <c r="I141" s="44"/>
      <c r="J141" s="52"/>
      <c r="K141" s="6"/>
      <c r="L141" s="15"/>
      <c r="M141" s="69"/>
      <c r="N141" s="44"/>
      <c r="P141" s="6"/>
    </row>
    <row r="142" spans="2:16">
      <c r="B142" s="14"/>
      <c r="C142" s="39"/>
      <c r="D142" s="3"/>
      <c r="E142" s="3"/>
      <c r="F142" s="3"/>
      <c r="G142" s="122"/>
      <c r="H142" s="44"/>
      <c r="I142" s="44"/>
      <c r="J142" s="52"/>
      <c r="K142" s="6"/>
      <c r="L142" s="15"/>
      <c r="M142" s="69"/>
      <c r="N142" s="44"/>
      <c r="P142" s="6"/>
    </row>
    <row r="143" spans="2:16">
      <c r="B143" s="14"/>
      <c r="C143" s="39"/>
      <c r="D143" s="73"/>
      <c r="E143" s="3"/>
      <c r="F143" s="3"/>
      <c r="G143" s="122"/>
      <c r="H143" s="44"/>
      <c r="I143" s="44"/>
      <c r="J143" s="52"/>
      <c r="K143" s="6"/>
      <c r="L143" s="15"/>
      <c r="M143" s="69"/>
      <c r="N143" s="44"/>
      <c r="P143" s="6"/>
    </row>
    <row r="144" spans="2:16">
      <c r="B144" s="14"/>
      <c r="C144" s="39"/>
      <c r="D144" s="3"/>
      <c r="E144" s="3"/>
      <c r="F144" s="3"/>
      <c r="G144" s="122"/>
      <c r="H144" s="44"/>
      <c r="I144" s="44"/>
      <c r="J144" s="52"/>
      <c r="K144" s="6"/>
      <c r="L144" s="15"/>
      <c r="M144" s="69"/>
      <c r="N144" s="44"/>
      <c r="P144" s="6"/>
    </row>
    <row r="145" spans="2:16">
      <c r="B145" s="14"/>
      <c r="C145" s="39"/>
      <c r="D145" s="3"/>
      <c r="E145" s="3"/>
      <c r="F145" s="3"/>
      <c r="G145" s="122"/>
      <c r="H145" s="50"/>
      <c r="I145" s="44"/>
      <c r="J145" s="52"/>
      <c r="K145" s="6"/>
      <c r="L145" s="15"/>
      <c r="M145" s="69"/>
      <c r="N145" s="44"/>
      <c r="P145" s="6"/>
    </row>
    <row r="146" spans="2:16">
      <c r="B146" s="14"/>
      <c r="C146" s="39"/>
      <c r="D146" s="3"/>
      <c r="E146" s="3"/>
      <c r="F146" s="3"/>
      <c r="G146" s="122"/>
      <c r="H146" s="50"/>
      <c r="I146" s="44"/>
      <c r="J146" s="52"/>
      <c r="K146" s="6"/>
      <c r="L146" s="15"/>
      <c r="M146" s="69"/>
      <c r="N146" s="44"/>
      <c r="P146" s="6"/>
    </row>
    <row r="147" spans="2:16">
      <c r="B147" s="14"/>
      <c r="C147" s="39"/>
      <c r="D147" s="3"/>
      <c r="E147" s="3"/>
      <c r="F147" s="3"/>
      <c r="G147" s="122"/>
      <c r="H147" s="50"/>
      <c r="I147" s="44"/>
      <c r="J147" s="52"/>
      <c r="K147" s="6"/>
      <c r="L147" s="15"/>
      <c r="M147" s="69"/>
      <c r="N147" s="44"/>
      <c r="P147" s="6"/>
    </row>
    <row r="148" spans="2:16">
      <c r="B148" s="14"/>
      <c r="C148" s="39"/>
      <c r="D148" s="3"/>
      <c r="E148" s="3"/>
      <c r="F148" s="3"/>
      <c r="G148" s="122"/>
      <c r="H148" s="50"/>
      <c r="I148" s="44"/>
      <c r="J148" s="52"/>
      <c r="K148" s="6"/>
      <c r="L148" s="15"/>
      <c r="M148" s="69"/>
      <c r="N148" s="44"/>
      <c r="P148" s="6"/>
    </row>
    <row r="149" spans="2:16">
      <c r="B149" s="14"/>
      <c r="C149" s="39"/>
      <c r="D149" s="3"/>
      <c r="E149" s="3"/>
      <c r="F149" s="3"/>
      <c r="G149" s="122"/>
      <c r="H149" s="50"/>
      <c r="I149" s="44"/>
      <c r="J149" s="52"/>
      <c r="K149" s="6"/>
      <c r="L149" s="15"/>
      <c r="M149" s="69"/>
      <c r="N149" s="44"/>
      <c r="P149" s="6"/>
    </row>
    <row r="150" spans="2:16">
      <c r="B150" s="14"/>
      <c r="C150" s="39"/>
      <c r="D150" s="3"/>
      <c r="E150" s="3"/>
      <c r="F150" s="3"/>
      <c r="G150" s="122"/>
      <c r="H150" s="129"/>
      <c r="I150" s="44"/>
      <c r="J150" s="52"/>
      <c r="K150" s="6"/>
      <c r="L150" s="15"/>
      <c r="M150" s="69"/>
      <c r="N150" s="44"/>
      <c r="P150" s="6"/>
    </row>
    <row r="151" spans="2:16">
      <c r="B151" s="14"/>
      <c r="C151" s="39"/>
      <c r="D151" s="3"/>
      <c r="E151" s="3"/>
      <c r="F151" s="3"/>
      <c r="G151" s="122"/>
      <c r="H151" s="129"/>
      <c r="I151" s="44"/>
      <c r="J151" s="52"/>
      <c r="K151" s="6"/>
      <c r="L151" s="15"/>
      <c r="M151" s="69"/>
      <c r="N151" s="44"/>
      <c r="P151" s="6"/>
    </row>
    <row r="152" spans="2:16">
      <c r="B152" s="14"/>
      <c r="C152" s="39"/>
      <c r="D152" s="3"/>
      <c r="E152" s="3"/>
      <c r="F152" s="3"/>
      <c r="G152" s="122"/>
      <c r="H152" s="44"/>
      <c r="I152" s="44"/>
      <c r="J152" s="52"/>
      <c r="K152" s="6"/>
      <c r="L152" s="15"/>
      <c r="M152" s="69"/>
      <c r="N152" s="44"/>
      <c r="P152" s="6"/>
    </row>
    <row r="153" spans="2:16">
      <c r="B153" s="14"/>
      <c r="C153" s="39"/>
      <c r="D153" s="3"/>
      <c r="E153" s="3"/>
      <c r="F153" s="3"/>
      <c r="G153" s="122"/>
      <c r="H153" s="44"/>
      <c r="I153" s="44"/>
      <c r="J153" s="52"/>
      <c r="K153" s="6"/>
      <c r="L153" s="15"/>
      <c r="M153" s="69"/>
      <c r="N153" s="44"/>
      <c r="P153" s="6"/>
    </row>
    <row r="154" spans="2:16">
      <c r="B154" s="14"/>
      <c r="C154" s="39"/>
      <c r="D154" s="3"/>
      <c r="E154" s="3"/>
      <c r="F154" s="3"/>
      <c r="G154" s="122"/>
      <c r="H154" s="44"/>
      <c r="I154" s="44"/>
      <c r="J154" s="52"/>
      <c r="K154" s="6"/>
      <c r="L154" s="15"/>
      <c r="M154" s="69"/>
      <c r="N154" s="44"/>
      <c r="P154" s="6"/>
    </row>
    <row r="155" spans="2:16">
      <c r="B155" s="14"/>
      <c r="C155" s="39"/>
      <c r="D155" s="3"/>
      <c r="E155" s="3"/>
      <c r="F155" s="3"/>
      <c r="G155" s="122"/>
      <c r="H155" s="44"/>
      <c r="I155" s="44"/>
      <c r="J155" s="52"/>
      <c r="K155" s="6"/>
      <c r="L155" s="15"/>
      <c r="M155" s="69"/>
      <c r="N155" s="44"/>
      <c r="P155" s="6"/>
    </row>
    <row r="156" spans="2:16">
      <c r="B156" s="14"/>
      <c r="C156" s="39"/>
      <c r="D156" s="3"/>
      <c r="E156" s="3"/>
      <c r="F156" s="3"/>
      <c r="G156" s="122"/>
      <c r="H156" s="44"/>
      <c r="I156" s="84"/>
      <c r="J156" s="85"/>
      <c r="K156" s="6"/>
      <c r="L156" s="82"/>
      <c r="M156" s="83"/>
      <c r="N156" s="84"/>
      <c r="O156" s="85"/>
      <c r="P156" s="6"/>
    </row>
    <row r="157" spans="2:16">
      <c r="B157" s="14"/>
      <c r="C157" s="39"/>
      <c r="D157" s="3"/>
      <c r="E157" s="3"/>
      <c r="F157" s="3"/>
      <c r="G157" s="122"/>
      <c r="H157" s="44"/>
      <c r="I157" s="44"/>
      <c r="J157" s="52"/>
      <c r="K157" s="6"/>
      <c r="L157" s="15"/>
      <c r="M157" s="69"/>
      <c r="N157" s="44"/>
      <c r="P157" s="6"/>
    </row>
    <row r="158" spans="2:16">
      <c r="B158" s="14"/>
      <c r="C158" s="39"/>
      <c r="D158" s="3"/>
      <c r="E158" s="3"/>
      <c r="F158" s="3"/>
      <c r="G158" s="122"/>
      <c r="H158" s="44"/>
      <c r="I158" s="44"/>
      <c r="J158" s="52"/>
      <c r="K158" s="6"/>
      <c r="L158" s="15"/>
      <c r="M158" s="69"/>
      <c r="N158" s="44"/>
      <c r="P158" s="6"/>
    </row>
    <row r="159" spans="2:16">
      <c r="B159" s="14"/>
      <c r="C159" s="39"/>
      <c r="D159" s="3"/>
      <c r="E159" s="3"/>
      <c r="F159" s="3"/>
      <c r="G159" s="122"/>
      <c r="H159" s="44"/>
      <c r="I159" s="44"/>
      <c r="J159" s="52"/>
      <c r="K159" s="6"/>
      <c r="L159" s="15"/>
      <c r="M159" s="69"/>
      <c r="N159" s="44"/>
      <c r="P159" s="6"/>
    </row>
    <row r="160" spans="2:16">
      <c r="B160" s="14"/>
      <c r="C160" s="39"/>
      <c r="D160" s="3"/>
      <c r="E160" s="3"/>
      <c r="F160" s="3"/>
      <c r="G160" s="122"/>
      <c r="H160" s="44"/>
      <c r="I160" s="44"/>
      <c r="J160" s="52"/>
      <c r="K160" s="6"/>
      <c r="L160" s="15"/>
      <c r="M160" s="69"/>
      <c r="N160" s="44"/>
      <c r="P160" s="6"/>
    </row>
    <row r="161" spans="2:16">
      <c r="B161" s="14"/>
      <c r="C161" s="39"/>
      <c r="D161" s="3"/>
      <c r="E161" s="3"/>
      <c r="F161" s="3"/>
      <c r="G161" s="122"/>
      <c r="H161" s="44"/>
      <c r="I161" s="44"/>
      <c r="J161" s="52"/>
      <c r="K161" s="6"/>
      <c r="L161" s="15"/>
      <c r="M161" s="69"/>
      <c r="N161" s="44"/>
      <c r="P161" s="6"/>
    </row>
    <row r="162" spans="2:16">
      <c r="B162" s="14"/>
      <c r="C162" s="39"/>
      <c r="D162" s="3"/>
      <c r="E162" s="3"/>
      <c r="F162" s="3"/>
      <c r="G162" s="122"/>
      <c r="H162" s="44"/>
      <c r="I162" s="44"/>
      <c r="J162" s="52"/>
      <c r="K162" s="6"/>
      <c r="L162" s="15"/>
      <c r="M162" s="69"/>
      <c r="N162" s="44"/>
      <c r="P162" s="6"/>
    </row>
    <row r="163" spans="2:16">
      <c r="B163" s="14"/>
      <c r="C163" s="39"/>
      <c r="D163" s="3"/>
      <c r="E163" s="3"/>
      <c r="F163" s="3"/>
      <c r="G163" s="122"/>
      <c r="H163" s="44"/>
      <c r="I163" s="44"/>
      <c r="J163" s="52"/>
      <c r="K163" s="6"/>
      <c r="L163" s="15"/>
      <c r="M163" s="69"/>
      <c r="N163" s="44"/>
      <c r="P163" s="6"/>
    </row>
    <row r="164" spans="2:16">
      <c r="B164" s="14"/>
      <c r="C164" s="39"/>
      <c r="D164" s="125"/>
      <c r="E164" s="3"/>
      <c r="F164" s="3"/>
      <c r="G164" s="122"/>
      <c r="H164" s="44"/>
      <c r="I164" s="44"/>
      <c r="J164" s="52"/>
      <c r="K164" s="6"/>
      <c r="L164" s="15"/>
      <c r="M164" s="69"/>
      <c r="N164" s="44"/>
      <c r="P164" s="6"/>
    </row>
    <row r="165" spans="2:16">
      <c r="B165" s="14"/>
      <c r="C165" s="39"/>
      <c r="D165" s="3"/>
      <c r="E165" s="3"/>
      <c r="F165" s="3"/>
      <c r="G165" s="122"/>
      <c r="H165" s="44"/>
      <c r="I165" s="44"/>
      <c r="J165" s="52"/>
      <c r="K165" s="6"/>
      <c r="L165" s="15"/>
      <c r="M165" s="69"/>
      <c r="N165" s="44"/>
      <c r="P165" s="6"/>
    </row>
    <row r="166" spans="2:16">
      <c r="B166" s="14"/>
      <c r="C166" s="39"/>
      <c r="D166" s="3"/>
      <c r="E166" s="3"/>
      <c r="F166" s="3"/>
      <c r="G166" s="122"/>
      <c r="H166" s="44"/>
      <c r="I166" s="44"/>
      <c r="J166" s="52"/>
      <c r="K166" s="6"/>
      <c r="L166" s="15"/>
      <c r="M166" s="69"/>
      <c r="N166" s="44"/>
      <c r="P166" s="6"/>
    </row>
    <row r="167" spans="2:16">
      <c r="B167" s="14"/>
      <c r="C167" s="39"/>
      <c r="D167" s="3"/>
      <c r="E167" s="3"/>
      <c r="F167" s="3"/>
      <c r="G167" s="122"/>
      <c r="H167" s="44"/>
      <c r="I167" s="44"/>
      <c r="J167" s="52"/>
      <c r="K167" s="6"/>
      <c r="L167" s="15"/>
      <c r="M167" s="69"/>
      <c r="N167" s="44"/>
      <c r="P167" s="6"/>
    </row>
    <row r="168" spans="2:16">
      <c r="B168" s="14"/>
      <c r="C168" s="39"/>
      <c r="D168" s="3"/>
      <c r="E168" s="3"/>
      <c r="F168" s="3"/>
      <c r="G168" s="122"/>
      <c r="H168" s="44"/>
      <c r="I168" s="44"/>
      <c r="J168" s="52"/>
      <c r="K168" s="6"/>
      <c r="L168" s="15"/>
      <c r="M168" s="69"/>
      <c r="N168" s="44"/>
      <c r="P168" s="6"/>
    </row>
    <row r="169" spans="2:16">
      <c r="B169" s="14"/>
      <c r="C169" s="39"/>
      <c r="D169" s="3"/>
      <c r="E169" s="3"/>
      <c r="F169" s="3"/>
      <c r="G169" s="122"/>
      <c r="H169" s="44"/>
      <c r="I169" s="44"/>
      <c r="J169" s="52"/>
      <c r="K169" s="6"/>
      <c r="L169" s="15"/>
      <c r="M169" s="69"/>
      <c r="N169" s="44"/>
      <c r="P169" s="6"/>
    </row>
    <row r="170" spans="2:16">
      <c r="B170" s="14"/>
      <c r="C170" s="39"/>
      <c r="D170" s="3"/>
      <c r="E170" s="3"/>
      <c r="F170" s="3"/>
      <c r="G170" s="122"/>
      <c r="H170" s="44"/>
      <c r="I170" s="44"/>
      <c r="J170" s="52"/>
      <c r="K170" s="6"/>
      <c r="L170" s="15"/>
      <c r="M170" s="69"/>
      <c r="N170" s="44"/>
      <c r="P170" s="6"/>
    </row>
    <row r="171" spans="2:16">
      <c r="B171" s="14"/>
      <c r="C171" s="39"/>
      <c r="D171" s="3"/>
      <c r="E171" s="3"/>
      <c r="F171" s="3"/>
      <c r="G171" s="122"/>
      <c r="H171" s="44"/>
      <c r="I171" s="44"/>
      <c r="J171" s="52"/>
      <c r="K171" s="6"/>
      <c r="L171" s="15"/>
      <c r="M171" s="69"/>
      <c r="N171" s="44"/>
      <c r="P171" s="6"/>
    </row>
    <row r="172" spans="2:16">
      <c r="B172" s="14"/>
      <c r="C172" s="39"/>
      <c r="D172" s="3"/>
      <c r="E172" s="3"/>
      <c r="F172" s="3"/>
      <c r="G172" s="122"/>
      <c r="H172" s="44"/>
      <c r="I172" s="44"/>
      <c r="J172" s="52"/>
      <c r="K172" s="6"/>
      <c r="L172" s="15"/>
      <c r="M172" s="69"/>
      <c r="N172" s="44"/>
      <c r="P172" s="6"/>
    </row>
    <row r="173" spans="2:16">
      <c r="B173" s="14"/>
      <c r="C173" s="3"/>
      <c r="D173" s="3"/>
      <c r="E173" s="3"/>
      <c r="F173" s="3"/>
      <c r="G173" s="122"/>
      <c r="H173" s="129"/>
      <c r="I173" s="44"/>
      <c r="J173" s="52"/>
      <c r="K173" s="6"/>
      <c r="L173" s="15"/>
      <c r="M173" s="69"/>
      <c r="N173" s="44"/>
      <c r="P173" s="6"/>
    </row>
    <row r="174" spans="2:16">
      <c r="B174" s="14"/>
      <c r="C174" s="3"/>
      <c r="D174" s="3"/>
      <c r="E174" s="3"/>
      <c r="F174" s="3"/>
      <c r="G174" s="122"/>
      <c r="H174" s="44"/>
      <c r="I174" s="44"/>
      <c r="J174" s="52"/>
      <c r="K174" s="6"/>
      <c r="L174" s="15"/>
      <c r="M174" s="69"/>
      <c r="N174" s="44"/>
      <c r="P174" s="6"/>
    </row>
    <row r="175" spans="2:16">
      <c r="B175" s="14"/>
      <c r="C175" s="3"/>
      <c r="D175" s="3"/>
      <c r="E175" s="3"/>
      <c r="F175" s="3"/>
      <c r="G175" s="122"/>
      <c r="H175" s="44"/>
      <c r="I175" s="44"/>
      <c r="J175" s="52"/>
      <c r="K175" s="6"/>
      <c r="L175" s="15"/>
      <c r="M175" s="69"/>
      <c r="N175" s="44"/>
      <c r="P175" s="6"/>
    </row>
    <row r="176" spans="2:16">
      <c r="B176" s="14"/>
      <c r="C176" s="3"/>
      <c r="D176" s="3"/>
      <c r="E176" s="3"/>
      <c r="F176" s="3"/>
      <c r="G176" s="122"/>
      <c r="H176" s="44"/>
      <c r="I176" s="44"/>
      <c r="J176" s="52"/>
      <c r="K176" s="6"/>
      <c r="L176" s="15"/>
      <c r="M176" s="69"/>
      <c r="N176" s="44"/>
      <c r="P176" s="6"/>
    </row>
    <row r="177" spans="2:16">
      <c r="B177" s="14"/>
      <c r="C177" s="3"/>
      <c r="D177" s="3"/>
      <c r="E177" s="3"/>
      <c r="F177" s="3"/>
      <c r="G177" s="122"/>
      <c r="H177" s="44"/>
      <c r="I177" s="44"/>
      <c r="J177" s="52"/>
      <c r="K177" s="6"/>
      <c r="L177" s="15"/>
      <c r="M177" s="69"/>
      <c r="N177" s="44"/>
      <c r="P177" s="6"/>
    </row>
    <row r="178" spans="2:16">
      <c r="B178" s="14"/>
      <c r="C178" s="3"/>
      <c r="D178" s="3"/>
      <c r="E178" s="3"/>
      <c r="F178" s="3"/>
      <c r="G178" s="122"/>
      <c r="H178" s="44"/>
      <c r="I178" s="44"/>
      <c r="J178" s="52"/>
      <c r="K178" s="6"/>
      <c r="L178" s="15"/>
      <c r="M178" s="69"/>
      <c r="N178" s="44"/>
      <c r="P178" s="6"/>
    </row>
    <row r="179" spans="2:16">
      <c r="B179" s="14"/>
      <c r="C179" s="3"/>
      <c r="D179" s="3"/>
      <c r="E179" s="3"/>
      <c r="F179" s="3"/>
      <c r="G179" s="122"/>
      <c r="H179" s="44"/>
      <c r="I179" s="44"/>
      <c r="J179" s="52"/>
      <c r="K179" s="6"/>
      <c r="L179" s="15"/>
      <c r="M179" s="69"/>
      <c r="N179" s="44"/>
      <c r="P179" s="6"/>
    </row>
    <row r="180" spans="2:16">
      <c r="B180" s="14"/>
      <c r="C180" s="3"/>
      <c r="D180" s="3"/>
      <c r="E180" s="3"/>
      <c r="F180" s="3"/>
      <c r="G180" s="122"/>
      <c r="H180" s="44"/>
      <c r="I180" s="44"/>
      <c r="J180" s="52"/>
      <c r="K180" s="6"/>
      <c r="L180" s="15"/>
      <c r="M180" s="69"/>
      <c r="N180" s="44"/>
      <c r="P180" s="6"/>
    </row>
    <row r="181" spans="2:16">
      <c r="B181" s="14"/>
      <c r="C181" s="3"/>
      <c r="D181" s="3"/>
      <c r="E181" s="3"/>
      <c r="F181" s="3"/>
      <c r="G181" s="122"/>
      <c r="H181" s="44"/>
      <c r="I181" s="44"/>
      <c r="J181" s="52"/>
      <c r="K181" s="6"/>
      <c r="L181" s="15"/>
      <c r="M181" s="69"/>
      <c r="N181" s="44"/>
      <c r="P181" s="6"/>
    </row>
    <row r="182" spans="2:16">
      <c r="B182" s="14"/>
      <c r="C182" s="3"/>
      <c r="D182" s="3"/>
      <c r="E182" s="3"/>
      <c r="F182" s="3"/>
      <c r="G182" s="122"/>
      <c r="H182" s="44"/>
      <c r="I182" s="44"/>
      <c r="J182" s="52"/>
      <c r="K182" s="6"/>
      <c r="L182" s="15"/>
      <c r="M182" s="69"/>
      <c r="N182" s="44"/>
      <c r="P182" s="6"/>
    </row>
    <row r="183" spans="2:16">
      <c r="B183" s="14"/>
      <c r="C183" s="3"/>
      <c r="D183" s="3"/>
      <c r="E183" s="3"/>
      <c r="F183" s="3"/>
      <c r="G183" s="122"/>
      <c r="H183" s="44"/>
      <c r="I183" s="44"/>
      <c r="J183" s="52"/>
      <c r="K183" s="6"/>
      <c r="L183" s="15"/>
      <c r="M183" s="69"/>
      <c r="N183" s="44"/>
      <c r="P183" s="6"/>
    </row>
    <row r="184" spans="2:16">
      <c r="B184" s="14"/>
      <c r="C184" s="3"/>
      <c r="D184" s="3"/>
      <c r="E184" s="3"/>
      <c r="F184" s="3"/>
      <c r="G184" s="122"/>
      <c r="H184" s="44"/>
      <c r="I184" s="44"/>
      <c r="J184" s="52"/>
      <c r="K184" s="6"/>
      <c r="L184" s="15"/>
      <c r="M184" s="69"/>
      <c r="N184" s="44"/>
      <c r="P184" s="6"/>
    </row>
    <row r="185" spans="2:16">
      <c r="B185" s="14"/>
      <c r="C185" s="3"/>
      <c r="D185" s="3"/>
      <c r="E185" s="3"/>
      <c r="F185" s="3"/>
      <c r="G185" s="122"/>
      <c r="H185" s="44"/>
      <c r="I185" s="44"/>
      <c r="J185" s="52"/>
      <c r="K185" s="6"/>
      <c r="L185" s="15"/>
      <c r="M185" s="69"/>
      <c r="N185" s="44"/>
      <c r="P185" s="6"/>
    </row>
    <row r="186" spans="2:16">
      <c r="B186" s="14"/>
      <c r="C186" s="3"/>
      <c r="D186" s="3"/>
      <c r="E186" s="3"/>
      <c r="F186" s="3"/>
      <c r="G186" s="122"/>
      <c r="H186" s="44"/>
      <c r="I186" s="44"/>
      <c r="J186" s="52"/>
      <c r="K186" s="6"/>
      <c r="L186" s="15"/>
      <c r="M186" s="69"/>
      <c r="N186" s="44"/>
      <c r="P186" s="6"/>
    </row>
    <row r="187" spans="2:16">
      <c r="B187" s="14"/>
      <c r="C187" s="3"/>
      <c r="D187" s="3"/>
      <c r="E187" s="3"/>
      <c r="F187" s="3"/>
      <c r="G187" s="122"/>
      <c r="H187" s="44"/>
      <c r="I187" s="44"/>
      <c r="J187" s="52"/>
      <c r="K187" s="6"/>
      <c r="L187" s="15"/>
      <c r="M187" s="69"/>
      <c r="N187" s="44"/>
      <c r="P187" s="6"/>
    </row>
    <row r="188" spans="2:16">
      <c r="B188" s="14"/>
      <c r="C188" s="3"/>
      <c r="D188" s="3"/>
      <c r="E188" s="3"/>
      <c r="F188" s="3"/>
      <c r="G188" s="122"/>
      <c r="H188" s="44"/>
      <c r="I188" s="44"/>
      <c r="J188" s="52"/>
      <c r="K188" s="6"/>
      <c r="L188" s="15"/>
      <c r="M188" s="69"/>
      <c r="N188" s="44"/>
      <c r="P188" s="6"/>
    </row>
    <row r="189" spans="2:16">
      <c r="B189" s="14"/>
      <c r="C189" s="3"/>
      <c r="D189" s="3"/>
      <c r="E189" s="3"/>
      <c r="F189" s="3"/>
      <c r="G189" s="122"/>
      <c r="H189" s="44"/>
      <c r="I189" s="44"/>
      <c r="J189" s="52"/>
      <c r="K189" s="6"/>
      <c r="L189" s="15"/>
      <c r="M189" s="69"/>
      <c r="N189" s="44"/>
      <c r="P189" s="6"/>
    </row>
    <row r="190" spans="2:16">
      <c r="B190" s="14"/>
      <c r="C190" s="3"/>
      <c r="D190" s="3"/>
      <c r="E190" s="3"/>
      <c r="F190" s="3"/>
      <c r="G190" s="122"/>
      <c r="H190" s="44"/>
      <c r="I190" s="44"/>
      <c r="J190" s="52"/>
      <c r="K190" s="6"/>
      <c r="L190" s="15"/>
      <c r="M190" s="69"/>
      <c r="N190" s="44"/>
      <c r="P190" s="6"/>
    </row>
    <row r="191" spans="2:16">
      <c r="B191" s="14"/>
      <c r="C191" s="3"/>
      <c r="D191" s="3"/>
      <c r="E191" s="3"/>
      <c r="F191" s="3"/>
      <c r="G191" s="122"/>
      <c r="H191" s="44"/>
      <c r="I191" s="44"/>
      <c r="J191" s="52"/>
      <c r="K191" s="6"/>
      <c r="L191" s="15"/>
      <c r="N191" s="44"/>
      <c r="P191" s="6"/>
    </row>
    <row r="192" spans="2:16">
      <c r="B192" s="14"/>
      <c r="C192" s="3"/>
      <c r="D192" s="3"/>
      <c r="E192" s="3"/>
      <c r="F192" s="3"/>
      <c r="G192" s="122"/>
      <c r="H192" s="44"/>
      <c r="I192" s="70"/>
      <c r="J192" s="52"/>
      <c r="K192" s="6"/>
      <c r="L192" s="15"/>
      <c r="N192" s="70"/>
      <c r="P192" s="6"/>
    </row>
    <row r="193" spans="2:16">
      <c r="B193" s="14"/>
      <c r="C193" s="3"/>
      <c r="D193" s="3"/>
      <c r="E193" s="3"/>
      <c r="F193" s="3"/>
      <c r="G193" s="122"/>
      <c r="H193" s="44"/>
      <c r="I193" s="44"/>
      <c r="J193" s="52"/>
      <c r="K193" s="6"/>
      <c r="L193" s="15"/>
      <c r="N193" s="44"/>
      <c r="P193" s="6"/>
    </row>
    <row r="194" spans="2:16">
      <c r="B194" s="14"/>
      <c r="C194" s="3"/>
      <c r="D194" s="3"/>
      <c r="E194" s="3"/>
      <c r="F194" s="3"/>
      <c r="G194" s="122"/>
      <c r="H194" s="44"/>
      <c r="I194" s="44"/>
      <c r="J194" s="52"/>
      <c r="K194" s="6"/>
      <c r="L194" s="15"/>
      <c r="M194" s="70"/>
      <c r="N194" s="44"/>
      <c r="P194" s="6"/>
    </row>
    <row r="195" spans="2:16">
      <c r="B195" s="14"/>
      <c r="C195" s="3"/>
      <c r="D195" s="3"/>
      <c r="E195" s="3"/>
      <c r="F195" s="3"/>
      <c r="G195" s="122"/>
      <c r="H195" s="44"/>
      <c r="I195" s="44"/>
      <c r="J195" s="52"/>
      <c r="K195" s="6"/>
      <c r="L195" s="15"/>
      <c r="M195" s="70"/>
      <c r="N195" s="44"/>
      <c r="P195" s="6"/>
    </row>
    <row r="196" spans="2:16">
      <c r="B196" s="14"/>
      <c r="C196" s="3"/>
      <c r="D196" s="3"/>
      <c r="E196" s="3"/>
      <c r="F196" s="3"/>
      <c r="G196" s="122"/>
      <c r="H196" s="44"/>
      <c r="I196" s="44"/>
      <c r="J196" s="52"/>
      <c r="K196" s="6"/>
      <c r="L196" s="15"/>
      <c r="M196" s="70"/>
      <c r="N196" s="44"/>
      <c r="P196" s="6"/>
    </row>
    <row r="197" spans="2:16">
      <c r="B197" s="14"/>
      <c r="C197" s="3"/>
      <c r="D197" s="3"/>
      <c r="E197" s="3"/>
      <c r="F197" s="3"/>
      <c r="G197" s="122"/>
      <c r="H197" s="44"/>
      <c r="I197" s="44"/>
      <c r="J197" s="52"/>
      <c r="K197" s="6"/>
      <c r="L197" s="15"/>
      <c r="M197" s="70"/>
      <c r="N197" s="44"/>
      <c r="P197" s="6"/>
    </row>
    <row r="198" spans="2:16">
      <c r="B198" s="14"/>
      <c r="C198" s="3"/>
      <c r="D198" s="3"/>
      <c r="E198" s="3"/>
      <c r="F198" s="3"/>
      <c r="G198" s="122"/>
      <c r="H198" s="44"/>
      <c r="I198" s="44"/>
      <c r="J198" s="52"/>
      <c r="K198" s="6"/>
      <c r="L198" s="15"/>
      <c r="M198" s="70"/>
      <c r="N198" s="44"/>
      <c r="P198" s="6"/>
    </row>
    <row r="199" spans="2:16">
      <c r="B199" s="14"/>
      <c r="C199" s="3"/>
      <c r="D199" s="3"/>
      <c r="E199" s="3"/>
      <c r="F199" s="3"/>
      <c r="G199" s="122"/>
      <c r="H199" s="44"/>
      <c r="I199" s="44"/>
      <c r="J199" s="52"/>
      <c r="K199" s="6"/>
      <c r="L199" s="15"/>
      <c r="M199" s="70"/>
      <c r="N199" s="44"/>
      <c r="P199" s="6"/>
    </row>
    <row r="200" spans="2:16">
      <c r="B200" s="14"/>
      <c r="C200" s="3"/>
      <c r="D200" s="3"/>
      <c r="E200" s="3"/>
      <c r="F200" s="3"/>
      <c r="G200" s="122"/>
      <c r="H200" s="44"/>
      <c r="I200" s="44"/>
      <c r="J200" s="52"/>
      <c r="K200" s="6"/>
      <c r="L200" s="15"/>
      <c r="M200" s="70"/>
      <c r="N200" s="44"/>
      <c r="P200" s="6"/>
    </row>
    <row r="201" spans="2:16">
      <c r="B201" s="14"/>
      <c r="C201" s="3"/>
      <c r="D201" s="3"/>
      <c r="E201" s="3"/>
      <c r="F201" s="3"/>
      <c r="G201" s="122"/>
      <c r="H201" s="44"/>
      <c r="I201" s="44"/>
      <c r="J201" s="52"/>
      <c r="K201" s="6"/>
      <c r="L201" s="15"/>
      <c r="M201" s="70"/>
      <c r="N201" s="44"/>
      <c r="P201" s="6"/>
    </row>
    <row r="202" spans="2:16">
      <c r="B202" s="14"/>
      <c r="C202" s="3"/>
      <c r="D202" s="3"/>
      <c r="E202" s="3"/>
      <c r="F202" s="3"/>
      <c r="G202" s="122"/>
      <c r="H202" s="44"/>
      <c r="I202" s="44"/>
      <c r="J202" s="52"/>
      <c r="K202" s="6"/>
      <c r="L202" s="15"/>
      <c r="M202" s="70"/>
      <c r="N202" s="44"/>
      <c r="P202" s="6"/>
    </row>
    <row r="203" spans="2:16">
      <c r="B203" s="14"/>
      <c r="C203" s="3"/>
      <c r="D203" s="3"/>
      <c r="E203" s="3"/>
      <c r="F203" s="3"/>
      <c r="G203" s="122"/>
      <c r="H203" s="44"/>
      <c r="I203" s="44"/>
      <c r="J203" s="52"/>
      <c r="K203" s="6"/>
      <c r="L203" s="15"/>
      <c r="M203" s="70"/>
      <c r="N203" s="44"/>
      <c r="P203" s="6"/>
    </row>
    <row r="204" spans="2:16">
      <c r="B204" s="14"/>
      <c r="C204" s="3"/>
      <c r="D204" s="3"/>
      <c r="E204" s="3"/>
      <c r="F204" s="3"/>
      <c r="G204" s="122"/>
      <c r="H204" s="44"/>
      <c r="I204" s="44"/>
      <c r="J204" s="52"/>
      <c r="K204" s="6"/>
      <c r="L204" s="15"/>
      <c r="M204" s="70"/>
      <c r="N204" s="44"/>
      <c r="P204" s="6"/>
    </row>
    <row r="205" spans="2:16">
      <c r="B205" s="14"/>
      <c r="C205" s="3"/>
      <c r="D205" s="3"/>
      <c r="E205" s="3"/>
      <c r="F205" s="3"/>
      <c r="G205" s="122"/>
      <c r="H205" s="128"/>
      <c r="I205" s="44"/>
      <c r="J205" s="52"/>
      <c r="K205" s="6"/>
      <c r="L205" s="15"/>
      <c r="M205" s="70"/>
      <c r="N205" s="44"/>
      <c r="P205" s="6"/>
    </row>
    <row r="206" spans="2:16">
      <c r="B206" s="14"/>
      <c r="C206" s="3"/>
      <c r="D206" s="3"/>
      <c r="E206" s="3"/>
      <c r="F206" s="3"/>
      <c r="G206" s="3"/>
      <c r="H206" s="129"/>
      <c r="I206" s="44"/>
      <c r="J206" s="52"/>
      <c r="K206" s="6"/>
      <c r="L206" s="15"/>
      <c r="M206" s="70"/>
      <c r="N206" s="44"/>
      <c r="P206" s="6"/>
    </row>
    <row r="207" spans="2:16">
      <c r="B207" s="14"/>
      <c r="C207" s="3"/>
      <c r="F207" s="3"/>
      <c r="G207" s="3"/>
      <c r="H207" s="44"/>
      <c r="I207" s="44"/>
      <c r="J207" s="52"/>
      <c r="K207" s="6"/>
      <c r="L207" s="15"/>
      <c r="M207" s="70"/>
      <c r="N207" s="44"/>
      <c r="P207" s="6"/>
    </row>
    <row r="208" spans="2:16">
      <c r="B208" s="14"/>
      <c r="C208" s="3"/>
      <c r="D208" s="3"/>
      <c r="E208" s="3"/>
      <c r="F208" s="3"/>
      <c r="G208" s="3"/>
      <c r="H208" s="44"/>
      <c r="I208" s="44"/>
      <c r="J208" s="52"/>
      <c r="K208" s="6"/>
      <c r="L208" s="15"/>
      <c r="M208" s="70"/>
      <c r="N208" s="44"/>
      <c r="P208" s="6"/>
    </row>
    <row r="209" spans="2:16">
      <c r="B209" s="14"/>
      <c r="C209" s="3"/>
      <c r="D209" s="3"/>
      <c r="E209" s="3"/>
      <c r="F209" s="3"/>
      <c r="G209" s="3"/>
      <c r="H209" s="44"/>
      <c r="I209" s="44"/>
      <c r="J209" s="52"/>
      <c r="K209" s="6"/>
      <c r="L209" s="15"/>
      <c r="M209" s="70"/>
      <c r="N209" s="44"/>
      <c r="P209" s="6"/>
    </row>
    <row r="210" spans="2:16">
      <c r="B210" s="14"/>
      <c r="C210" s="3"/>
      <c r="D210" s="3"/>
      <c r="E210" s="3"/>
      <c r="F210" s="3"/>
      <c r="G210" s="3"/>
      <c r="H210" s="44"/>
      <c r="I210" s="44"/>
      <c r="J210" s="52"/>
      <c r="K210" s="6"/>
      <c r="L210" s="15"/>
      <c r="M210" s="70"/>
      <c r="N210" s="44"/>
      <c r="P210" s="6"/>
    </row>
    <row r="211" spans="2:16">
      <c r="B211" s="14"/>
      <c r="C211" s="3"/>
      <c r="D211" s="3"/>
      <c r="E211" s="3"/>
      <c r="F211" s="3"/>
      <c r="G211" s="3"/>
      <c r="H211" s="44"/>
      <c r="I211" s="44"/>
      <c r="J211" s="52"/>
      <c r="K211" s="6"/>
      <c r="L211" s="15"/>
      <c r="M211" s="70"/>
      <c r="N211" s="44"/>
      <c r="P211" s="6"/>
    </row>
    <row r="212" spans="2:16">
      <c r="B212" s="14"/>
      <c r="C212" s="3"/>
      <c r="D212" s="3"/>
      <c r="E212" s="3"/>
      <c r="F212" s="3"/>
      <c r="G212" s="3"/>
      <c r="H212" s="44"/>
      <c r="I212" s="44"/>
      <c r="J212" s="52"/>
      <c r="K212" s="6"/>
      <c r="L212" s="15"/>
      <c r="M212" s="70"/>
      <c r="N212" s="44"/>
      <c r="P212" s="6"/>
    </row>
    <row r="213" spans="2:16">
      <c r="B213" s="14"/>
      <c r="C213" s="3"/>
      <c r="D213" s="3"/>
      <c r="E213" s="3"/>
      <c r="F213" s="3"/>
      <c r="G213" s="3"/>
      <c r="H213" s="44"/>
      <c r="I213" s="44"/>
      <c r="J213" s="52"/>
      <c r="K213" s="6"/>
      <c r="L213" s="15"/>
      <c r="M213" s="70"/>
      <c r="N213" s="44"/>
      <c r="P213" s="6"/>
    </row>
    <row r="214" spans="2:16">
      <c r="B214" s="14"/>
      <c r="C214" s="3"/>
      <c r="D214" s="3"/>
      <c r="E214" s="3"/>
      <c r="F214" s="3"/>
      <c r="G214" s="3"/>
      <c r="H214" s="44"/>
      <c r="I214" s="44"/>
      <c r="J214" s="52"/>
      <c r="K214" s="6"/>
      <c r="L214" s="15"/>
      <c r="M214" s="70"/>
      <c r="N214" s="44"/>
      <c r="P214" s="6"/>
    </row>
    <row r="215" spans="2:16">
      <c r="B215" s="14"/>
      <c r="C215" s="3"/>
      <c r="D215" s="3"/>
      <c r="E215" s="3"/>
      <c r="F215" s="3"/>
      <c r="G215" s="3"/>
      <c r="H215" s="44"/>
      <c r="I215" s="44"/>
      <c r="J215" s="52"/>
      <c r="K215" s="6"/>
      <c r="L215" s="15"/>
      <c r="M215" s="70"/>
      <c r="N215" s="44"/>
      <c r="P215" s="6"/>
    </row>
    <row r="216" spans="2:16">
      <c r="B216" s="14"/>
      <c r="C216" s="3"/>
      <c r="D216" s="3"/>
      <c r="E216" s="3"/>
      <c r="F216" s="3"/>
      <c r="G216" s="3"/>
      <c r="H216" s="44"/>
      <c r="I216" s="44"/>
      <c r="J216" s="52"/>
      <c r="K216" s="6"/>
      <c r="L216" s="15"/>
      <c r="M216" s="70"/>
      <c r="N216" s="44"/>
      <c r="P216" s="6"/>
    </row>
    <row r="217" spans="2:16">
      <c r="B217" s="14"/>
      <c r="C217" s="3"/>
      <c r="D217" s="3"/>
      <c r="E217" s="3"/>
      <c r="F217" s="3"/>
      <c r="G217" s="3"/>
      <c r="H217" s="44"/>
      <c r="I217" s="44"/>
      <c r="J217" s="52"/>
      <c r="K217" s="6"/>
      <c r="L217" s="15"/>
      <c r="M217" s="70"/>
      <c r="N217" s="44"/>
      <c r="P217" s="6"/>
    </row>
    <row r="218" spans="2:16">
      <c r="B218" s="14"/>
      <c r="C218" s="39"/>
      <c r="D218" s="3"/>
      <c r="E218" s="3"/>
      <c r="F218" s="3"/>
      <c r="G218" s="3"/>
      <c r="H218" s="44"/>
      <c r="I218" s="44"/>
      <c r="J218" s="52"/>
      <c r="K218" s="6"/>
      <c r="L218" s="15"/>
      <c r="M218" s="70"/>
      <c r="N218" s="44"/>
      <c r="P218" s="6"/>
    </row>
    <row r="219" spans="2:16">
      <c r="B219" s="14"/>
      <c r="C219" s="39"/>
      <c r="D219" s="3"/>
      <c r="E219" s="3"/>
      <c r="F219" s="3"/>
      <c r="G219" s="3"/>
      <c r="H219" s="44"/>
      <c r="I219" s="44"/>
      <c r="J219" s="52"/>
      <c r="K219" s="6"/>
      <c r="L219" s="15"/>
      <c r="M219" s="70"/>
      <c r="N219" s="44"/>
      <c r="P219" s="6"/>
    </row>
    <row r="220" spans="2:16">
      <c r="B220" s="14"/>
      <c r="C220" s="39"/>
      <c r="D220" s="3"/>
      <c r="E220" s="3"/>
      <c r="F220" s="3"/>
      <c r="G220" s="3"/>
      <c r="H220" s="44"/>
      <c r="I220" s="44"/>
      <c r="J220" s="52"/>
      <c r="K220" s="6"/>
      <c r="L220" s="15"/>
      <c r="M220" s="70"/>
      <c r="N220" s="44"/>
      <c r="P220" s="6"/>
    </row>
    <row r="221" spans="2:16">
      <c r="B221" s="14"/>
      <c r="C221" s="39"/>
      <c r="D221" s="3"/>
      <c r="E221" s="3"/>
      <c r="F221" s="3"/>
      <c r="G221" s="3"/>
      <c r="H221" s="44"/>
      <c r="I221" s="44"/>
      <c r="J221" s="52"/>
      <c r="K221" s="6"/>
      <c r="L221" s="15"/>
      <c r="M221" s="70"/>
      <c r="N221" s="44"/>
      <c r="P221" s="6"/>
    </row>
    <row r="222" spans="2:16">
      <c r="B222" s="14"/>
      <c r="C222" s="39"/>
      <c r="D222" s="3"/>
      <c r="E222" s="3"/>
      <c r="F222" s="3"/>
      <c r="G222" s="3"/>
      <c r="H222" s="44"/>
      <c r="I222" s="44"/>
      <c r="J222" s="52"/>
      <c r="K222" s="6"/>
      <c r="L222" s="15"/>
      <c r="M222" s="70"/>
      <c r="N222" s="44"/>
      <c r="P222" s="6"/>
    </row>
    <row r="223" spans="2:16">
      <c r="B223" s="14"/>
      <c r="C223" s="3"/>
      <c r="D223" s="3"/>
      <c r="E223" s="3"/>
      <c r="F223" s="3"/>
      <c r="G223" s="3"/>
      <c r="H223" s="44"/>
      <c r="I223" s="44"/>
      <c r="J223" s="52"/>
      <c r="K223" s="6"/>
      <c r="L223" s="15"/>
      <c r="M223" s="70"/>
      <c r="N223" s="44"/>
      <c r="P223" s="6"/>
    </row>
    <row r="224" spans="2:16">
      <c r="B224" s="14"/>
      <c r="C224" s="39"/>
      <c r="D224" s="3"/>
      <c r="E224" s="3"/>
      <c r="F224" s="3"/>
      <c r="G224" s="3"/>
      <c r="H224" s="44"/>
      <c r="I224" s="44"/>
      <c r="J224" s="52"/>
      <c r="K224" s="6"/>
      <c r="L224" s="15"/>
      <c r="M224" s="70"/>
      <c r="N224" s="44"/>
      <c r="P224" s="6"/>
    </row>
    <row r="225" spans="2:16">
      <c r="B225" s="14"/>
      <c r="C225" s="3"/>
      <c r="D225" s="3"/>
      <c r="E225" s="3"/>
      <c r="F225" s="3"/>
      <c r="G225" s="3"/>
      <c r="H225" s="44"/>
      <c r="I225" s="44"/>
      <c r="J225" s="52"/>
      <c r="K225" s="6"/>
      <c r="L225" s="15"/>
      <c r="M225" s="70"/>
      <c r="N225" s="44"/>
      <c r="P225" s="6"/>
    </row>
    <row r="226" spans="2:16">
      <c r="B226" s="14"/>
      <c r="C226" s="3"/>
      <c r="D226" s="40"/>
      <c r="E226" s="3"/>
      <c r="G226" s="3"/>
      <c r="H226" s="44"/>
      <c r="I226" s="44"/>
      <c r="J226" s="52"/>
      <c r="K226" s="6"/>
      <c r="L226" s="15"/>
      <c r="M226" s="70"/>
      <c r="N226" s="44"/>
      <c r="P226" s="6"/>
    </row>
    <row r="227" spans="2:16">
      <c r="B227" s="14"/>
      <c r="C227" s="3"/>
      <c r="D227" s="3"/>
      <c r="E227" s="3"/>
      <c r="F227" s="3"/>
      <c r="G227" s="3"/>
      <c r="H227" s="44"/>
      <c r="I227" s="44"/>
      <c r="J227" s="52"/>
      <c r="K227" s="6"/>
      <c r="L227" s="15"/>
      <c r="M227" s="70"/>
      <c r="N227" s="44"/>
      <c r="P227" s="6"/>
    </row>
    <row r="228" spans="2:16">
      <c r="B228" s="14"/>
      <c r="C228" s="3"/>
      <c r="D228" s="3"/>
      <c r="E228" s="3"/>
      <c r="F228" s="3"/>
      <c r="G228" s="3"/>
      <c r="H228" s="44"/>
      <c r="I228" s="44"/>
      <c r="J228" s="52"/>
      <c r="K228" s="6"/>
      <c r="L228" s="15"/>
      <c r="M228" s="70"/>
      <c r="N228" s="44"/>
      <c r="P228" s="6"/>
    </row>
    <row r="229" spans="2:16">
      <c r="B229" s="14"/>
      <c r="C229" s="3"/>
      <c r="D229" s="3"/>
      <c r="E229" s="3"/>
      <c r="F229" s="3"/>
      <c r="G229" s="3"/>
      <c r="H229" s="44"/>
      <c r="I229" s="44"/>
      <c r="J229" s="52"/>
      <c r="K229" s="6"/>
      <c r="L229" s="15"/>
      <c r="M229" s="70"/>
      <c r="N229" s="44"/>
      <c r="P229" s="6"/>
    </row>
    <row r="230" spans="2:16">
      <c r="B230" s="14"/>
      <c r="C230" s="3"/>
      <c r="D230" s="3"/>
      <c r="E230" s="3"/>
      <c r="F230" s="3"/>
      <c r="G230" s="3"/>
      <c r="H230" s="44"/>
      <c r="I230" s="44"/>
      <c r="J230" s="52"/>
      <c r="K230" s="6"/>
      <c r="L230" s="15"/>
      <c r="M230" s="70"/>
      <c r="N230" s="44"/>
      <c r="P230" s="6"/>
    </row>
    <row r="231" spans="2:16">
      <c r="B231" s="14"/>
      <c r="C231" s="3"/>
      <c r="D231" s="3"/>
      <c r="E231" s="3"/>
      <c r="F231" s="3"/>
      <c r="G231" s="3"/>
      <c r="H231" s="44"/>
      <c r="I231" s="44"/>
      <c r="J231" s="52"/>
      <c r="K231" s="6"/>
      <c r="L231" s="15"/>
      <c r="M231" s="70"/>
      <c r="N231" s="44"/>
      <c r="P231" s="6"/>
    </row>
    <row r="232" spans="2:16">
      <c r="B232" s="14"/>
      <c r="C232" s="3"/>
      <c r="D232" s="3"/>
      <c r="E232" s="3"/>
      <c r="F232" s="3"/>
      <c r="G232" s="3"/>
      <c r="H232" s="44"/>
      <c r="I232" s="44"/>
      <c r="J232" s="52"/>
      <c r="K232" s="6"/>
      <c r="L232" s="15"/>
      <c r="M232" s="70"/>
      <c r="N232" s="44"/>
      <c r="P232" s="6"/>
    </row>
    <row r="233" spans="2:16">
      <c r="B233" s="14"/>
      <c r="C233" s="3"/>
      <c r="D233" s="3"/>
      <c r="E233" s="3"/>
      <c r="F233" s="3"/>
      <c r="G233" s="3"/>
      <c r="H233" s="44"/>
      <c r="I233" s="44"/>
      <c r="J233" s="52"/>
      <c r="K233" s="6"/>
      <c r="L233" s="15"/>
      <c r="M233" s="70"/>
      <c r="N233" s="44"/>
      <c r="P233" s="6"/>
    </row>
    <row r="234" spans="2:16">
      <c r="B234" s="14"/>
      <c r="C234" s="3"/>
      <c r="D234" s="3"/>
      <c r="E234" s="3"/>
      <c r="F234" s="3"/>
      <c r="G234" s="3"/>
      <c r="H234" s="44"/>
      <c r="I234" s="44"/>
      <c r="J234" s="52"/>
      <c r="K234" s="6"/>
      <c r="L234" s="15"/>
      <c r="M234" s="70"/>
      <c r="N234" s="44"/>
      <c r="P234" s="6"/>
    </row>
    <row r="235" spans="2:16">
      <c r="B235" s="14"/>
      <c r="C235" s="3"/>
      <c r="D235" s="3"/>
      <c r="E235" s="3"/>
      <c r="F235" s="3"/>
      <c r="G235" s="3"/>
      <c r="H235" s="44"/>
      <c r="I235" s="44"/>
      <c r="J235" s="52"/>
      <c r="K235" s="6"/>
      <c r="L235" s="15"/>
      <c r="M235" s="70"/>
      <c r="N235" s="44"/>
      <c r="P235" s="6"/>
    </row>
    <row r="236" spans="2:16">
      <c r="B236" s="14"/>
      <c r="C236" s="14"/>
      <c r="D236" s="3"/>
      <c r="E236" s="3"/>
      <c r="F236" s="3"/>
      <c r="G236" s="3"/>
      <c r="H236" s="44"/>
      <c r="I236" s="44"/>
      <c r="J236" s="52"/>
      <c r="K236" s="6"/>
      <c r="L236" s="15"/>
      <c r="M236" s="70"/>
      <c r="N236" s="44"/>
      <c r="P236" s="6"/>
    </row>
    <row r="237" spans="2:16">
      <c r="B237" s="14"/>
      <c r="C237" s="3"/>
      <c r="D237" s="3"/>
      <c r="E237" s="3"/>
      <c r="F237" s="3"/>
      <c r="G237" s="3"/>
      <c r="H237" s="44"/>
      <c r="I237" s="44"/>
      <c r="J237" s="52"/>
      <c r="K237" s="6"/>
      <c r="L237" s="15"/>
      <c r="M237" s="70"/>
      <c r="N237" s="44"/>
      <c r="P237" s="6"/>
    </row>
    <row r="238" spans="2:16">
      <c r="B238" s="14"/>
      <c r="C238" s="3"/>
      <c r="D238" s="3"/>
      <c r="E238" s="3"/>
      <c r="F238" s="3"/>
      <c r="G238" s="3"/>
      <c r="H238" s="44"/>
      <c r="I238" s="44"/>
      <c r="J238" s="52"/>
      <c r="K238" s="6"/>
      <c r="L238" s="15"/>
      <c r="M238" s="70"/>
      <c r="N238" s="44"/>
      <c r="P238" s="6"/>
    </row>
    <row r="239" spans="2:16">
      <c r="B239" s="14"/>
      <c r="C239" s="3"/>
      <c r="D239" s="3"/>
      <c r="E239" s="3"/>
      <c r="F239" s="3"/>
      <c r="G239" s="3"/>
      <c r="H239" s="44"/>
      <c r="I239" s="44"/>
      <c r="J239" s="52"/>
      <c r="K239" s="6"/>
      <c r="L239" s="15"/>
      <c r="M239" s="70"/>
      <c r="N239" s="44"/>
      <c r="P239" s="6"/>
    </row>
    <row r="240" spans="2:16">
      <c r="B240" s="14"/>
      <c r="C240" s="3"/>
      <c r="D240" s="3"/>
      <c r="E240" s="3"/>
      <c r="F240" s="3"/>
      <c r="G240" s="3"/>
      <c r="H240" s="44"/>
      <c r="I240" s="44"/>
      <c r="J240" s="52"/>
      <c r="K240" s="6"/>
      <c r="L240" s="15"/>
      <c r="M240" s="70"/>
      <c r="N240" s="44"/>
      <c r="P240" s="6"/>
    </row>
    <row r="241" spans="2:16">
      <c r="B241" s="14"/>
      <c r="C241" s="3"/>
      <c r="D241" s="3"/>
      <c r="E241" s="3"/>
      <c r="F241" s="3"/>
      <c r="G241" s="3"/>
      <c r="H241" s="44"/>
      <c r="I241" s="44"/>
      <c r="J241" s="52"/>
      <c r="K241" s="6"/>
      <c r="L241" s="15"/>
      <c r="M241" s="15"/>
      <c r="N241" s="44"/>
      <c r="P241" s="6"/>
    </row>
    <row r="242" spans="2:16">
      <c r="B242" s="14"/>
      <c r="C242" s="3"/>
      <c r="D242" s="3"/>
      <c r="E242" s="3"/>
      <c r="F242" s="3"/>
      <c r="G242" s="3"/>
      <c r="H242" s="44"/>
      <c r="I242" s="44"/>
      <c r="J242" s="52"/>
      <c r="K242" s="6"/>
      <c r="L242" s="15"/>
      <c r="M242" s="70"/>
      <c r="N242" s="44"/>
      <c r="P242" s="6"/>
    </row>
    <row r="243" spans="2:16">
      <c r="B243" s="14"/>
      <c r="C243" s="3"/>
      <c r="D243" s="3"/>
      <c r="E243" s="3"/>
      <c r="F243" s="3"/>
      <c r="G243" s="3"/>
      <c r="H243" s="44"/>
      <c r="I243" s="44"/>
      <c r="J243" s="52"/>
      <c r="K243" s="6"/>
      <c r="L243" s="15"/>
      <c r="M243" s="70"/>
      <c r="N243" s="44"/>
      <c r="P243" s="6"/>
    </row>
    <row r="244" spans="2:16">
      <c r="B244" s="14"/>
      <c r="C244" s="3"/>
      <c r="D244" s="3"/>
      <c r="E244" s="3"/>
      <c r="F244" s="3"/>
      <c r="G244" s="3"/>
      <c r="H244" s="44"/>
      <c r="I244" s="44"/>
      <c r="J244" s="52"/>
      <c r="K244" s="6"/>
      <c r="L244" s="15"/>
      <c r="M244" s="70"/>
      <c r="N244" s="44"/>
      <c r="P244" s="6"/>
    </row>
    <row r="245" spans="2:16">
      <c r="B245" s="14"/>
      <c r="C245" s="3"/>
      <c r="D245" s="3"/>
      <c r="E245" s="3"/>
      <c r="F245" s="3"/>
      <c r="G245" s="3"/>
      <c r="H245" s="44"/>
      <c r="I245" s="44"/>
      <c r="J245" s="52"/>
      <c r="K245" s="6"/>
      <c r="L245" s="15"/>
      <c r="M245" s="70"/>
      <c r="N245" s="44"/>
      <c r="P245" s="6"/>
    </row>
    <row r="246" spans="2:16">
      <c r="B246" s="14"/>
      <c r="C246" s="3"/>
      <c r="D246" s="3"/>
      <c r="E246" s="3"/>
      <c r="F246" s="3"/>
      <c r="G246" s="3"/>
      <c r="H246" s="44"/>
      <c r="I246" s="44"/>
      <c r="J246" s="52"/>
      <c r="K246" s="6"/>
      <c r="L246" s="15"/>
      <c r="M246" s="70"/>
      <c r="N246" s="44"/>
      <c r="P246" s="6"/>
    </row>
    <row r="247" spans="2:16">
      <c r="B247" s="14"/>
      <c r="C247" s="3"/>
      <c r="D247" s="3"/>
      <c r="E247" s="3"/>
      <c r="F247" s="3"/>
      <c r="G247" s="3"/>
      <c r="H247" s="44"/>
      <c r="I247" s="44"/>
      <c r="J247" s="52"/>
      <c r="K247" s="6"/>
      <c r="L247" s="15"/>
      <c r="M247" s="70"/>
      <c r="N247" s="44"/>
      <c r="P247" s="6"/>
    </row>
    <row r="248" spans="2:16">
      <c r="B248" s="14"/>
      <c r="C248" s="3"/>
      <c r="D248" s="3"/>
      <c r="E248" s="3"/>
      <c r="F248" s="3"/>
      <c r="G248" s="3"/>
      <c r="H248" s="44"/>
      <c r="I248" s="44"/>
      <c r="J248" s="52"/>
      <c r="K248" s="6"/>
      <c r="L248" s="15"/>
      <c r="M248" s="70"/>
      <c r="N248" s="44"/>
      <c r="P248" s="6"/>
    </row>
    <row r="249" spans="2:16">
      <c r="B249" s="14"/>
      <c r="C249" s="3"/>
      <c r="D249" s="3"/>
      <c r="E249" s="3"/>
      <c r="F249" s="3"/>
      <c r="G249" s="3"/>
      <c r="H249" s="44"/>
      <c r="I249" s="44"/>
      <c r="J249" s="52"/>
      <c r="K249" s="6"/>
      <c r="L249" s="15"/>
      <c r="M249" s="70"/>
      <c r="N249" s="44"/>
      <c r="P249" s="6"/>
    </row>
    <row r="250" spans="2:16">
      <c r="B250" s="14"/>
      <c r="C250" s="3"/>
      <c r="D250" s="3"/>
      <c r="E250" s="3"/>
      <c r="F250" s="3"/>
      <c r="G250" s="3"/>
      <c r="H250" s="44"/>
      <c r="I250" s="44"/>
      <c r="J250" s="52"/>
      <c r="K250" s="6"/>
      <c r="L250" s="15"/>
      <c r="M250" s="70"/>
      <c r="N250" s="44"/>
      <c r="P250" s="6"/>
    </row>
    <row r="251" spans="2:16">
      <c r="B251" s="14"/>
      <c r="C251" s="3"/>
      <c r="D251" s="3"/>
      <c r="E251" s="3"/>
      <c r="F251" s="3"/>
      <c r="G251" s="3"/>
      <c r="H251" s="44"/>
      <c r="I251" s="44"/>
      <c r="J251" s="52"/>
      <c r="K251" s="6"/>
      <c r="L251" s="15"/>
      <c r="M251" s="70"/>
      <c r="N251" s="44"/>
      <c r="P251" s="6"/>
    </row>
    <row r="252" spans="2:16">
      <c r="B252" s="14"/>
      <c r="C252" s="3"/>
      <c r="D252" s="3"/>
      <c r="E252" s="3"/>
      <c r="F252" s="3"/>
      <c r="G252" s="3"/>
      <c r="H252" s="44"/>
      <c r="I252" s="44"/>
      <c r="J252" s="52"/>
      <c r="K252" s="6"/>
      <c r="L252" s="15"/>
      <c r="M252" s="70"/>
      <c r="N252" s="44"/>
      <c r="P252" s="6"/>
    </row>
    <row r="253" spans="2:16">
      <c r="B253" s="14"/>
      <c r="C253" s="3"/>
      <c r="D253" s="3"/>
      <c r="E253" s="3"/>
      <c r="F253" s="3"/>
      <c r="G253" s="3"/>
      <c r="H253" s="44"/>
      <c r="I253" s="44"/>
      <c r="J253" s="52"/>
      <c r="K253" s="6"/>
      <c r="L253" s="15"/>
      <c r="M253" s="70"/>
      <c r="N253" s="44"/>
      <c r="P253" s="6"/>
    </row>
    <row r="254" spans="2:16">
      <c r="B254" s="14"/>
      <c r="C254" s="3"/>
      <c r="D254" s="3"/>
      <c r="E254" s="3"/>
      <c r="F254" s="3"/>
      <c r="G254" s="3"/>
      <c r="H254" s="44"/>
      <c r="I254" s="44"/>
      <c r="J254" s="52"/>
      <c r="K254" s="6"/>
      <c r="L254" s="15"/>
      <c r="M254" s="70"/>
      <c r="N254" s="44"/>
      <c r="P254" s="6"/>
    </row>
    <row r="255" spans="2:16">
      <c r="B255" s="14"/>
      <c r="C255" s="3"/>
      <c r="D255" s="3"/>
      <c r="E255" s="3"/>
      <c r="F255" s="3"/>
      <c r="G255" s="3"/>
      <c r="H255" s="44"/>
      <c r="I255" s="44"/>
      <c r="J255" s="52"/>
      <c r="K255" s="6"/>
      <c r="L255" s="15"/>
      <c r="M255" s="70"/>
      <c r="N255" s="44"/>
      <c r="P255" s="6"/>
    </row>
    <row r="256" spans="2:16">
      <c r="B256" s="14"/>
      <c r="C256" s="3"/>
      <c r="D256" s="3"/>
      <c r="E256" s="3"/>
      <c r="F256" s="3"/>
      <c r="G256" s="3"/>
      <c r="H256" s="44"/>
      <c r="I256" s="44"/>
      <c r="J256" s="52"/>
      <c r="K256" s="6"/>
      <c r="L256" s="15"/>
      <c r="M256" s="70"/>
      <c r="N256" s="44"/>
      <c r="P256" s="6"/>
    </row>
    <row r="257" spans="1:16">
      <c r="B257" s="14"/>
      <c r="C257" s="3"/>
      <c r="D257" s="3"/>
      <c r="E257" s="3"/>
      <c r="F257" s="3"/>
      <c r="G257" s="3"/>
      <c r="H257" s="44"/>
      <c r="I257" s="44"/>
      <c r="J257" s="52"/>
      <c r="K257" s="6"/>
      <c r="L257" s="15"/>
      <c r="M257" s="70"/>
      <c r="N257" s="44"/>
      <c r="P257" s="6"/>
    </row>
    <row r="258" spans="1:16">
      <c r="B258" s="14"/>
      <c r="C258" s="3"/>
      <c r="D258" s="3"/>
      <c r="E258" s="3"/>
      <c r="F258" s="3"/>
      <c r="G258" s="3"/>
      <c r="H258" s="44"/>
      <c r="I258" s="44"/>
      <c r="J258" s="52"/>
      <c r="K258" s="115"/>
      <c r="L258" s="15"/>
      <c r="M258" s="70"/>
      <c r="N258" s="44"/>
      <c r="P258" s="115"/>
    </row>
    <row r="259" spans="1:16">
      <c r="B259" s="14"/>
      <c r="C259" s="3"/>
      <c r="D259" s="3"/>
      <c r="E259" s="3"/>
      <c r="F259" s="3"/>
      <c r="G259" s="3"/>
      <c r="H259" s="44"/>
      <c r="I259" s="44"/>
      <c r="J259" s="52"/>
      <c r="K259" s="6"/>
      <c r="L259" s="15"/>
      <c r="M259" s="70"/>
      <c r="N259" s="44"/>
      <c r="P259" s="6"/>
    </row>
    <row r="260" spans="1:16">
      <c r="B260" s="14"/>
      <c r="C260" s="3"/>
      <c r="D260" s="3"/>
      <c r="E260" s="3"/>
      <c r="F260" s="3"/>
      <c r="G260" s="3"/>
      <c r="H260" s="44"/>
      <c r="I260" s="44"/>
      <c r="J260" s="52"/>
      <c r="K260" s="52"/>
      <c r="L260" s="15"/>
      <c r="M260" s="70"/>
      <c r="N260" s="44"/>
      <c r="P260" s="52"/>
    </row>
    <row r="261" spans="1:16">
      <c r="B261" s="14"/>
      <c r="C261" s="3"/>
      <c r="D261" s="3"/>
      <c r="E261" s="3"/>
      <c r="F261" s="3"/>
      <c r="G261" s="3"/>
      <c r="H261" s="44"/>
      <c r="I261" s="44"/>
      <c r="J261" s="52"/>
      <c r="K261" s="6"/>
      <c r="L261" s="15"/>
      <c r="M261" s="70"/>
      <c r="N261" s="44"/>
      <c r="P261" s="6"/>
    </row>
    <row r="262" spans="1:16">
      <c r="B262" s="14"/>
      <c r="C262" s="3"/>
      <c r="D262" s="3"/>
      <c r="E262" s="3"/>
      <c r="F262" s="3"/>
      <c r="G262" s="3"/>
      <c r="H262" s="44"/>
      <c r="I262" s="44"/>
      <c r="J262" s="52"/>
      <c r="K262" s="6"/>
      <c r="L262" s="15"/>
      <c r="M262" s="70"/>
      <c r="N262" s="44"/>
      <c r="P262" s="6"/>
    </row>
    <row r="263" spans="1:16">
      <c r="B263" s="14"/>
      <c r="C263" s="3"/>
      <c r="D263" s="3"/>
      <c r="E263" s="3"/>
      <c r="F263" s="3"/>
      <c r="G263" s="3"/>
      <c r="H263" s="44"/>
      <c r="I263" s="44"/>
      <c r="J263" s="52"/>
      <c r="K263" s="6"/>
      <c r="L263" s="15"/>
      <c r="M263" s="70"/>
      <c r="N263" s="44"/>
      <c r="P263" s="6"/>
    </row>
    <row r="264" spans="1:16" ht="15.75" thickBot="1">
      <c r="B264" s="136"/>
      <c r="C264" s="9"/>
      <c r="D264" s="9"/>
      <c r="E264" s="9"/>
      <c r="F264" s="9"/>
      <c r="G264" s="9"/>
      <c r="H264" s="45"/>
      <c r="I264" s="45"/>
      <c r="J264" s="52"/>
      <c r="K264" s="10"/>
      <c r="L264" s="47"/>
      <c r="M264" s="71"/>
      <c r="N264" s="45"/>
      <c r="P264" s="10"/>
    </row>
    <row r="265" spans="1:16" ht="15.75" thickBot="1">
      <c r="A265" s="16"/>
      <c r="B265" s="136"/>
      <c r="D265" s="40"/>
      <c r="E265" s="40"/>
      <c r="F265" s="40"/>
      <c r="I265" s="41"/>
      <c r="J265" s="52"/>
    </row>
    <row r="266" spans="1:16">
      <c r="B266" s="136"/>
      <c r="D266" s="40"/>
      <c r="E266" s="40"/>
      <c r="F266" s="40"/>
      <c r="I266" s="41"/>
      <c r="J266" s="52"/>
    </row>
    <row r="267" spans="1:16">
      <c r="B267" s="136"/>
      <c r="D267" s="40"/>
      <c r="E267" s="40"/>
      <c r="F267" s="40"/>
      <c r="I267" s="41"/>
      <c r="J267" s="52"/>
    </row>
    <row r="268" spans="1:16">
      <c r="B268" s="136"/>
      <c r="D268" s="40"/>
      <c r="E268" s="40"/>
      <c r="I268" s="41"/>
      <c r="J268" s="52"/>
    </row>
    <row r="269" spans="1:16">
      <c r="B269" s="136"/>
      <c r="D269" s="40"/>
      <c r="E269" s="40"/>
      <c r="I269" s="41"/>
      <c r="J269" s="52"/>
    </row>
    <row r="270" spans="1:16">
      <c r="B270" s="136"/>
      <c r="D270" s="40"/>
      <c r="E270" s="40"/>
      <c r="I270" s="41"/>
      <c r="J270" s="52"/>
    </row>
    <row r="271" spans="1:16">
      <c r="B271" s="136"/>
      <c r="D271" s="40"/>
      <c r="E271" s="40"/>
      <c r="I271" s="41"/>
      <c r="J271" s="52"/>
    </row>
    <row r="272" spans="1:16">
      <c r="B272" s="136"/>
      <c r="D272" s="40"/>
      <c r="E272" s="40"/>
      <c r="I272" s="41"/>
      <c r="J272" s="52"/>
    </row>
    <row r="273" spans="4:18">
      <c r="E273" s="40"/>
      <c r="I273" s="41"/>
      <c r="J273" s="52"/>
    </row>
    <row r="274" spans="4:18">
      <c r="D274" s="40"/>
      <c r="E274" s="40"/>
      <c r="I274" s="41"/>
      <c r="J274" s="52"/>
    </row>
    <row r="275" spans="4:18">
      <c r="D275" s="40"/>
      <c r="E275" s="40"/>
      <c r="I275" s="41"/>
      <c r="J275" s="52"/>
    </row>
    <row r="276" spans="4:18">
      <c r="D276" s="40"/>
      <c r="E276" s="40"/>
      <c r="I276" s="41"/>
      <c r="J276" s="52"/>
    </row>
    <row r="277" spans="4:18">
      <c r="D277" s="40"/>
      <c r="E277" s="40"/>
      <c r="I277" s="41"/>
      <c r="J277" s="52"/>
    </row>
    <row r="278" spans="4:18">
      <c r="D278" s="40"/>
      <c r="E278" s="40"/>
      <c r="I278" s="41"/>
      <c r="J278" s="52"/>
    </row>
    <row r="279" spans="4:18">
      <c r="D279" s="40"/>
      <c r="E279" s="40"/>
      <c r="I279" s="41"/>
      <c r="J279" s="52"/>
    </row>
    <row r="280" spans="4:18">
      <c r="D280" s="40"/>
      <c r="E280" s="40"/>
      <c r="I280" s="41"/>
      <c r="J280" s="52"/>
    </row>
    <row r="281" spans="4:18">
      <c r="D281" s="40"/>
      <c r="E281" s="40"/>
      <c r="I281" s="41"/>
      <c r="J281" s="52"/>
    </row>
    <row r="282" spans="4:18">
      <c r="D282" s="40"/>
      <c r="E282" s="40"/>
      <c r="I282" s="41"/>
      <c r="J282" s="52"/>
    </row>
    <row r="283" spans="4:18">
      <c r="D283" s="40"/>
      <c r="E283" s="40"/>
      <c r="I283" s="41"/>
      <c r="J283" s="52"/>
    </row>
    <row r="284" spans="4:18">
      <c r="D284" s="40"/>
      <c r="E284" s="40"/>
      <c r="I284" s="41"/>
      <c r="J284" s="52"/>
    </row>
    <row r="285" spans="4:18">
      <c r="D285" s="40"/>
      <c r="E285" s="40"/>
      <c r="I285" s="41"/>
      <c r="J285" s="52"/>
    </row>
    <row r="286" spans="4:18">
      <c r="D286" s="40"/>
      <c r="E286" s="40"/>
      <c r="I286" s="41"/>
      <c r="J286" s="52"/>
    </row>
    <row r="287" spans="4:18">
      <c r="D287" s="40"/>
      <c r="I287" s="41"/>
      <c r="J287" s="52"/>
      <c r="Q287" s="90"/>
      <c r="R287" s="90"/>
    </row>
    <row r="288" spans="4:18">
      <c r="D288" s="40"/>
      <c r="I288" s="41"/>
      <c r="J288" s="52"/>
    </row>
    <row r="289" spans="9:10">
      <c r="I289" s="41"/>
      <c r="J289" s="52"/>
    </row>
    <row r="290" spans="9:10">
      <c r="I290" s="41"/>
      <c r="J290" s="52"/>
    </row>
    <row r="291" spans="9:10">
      <c r="I291" s="41"/>
      <c r="J291" s="52"/>
    </row>
    <row r="292" spans="9:10">
      <c r="I292" s="41"/>
      <c r="J292" s="52"/>
    </row>
    <row r="293" spans="9:10">
      <c r="I293" s="41"/>
      <c r="J293" s="52"/>
    </row>
    <row r="294" spans="9:10">
      <c r="I294" s="41"/>
      <c r="J294" s="52"/>
    </row>
    <row r="295" spans="9:10">
      <c r="I295" s="41"/>
      <c r="J295" s="52"/>
    </row>
    <row r="296" spans="9:10">
      <c r="I296" s="41"/>
      <c r="J296" s="52"/>
    </row>
    <row r="297" spans="9:10">
      <c r="I297" s="41"/>
      <c r="J297" s="52"/>
    </row>
    <row r="298" spans="9:10">
      <c r="I298" s="41"/>
      <c r="J298" s="52"/>
    </row>
    <row r="299" spans="9:10">
      <c r="I299" s="41"/>
      <c r="J299" s="52"/>
    </row>
    <row r="300" spans="9:10">
      <c r="I300" s="41"/>
      <c r="J300" s="52"/>
    </row>
    <row r="301" spans="9:10">
      <c r="I301" s="41"/>
      <c r="J301" s="52"/>
    </row>
    <row r="302" spans="9:10">
      <c r="I302" s="41"/>
      <c r="J302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1:J487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68" sqref="I68"/>
    </sheetView>
  </sheetViews>
  <sheetFormatPr defaultRowHeight="15"/>
  <cols>
    <col min="2" max="2" width="5.42578125" bestFit="1" customWidth="1"/>
    <col min="3" max="3" width="10.42578125" customWidth="1"/>
    <col min="4" max="4" width="45.140625" bestFit="1" customWidth="1"/>
    <col min="5" max="5" width="10.42578125" bestFit="1" customWidth="1"/>
    <col min="6" max="6" width="8.7109375" bestFit="1" customWidth="1"/>
    <col min="7" max="8" width="12" customWidth="1"/>
    <col min="9" max="9" width="12.140625" bestFit="1" customWidth="1"/>
    <col min="10" max="10" width="15.28515625" customWidth="1"/>
  </cols>
  <sheetData>
    <row r="1" spans="2:10" ht="15.75" thickBot="1"/>
    <row r="2" spans="2:10" ht="23.25" customHeight="1">
      <c r="B2" s="306" t="s">
        <v>126</v>
      </c>
      <c r="C2" s="307"/>
      <c r="D2" s="307"/>
      <c r="E2" s="307"/>
      <c r="F2" s="307"/>
      <c r="G2" s="307"/>
      <c r="H2" s="307"/>
      <c r="I2" s="307"/>
      <c r="J2" s="308"/>
    </row>
    <row r="3" spans="2:10" ht="33" customHeight="1">
      <c r="B3" s="19" t="s">
        <v>96</v>
      </c>
      <c r="C3" s="20" t="s">
        <v>99</v>
      </c>
      <c r="D3" s="20" t="s">
        <v>97</v>
      </c>
      <c r="E3" s="20" t="s">
        <v>101</v>
      </c>
      <c r="F3" s="20" t="s">
        <v>102</v>
      </c>
      <c r="G3" s="20" t="s">
        <v>100</v>
      </c>
      <c r="H3" s="20" t="s">
        <v>98</v>
      </c>
      <c r="I3" s="21" t="s">
        <v>120</v>
      </c>
      <c r="J3" s="22" t="s">
        <v>119</v>
      </c>
    </row>
    <row r="4" spans="2:10">
      <c r="B4" s="217">
        <v>1</v>
      </c>
      <c r="C4" s="64"/>
      <c r="D4" s="64" t="s">
        <v>146</v>
      </c>
      <c r="E4" s="20" t="s">
        <v>714</v>
      </c>
      <c r="F4" s="218">
        <v>6</v>
      </c>
      <c r="G4" s="218"/>
      <c r="H4" s="218"/>
      <c r="I4" s="219">
        <v>53</v>
      </c>
      <c r="J4" s="220">
        <f>I4*F4</f>
        <v>318</v>
      </c>
    </row>
    <row r="5" spans="2:10">
      <c r="B5" s="217">
        <f>B4+1</f>
        <v>2</v>
      </c>
      <c r="C5" s="64"/>
      <c r="D5" s="64" t="s">
        <v>148</v>
      </c>
      <c r="E5" s="64" t="s">
        <v>714</v>
      </c>
      <c r="F5" s="218">
        <v>2</v>
      </c>
      <c r="G5" s="218"/>
      <c r="H5" s="218"/>
      <c r="I5" s="219">
        <v>108</v>
      </c>
      <c r="J5" s="220">
        <f t="shared" ref="J5:J68" si="0">I5*F5</f>
        <v>216</v>
      </c>
    </row>
    <row r="6" spans="2:10">
      <c r="B6" s="217">
        <f t="shared" ref="B6:B69" si="1">B5+1</f>
        <v>3</v>
      </c>
      <c r="C6" s="64"/>
      <c r="D6" s="221" t="s">
        <v>152</v>
      </c>
      <c r="E6" s="64" t="s">
        <v>714</v>
      </c>
      <c r="F6" s="222">
        <v>100</v>
      </c>
      <c r="G6" s="218"/>
      <c r="H6" s="218"/>
      <c r="I6" s="219">
        <v>1.8</v>
      </c>
      <c r="J6" s="220">
        <f t="shared" si="0"/>
        <v>180</v>
      </c>
    </row>
    <row r="7" spans="2:10">
      <c r="B7" s="217">
        <f t="shared" si="1"/>
        <v>4</v>
      </c>
      <c r="C7" s="64"/>
      <c r="D7" s="64"/>
      <c r="E7" s="221"/>
      <c r="F7" s="218"/>
      <c r="G7" s="218"/>
      <c r="H7" s="218"/>
      <c r="I7" s="219"/>
      <c r="J7" s="220">
        <f t="shared" si="0"/>
        <v>0</v>
      </c>
    </row>
    <row r="8" spans="2:10">
      <c r="B8" s="217">
        <f t="shared" si="1"/>
        <v>5</v>
      </c>
      <c r="C8" s="64"/>
      <c r="D8" s="64" t="s">
        <v>154</v>
      </c>
      <c r="E8" s="64" t="s">
        <v>843</v>
      </c>
      <c r="F8" s="218">
        <v>6</v>
      </c>
      <c r="G8" s="218"/>
      <c r="H8" s="218"/>
      <c r="I8" s="219">
        <v>40.17</v>
      </c>
      <c r="J8" s="220">
        <f t="shared" si="0"/>
        <v>241.02</v>
      </c>
    </row>
    <row r="9" spans="2:10">
      <c r="B9" s="217">
        <f t="shared" si="1"/>
        <v>6</v>
      </c>
      <c r="C9" s="64"/>
      <c r="D9" s="64"/>
      <c r="E9" s="64"/>
      <c r="F9" s="218"/>
      <c r="G9" s="218"/>
      <c r="H9" s="218"/>
      <c r="I9" s="219"/>
      <c r="J9" s="220">
        <f t="shared" si="0"/>
        <v>0</v>
      </c>
    </row>
    <row r="10" spans="2:10">
      <c r="B10" s="217">
        <f t="shared" si="1"/>
        <v>7</v>
      </c>
      <c r="C10" s="64"/>
      <c r="D10" s="64" t="s">
        <v>156</v>
      </c>
      <c r="E10" s="64" t="s">
        <v>843</v>
      </c>
      <c r="F10" s="218">
        <v>6</v>
      </c>
      <c r="G10" s="218"/>
      <c r="H10" s="218"/>
      <c r="I10" s="219">
        <v>36.61</v>
      </c>
      <c r="J10" s="220">
        <f t="shared" si="0"/>
        <v>219.66</v>
      </c>
    </row>
    <row r="11" spans="2:10">
      <c r="B11" s="217">
        <f t="shared" si="1"/>
        <v>8</v>
      </c>
      <c r="C11" s="64"/>
      <c r="D11" s="64"/>
      <c r="E11" s="64"/>
      <c r="F11" s="218"/>
      <c r="G11" s="218"/>
      <c r="H11" s="218"/>
      <c r="I11" s="219"/>
      <c r="J11" s="220">
        <f t="shared" si="0"/>
        <v>0</v>
      </c>
    </row>
    <row r="12" spans="2:10">
      <c r="B12" s="217">
        <f t="shared" si="1"/>
        <v>9</v>
      </c>
      <c r="C12" s="64"/>
      <c r="D12" s="64" t="s">
        <v>157</v>
      </c>
      <c r="E12" s="64" t="s">
        <v>843</v>
      </c>
      <c r="F12" s="218">
        <v>10</v>
      </c>
      <c r="G12" s="218"/>
      <c r="H12" s="218"/>
      <c r="I12" s="219">
        <v>31.21</v>
      </c>
      <c r="J12" s="220">
        <f t="shared" si="0"/>
        <v>312.10000000000002</v>
      </c>
    </row>
    <row r="13" spans="2:10">
      <c r="B13" s="217">
        <f t="shared" si="1"/>
        <v>10</v>
      </c>
      <c r="C13" s="64"/>
      <c r="D13" s="64" t="s">
        <v>157</v>
      </c>
      <c r="E13" s="64" t="s">
        <v>843</v>
      </c>
      <c r="F13" s="218">
        <v>6</v>
      </c>
      <c r="G13" s="218"/>
      <c r="H13" s="218"/>
      <c r="I13" s="219">
        <v>53.22</v>
      </c>
      <c r="J13" s="220">
        <f t="shared" si="0"/>
        <v>319.32</v>
      </c>
    </row>
    <row r="14" spans="2:10">
      <c r="B14" s="217">
        <f t="shared" si="1"/>
        <v>11</v>
      </c>
      <c r="C14" s="64"/>
      <c r="D14" s="64" t="s">
        <v>163</v>
      </c>
      <c r="E14" s="64" t="s">
        <v>412</v>
      </c>
      <c r="F14" s="218">
        <v>1</v>
      </c>
      <c r="G14" s="218"/>
      <c r="H14" s="218"/>
      <c r="I14" s="219">
        <v>145.44999999999999</v>
      </c>
      <c r="J14" s="220">
        <f t="shared" si="0"/>
        <v>145.44999999999999</v>
      </c>
    </row>
    <row r="15" spans="2:10">
      <c r="B15" s="217">
        <f t="shared" si="1"/>
        <v>12</v>
      </c>
      <c r="C15" s="64"/>
      <c r="D15" s="64"/>
      <c r="E15" s="64"/>
      <c r="F15" s="218"/>
      <c r="G15" s="218"/>
      <c r="H15" s="218"/>
      <c r="I15" s="219"/>
      <c r="J15" s="220">
        <f t="shared" si="0"/>
        <v>0</v>
      </c>
    </row>
    <row r="16" spans="2:10">
      <c r="B16" s="217">
        <f t="shared" si="1"/>
        <v>13</v>
      </c>
      <c r="C16" s="64"/>
      <c r="D16" s="64" t="s">
        <v>166</v>
      </c>
      <c r="E16" s="64" t="s">
        <v>843</v>
      </c>
      <c r="F16" s="218">
        <v>3</v>
      </c>
      <c r="G16" s="218"/>
      <c r="H16" s="218"/>
      <c r="I16" s="219">
        <v>134</v>
      </c>
      <c r="J16" s="220">
        <f t="shared" si="0"/>
        <v>402</v>
      </c>
    </row>
    <row r="17" spans="2:10">
      <c r="B17" s="217">
        <f t="shared" si="1"/>
        <v>14</v>
      </c>
      <c r="C17" s="64"/>
      <c r="D17" s="64" t="s">
        <v>170</v>
      </c>
      <c r="E17" s="64" t="s">
        <v>714</v>
      </c>
      <c r="F17" s="218">
        <v>6</v>
      </c>
      <c r="G17" s="218"/>
      <c r="H17" s="218"/>
      <c r="I17" s="219">
        <v>60.72</v>
      </c>
      <c r="J17" s="220">
        <f t="shared" si="0"/>
        <v>364.32</v>
      </c>
    </row>
    <row r="18" spans="2:10">
      <c r="B18" s="217">
        <f t="shared" si="1"/>
        <v>15</v>
      </c>
      <c r="C18" s="64"/>
      <c r="D18" s="64" t="s">
        <v>174</v>
      </c>
      <c r="E18" s="64" t="s">
        <v>843</v>
      </c>
      <c r="F18" s="218">
        <v>2</v>
      </c>
      <c r="G18" s="218"/>
      <c r="H18" s="218"/>
      <c r="I18" s="219">
        <v>90</v>
      </c>
      <c r="J18" s="220">
        <f t="shared" si="0"/>
        <v>180</v>
      </c>
    </row>
    <row r="19" spans="2:10">
      <c r="B19" s="217">
        <f t="shared" si="1"/>
        <v>16</v>
      </c>
      <c r="C19" s="64"/>
      <c r="D19" s="64" t="s">
        <v>415</v>
      </c>
      <c r="E19" s="64" t="s">
        <v>714</v>
      </c>
      <c r="F19" s="218">
        <v>6</v>
      </c>
      <c r="G19" s="218"/>
      <c r="H19" s="218"/>
      <c r="I19" s="219">
        <v>4.8</v>
      </c>
      <c r="J19" s="220">
        <f t="shared" si="0"/>
        <v>28.799999999999997</v>
      </c>
    </row>
    <row r="20" spans="2:10">
      <c r="B20" s="217">
        <f t="shared" si="1"/>
        <v>17</v>
      </c>
      <c r="C20" s="64"/>
      <c r="D20" s="64" t="s">
        <v>178</v>
      </c>
      <c r="E20" s="64" t="s">
        <v>714</v>
      </c>
      <c r="F20" s="218">
        <v>6</v>
      </c>
      <c r="G20" s="218"/>
      <c r="H20" s="218"/>
      <c r="I20" s="219">
        <v>60</v>
      </c>
      <c r="J20" s="220">
        <f t="shared" si="0"/>
        <v>360</v>
      </c>
    </row>
    <row r="21" spans="2:10">
      <c r="B21" s="217">
        <f t="shared" si="1"/>
        <v>18</v>
      </c>
      <c r="C21" s="64"/>
      <c r="D21" s="64" t="s">
        <v>182</v>
      </c>
      <c r="E21" s="64" t="s">
        <v>714</v>
      </c>
      <c r="F21" s="218">
        <v>48</v>
      </c>
      <c r="G21" s="218"/>
      <c r="H21" s="218"/>
      <c r="I21" s="219">
        <v>2.7</v>
      </c>
      <c r="J21" s="220">
        <f t="shared" si="0"/>
        <v>129.60000000000002</v>
      </c>
    </row>
    <row r="22" spans="2:10">
      <c r="B22" s="217">
        <f t="shared" si="1"/>
        <v>19</v>
      </c>
      <c r="C22" s="64"/>
      <c r="D22" s="64" t="s">
        <v>411</v>
      </c>
      <c r="E22" s="64" t="s">
        <v>714</v>
      </c>
      <c r="F22" s="218">
        <v>64</v>
      </c>
      <c r="G22" s="218"/>
      <c r="H22" s="218"/>
      <c r="I22" s="219">
        <v>0.8</v>
      </c>
      <c r="J22" s="220">
        <f t="shared" si="0"/>
        <v>51.2</v>
      </c>
    </row>
    <row r="23" spans="2:10">
      <c r="B23" s="217">
        <f t="shared" si="1"/>
        <v>20</v>
      </c>
      <c r="C23" s="64"/>
      <c r="D23" s="64" t="s">
        <v>186</v>
      </c>
      <c r="E23" s="64" t="s">
        <v>714</v>
      </c>
      <c r="F23" s="218">
        <v>48</v>
      </c>
      <c r="G23" s="218"/>
      <c r="H23" s="218"/>
      <c r="I23" s="219">
        <v>3.3</v>
      </c>
      <c r="J23" s="220">
        <f t="shared" si="0"/>
        <v>158.39999999999998</v>
      </c>
    </row>
    <row r="24" spans="2:10">
      <c r="B24" s="217">
        <f>B23+1</f>
        <v>21</v>
      </c>
      <c r="C24" s="64"/>
      <c r="D24" s="64"/>
      <c r="E24" s="64"/>
      <c r="F24" s="218"/>
      <c r="G24" s="218"/>
      <c r="H24" s="218"/>
      <c r="I24" s="219"/>
      <c r="J24" s="220">
        <f t="shared" si="0"/>
        <v>0</v>
      </c>
    </row>
    <row r="25" spans="2:10">
      <c r="B25" s="217">
        <f t="shared" si="1"/>
        <v>22</v>
      </c>
      <c r="C25" s="64"/>
      <c r="D25" s="64" t="s">
        <v>188</v>
      </c>
      <c r="E25" s="64" t="s">
        <v>843</v>
      </c>
      <c r="F25" s="218">
        <v>6</v>
      </c>
      <c r="G25" s="218"/>
      <c r="H25" s="218"/>
      <c r="I25" s="219">
        <v>45.88</v>
      </c>
      <c r="J25" s="220">
        <f t="shared" si="0"/>
        <v>275.28000000000003</v>
      </c>
    </row>
    <row r="26" spans="2:10">
      <c r="B26" s="217">
        <f t="shared" si="1"/>
        <v>23</v>
      </c>
      <c r="C26" s="64"/>
      <c r="D26" s="64"/>
      <c r="E26" s="64"/>
      <c r="F26" s="218"/>
      <c r="G26" s="218"/>
      <c r="H26" s="218"/>
      <c r="I26" s="219"/>
      <c r="J26" s="220">
        <f t="shared" si="0"/>
        <v>0</v>
      </c>
    </row>
    <row r="27" spans="2:10">
      <c r="B27" s="217">
        <f t="shared" si="1"/>
        <v>24</v>
      </c>
      <c r="C27" s="64"/>
      <c r="D27" s="64" t="s">
        <v>192</v>
      </c>
      <c r="E27" s="64" t="s">
        <v>843</v>
      </c>
      <c r="F27" s="218">
        <v>6</v>
      </c>
      <c r="G27" s="218"/>
      <c r="H27" s="218"/>
      <c r="I27" s="219">
        <v>18</v>
      </c>
      <c r="J27" s="220">
        <f t="shared" si="0"/>
        <v>108</v>
      </c>
    </row>
    <row r="28" spans="2:10">
      <c r="B28" s="217">
        <f t="shared" si="1"/>
        <v>25</v>
      </c>
      <c r="C28" s="64"/>
      <c r="D28" s="64" t="s">
        <v>193</v>
      </c>
      <c r="E28" s="64" t="s">
        <v>143</v>
      </c>
      <c r="F28" s="218">
        <v>3</v>
      </c>
      <c r="G28" s="218"/>
      <c r="H28" s="218"/>
      <c r="I28" s="219">
        <v>67.569999999999993</v>
      </c>
      <c r="J28" s="220">
        <f t="shared" si="0"/>
        <v>202.70999999999998</v>
      </c>
    </row>
    <row r="29" spans="2:10">
      <c r="B29" s="217">
        <f t="shared" si="1"/>
        <v>26</v>
      </c>
      <c r="C29" s="64"/>
      <c r="D29" s="64"/>
      <c r="E29" s="64"/>
      <c r="F29" s="218"/>
      <c r="G29" s="218"/>
      <c r="H29" s="218"/>
      <c r="I29" s="219"/>
      <c r="J29" s="220">
        <f t="shared" si="0"/>
        <v>0</v>
      </c>
    </row>
    <row r="30" spans="2:10">
      <c r="B30" s="217">
        <f t="shared" si="1"/>
        <v>27</v>
      </c>
      <c r="C30" s="64"/>
      <c r="D30" s="64" t="s">
        <v>622</v>
      </c>
      <c r="E30" s="64" t="s">
        <v>843</v>
      </c>
      <c r="F30" s="218">
        <v>10</v>
      </c>
      <c r="G30" s="218"/>
      <c r="H30" s="218"/>
      <c r="I30" s="219">
        <v>57.14</v>
      </c>
      <c r="J30" s="220">
        <f t="shared" si="0"/>
        <v>571.4</v>
      </c>
    </row>
    <row r="31" spans="2:10">
      <c r="B31" s="217">
        <f t="shared" si="1"/>
        <v>28</v>
      </c>
      <c r="C31" s="64"/>
      <c r="D31" s="64" t="s">
        <v>1151</v>
      </c>
      <c r="E31" s="64" t="s">
        <v>843</v>
      </c>
      <c r="F31" s="218">
        <v>2</v>
      </c>
      <c r="G31" s="218"/>
      <c r="H31" s="218"/>
      <c r="I31" s="219">
        <v>156.6</v>
      </c>
      <c r="J31" s="220">
        <f t="shared" si="0"/>
        <v>313.2</v>
      </c>
    </row>
    <row r="32" spans="2:10">
      <c r="B32" s="217">
        <f t="shared" si="1"/>
        <v>29</v>
      </c>
      <c r="C32" s="64"/>
      <c r="D32" s="64"/>
      <c r="E32" s="64"/>
      <c r="F32" s="218"/>
      <c r="G32" s="218"/>
      <c r="H32" s="218"/>
      <c r="I32" s="219"/>
      <c r="J32" s="220">
        <f t="shared" si="0"/>
        <v>0</v>
      </c>
    </row>
    <row r="33" spans="2:10">
      <c r="B33" s="217">
        <f t="shared" si="1"/>
        <v>30</v>
      </c>
      <c r="C33" s="64"/>
      <c r="D33" s="64" t="s">
        <v>202</v>
      </c>
      <c r="E33" s="64" t="s">
        <v>714</v>
      </c>
      <c r="F33" s="218">
        <v>3</v>
      </c>
      <c r="G33" s="218"/>
      <c r="H33" s="218"/>
      <c r="I33" s="219">
        <v>184</v>
      </c>
      <c r="J33" s="220">
        <f t="shared" si="0"/>
        <v>552</v>
      </c>
    </row>
    <row r="34" spans="2:10">
      <c r="B34" s="217">
        <f t="shared" si="1"/>
        <v>31</v>
      </c>
      <c r="C34" s="64"/>
      <c r="D34" s="64" t="s">
        <v>204</v>
      </c>
      <c r="E34" s="64" t="s">
        <v>714</v>
      </c>
      <c r="F34" s="218">
        <v>3</v>
      </c>
      <c r="G34" s="218"/>
      <c r="H34" s="218"/>
      <c r="I34" s="219">
        <v>181.83</v>
      </c>
      <c r="J34" s="220">
        <f t="shared" si="0"/>
        <v>545.49</v>
      </c>
    </row>
    <row r="35" spans="2:10">
      <c r="B35" s="217">
        <f>B34+1</f>
        <v>32</v>
      </c>
      <c r="C35" s="64"/>
      <c r="D35" s="64"/>
      <c r="E35" s="64"/>
      <c r="F35" s="218"/>
      <c r="G35" s="218"/>
      <c r="H35" s="218"/>
      <c r="I35" s="219"/>
      <c r="J35" s="220">
        <f t="shared" si="0"/>
        <v>0</v>
      </c>
    </row>
    <row r="36" spans="2:10">
      <c r="B36" s="217">
        <f t="shared" si="1"/>
        <v>33</v>
      </c>
      <c r="C36" s="64"/>
      <c r="D36" s="64" t="s">
        <v>207</v>
      </c>
      <c r="E36" s="64" t="s">
        <v>714</v>
      </c>
      <c r="F36" s="218">
        <v>10</v>
      </c>
      <c r="G36" s="218"/>
      <c r="H36" s="218"/>
      <c r="I36" s="219">
        <v>11.04</v>
      </c>
      <c r="J36" s="220">
        <f t="shared" si="0"/>
        <v>110.39999999999999</v>
      </c>
    </row>
    <row r="37" spans="2:10">
      <c r="B37" s="217">
        <f t="shared" si="1"/>
        <v>34</v>
      </c>
      <c r="C37" s="64"/>
      <c r="D37" s="64" t="s">
        <v>209</v>
      </c>
      <c r="E37" s="64" t="s">
        <v>714</v>
      </c>
      <c r="F37" s="218">
        <v>10</v>
      </c>
      <c r="G37" s="218"/>
      <c r="H37" s="218"/>
      <c r="I37" s="219">
        <v>8.0960000000000001</v>
      </c>
      <c r="J37" s="220">
        <f t="shared" si="0"/>
        <v>80.960000000000008</v>
      </c>
    </row>
    <row r="38" spans="2:10">
      <c r="B38" s="217">
        <f t="shared" si="1"/>
        <v>35</v>
      </c>
      <c r="C38" s="64"/>
      <c r="D38" s="64"/>
      <c r="E38" s="64"/>
      <c r="F38" s="218"/>
      <c r="G38" s="218"/>
      <c r="H38" s="218"/>
      <c r="I38" s="219"/>
      <c r="J38" s="220">
        <f t="shared" si="0"/>
        <v>0</v>
      </c>
    </row>
    <row r="39" spans="2:10">
      <c r="B39" s="217">
        <f t="shared" si="1"/>
        <v>36</v>
      </c>
      <c r="C39" s="64"/>
      <c r="D39" s="64" t="s">
        <v>617</v>
      </c>
      <c r="E39" s="64"/>
      <c r="F39" s="218">
        <v>10</v>
      </c>
      <c r="G39" s="64"/>
      <c r="H39" s="64"/>
      <c r="I39" s="219" t="e">
        <f t="shared" ref="I39:I68" ca="1" si="2">J39/H39</f>
        <v>#DIV/0!</v>
      </c>
      <c r="J39" s="220">
        <f t="shared" ca="1" si="0"/>
        <v>318</v>
      </c>
    </row>
    <row r="40" spans="2:10">
      <c r="B40" s="217">
        <f t="shared" si="1"/>
        <v>37</v>
      </c>
      <c r="C40" s="64"/>
      <c r="D40" s="64" t="s">
        <v>214</v>
      </c>
      <c r="E40" s="64" t="s">
        <v>843</v>
      </c>
      <c r="F40" s="218">
        <v>2</v>
      </c>
      <c r="G40" s="64"/>
      <c r="H40" s="64"/>
      <c r="I40" s="219">
        <v>38.18</v>
      </c>
      <c r="J40" s="220">
        <f t="shared" si="0"/>
        <v>76.36</v>
      </c>
    </row>
    <row r="41" spans="2:10">
      <c r="B41" s="217">
        <f t="shared" si="1"/>
        <v>38</v>
      </c>
      <c r="C41" s="64"/>
      <c r="D41" s="64" t="s">
        <v>216</v>
      </c>
      <c r="E41" s="64" t="s">
        <v>843</v>
      </c>
      <c r="F41" s="218">
        <v>10</v>
      </c>
      <c r="G41" s="64"/>
      <c r="H41" s="64"/>
      <c r="I41" s="219">
        <v>44.41</v>
      </c>
      <c r="J41" s="220">
        <f t="shared" si="0"/>
        <v>444.09999999999997</v>
      </c>
    </row>
    <row r="42" spans="2:10">
      <c r="B42" s="217">
        <f t="shared" si="1"/>
        <v>39</v>
      </c>
      <c r="C42" s="64"/>
      <c r="D42" s="64" t="s">
        <v>218</v>
      </c>
      <c r="E42" s="64" t="s">
        <v>843</v>
      </c>
      <c r="F42" s="218">
        <v>6</v>
      </c>
      <c r="G42" s="64"/>
      <c r="H42" s="64"/>
      <c r="I42" s="219">
        <v>148.07</v>
      </c>
      <c r="J42" s="220">
        <f t="shared" si="0"/>
        <v>888.42</v>
      </c>
    </row>
    <row r="43" spans="2:10">
      <c r="B43" s="217">
        <f t="shared" si="1"/>
        <v>40</v>
      </c>
      <c r="C43" s="64"/>
      <c r="D43" s="64" t="s">
        <v>1152</v>
      </c>
      <c r="E43" s="64" t="s">
        <v>843</v>
      </c>
      <c r="F43" s="218">
        <v>3</v>
      </c>
      <c r="G43" s="64"/>
      <c r="H43" s="64"/>
      <c r="I43" s="219">
        <v>51.79</v>
      </c>
      <c r="J43" s="220">
        <f t="shared" si="0"/>
        <v>155.37</v>
      </c>
    </row>
    <row r="44" spans="2:10">
      <c r="B44" s="217">
        <f t="shared" si="1"/>
        <v>41</v>
      </c>
      <c r="C44" s="64"/>
      <c r="D44" s="64" t="s">
        <v>1153</v>
      </c>
      <c r="E44" s="64" t="s">
        <v>843</v>
      </c>
      <c r="F44" s="218">
        <v>3</v>
      </c>
      <c r="G44" s="64"/>
      <c r="H44" s="64"/>
      <c r="I44" s="219">
        <v>89.29</v>
      </c>
      <c r="J44" s="220">
        <f t="shared" si="0"/>
        <v>267.87</v>
      </c>
    </row>
    <row r="45" spans="2:10">
      <c r="B45" s="217">
        <f t="shared" si="1"/>
        <v>42</v>
      </c>
      <c r="C45" s="64"/>
      <c r="D45" s="64" t="s">
        <v>223</v>
      </c>
      <c r="E45" s="64" t="s">
        <v>843</v>
      </c>
      <c r="F45" s="218">
        <v>12</v>
      </c>
      <c r="G45" s="64"/>
      <c r="H45" s="64"/>
      <c r="I45" s="219">
        <v>18.181000000000001</v>
      </c>
      <c r="J45" s="220">
        <f t="shared" si="0"/>
        <v>218.17200000000003</v>
      </c>
    </row>
    <row r="46" spans="2:10">
      <c r="B46" s="217">
        <f t="shared" si="1"/>
        <v>43</v>
      </c>
      <c r="C46" s="64"/>
      <c r="D46" s="64" t="s">
        <v>226</v>
      </c>
      <c r="E46" s="64" t="s">
        <v>843</v>
      </c>
      <c r="F46" s="218">
        <v>12</v>
      </c>
      <c r="G46" s="64"/>
      <c r="H46" s="64"/>
      <c r="I46" s="219" t="e">
        <f t="shared" ca="1" si="2"/>
        <v>#DIV/0!</v>
      </c>
      <c r="J46" s="220">
        <f t="shared" ca="1" si="0"/>
        <v>318</v>
      </c>
    </row>
    <row r="47" spans="2:10">
      <c r="B47" s="217">
        <f>B46+1</f>
        <v>44</v>
      </c>
      <c r="C47" s="64"/>
      <c r="D47" s="64" t="s">
        <v>1154</v>
      </c>
      <c r="E47" s="64" t="s">
        <v>843</v>
      </c>
      <c r="F47" s="218">
        <v>5</v>
      </c>
      <c r="G47" s="64"/>
      <c r="H47" s="64"/>
      <c r="I47" s="219">
        <v>45.97</v>
      </c>
      <c r="J47" s="220">
        <f t="shared" si="0"/>
        <v>229.85</v>
      </c>
    </row>
    <row r="48" spans="2:10">
      <c r="B48" s="217">
        <f t="shared" si="1"/>
        <v>45</v>
      </c>
      <c r="C48" s="64"/>
      <c r="D48" s="64" t="s">
        <v>223</v>
      </c>
      <c r="E48" s="64" t="s">
        <v>843</v>
      </c>
      <c r="F48" s="218">
        <v>5</v>
      </c>
      <c r="G48" s="64"/>
      <c r="H48" s="64"/>
      <c r="I48" s="219">
        <v>86.16</v>
      </c>
      <c r="J48" s="220">
        <f t="shared" si="0"/>
        <v>430.79999999999995</v>
      </c>
    </row>
    <row r="49" spans="2:10">
      <c r="B49" s="217">
        <f t="shared" si="1"/>
        <v>46</v>
      </c>
      <c r="C49" s="64"/>
      <c r="D49" s="64"/>
      <c r="E49" s="64"/>
      <c r="F49" s="218"/>
      <c r="G49" s="64"/>
      <c r="H49" s="64"/>
      <c r="I49" s="219"/>
      <c r="J49" s="220">
        <f t="shared" si="0"/>
        <v>0</v>
      </c>
    </row>
    <row r="50" spans="2:10">
      <c r="B50" s="217">
        <f t="shared" si="1"/>
        <v>47</v>
      </c>
      <c r="C50" s="64"/>
      <c r="D50" s="64" t="s">
        <v>228</v>
      </c>
      <c r="E50" s="64" t="s">
        <v>714</v>
      </c>
      <c r="F50" s="218">
        <v>6</v>
      </c>
      <c r="G50" s="64"/>
      <c r="H50" s="64"/>
      <c r="I50" s="219">
        <v>75</v>
      </c>
      <c r="J50" s="220">
        <f t="shared" si="0"/>
        <v>450</v>
      </c>
    </row>
    <row r="51" spans="2:10">
      <c r="B51" s="217">
        <f t="shared" si="1"/>
        <v>48</v>
      </c>
      <c r="C51" s="64"/>
      <c r="D51" s="64" t="s">
        <v>231</v>
      </c>
      <c r="E51" s="64" t="s">
        <v>714</v>
      </c>
      <c r="F51" s="218">
        <v>10</v>
      </c>
      <c r="G51" s="64"/>
      <c r="H51" s="64"/>
      <c r="I51" s="219">
        <v>31.826000000000001</v>
      </c>
      <c r="J51" s="220">
        <f t="shared" si="0"/>
        <v>318.26</v>
      </c>
    </row>
    <row r="52" spans="2:10">
      <c r="B52" s="217">
        <f t="shared" si="1"/>
        <v>49</v>
      </c>
      <c r="C52" s="64"/>
      <c r="D52" s="64" t="s">
        <v>236</v>
      </c>
      <c r="E52" s="64" t="s">
        <v>714</v>
      </c>
      <c r="F52" s="218">
        <v>2</v>
      </c>
      <c r="G52" s="64"/>
      <c r="H52" s="64"/>
      <c r="I52" s="219">
        <v>138.1</v>
      </c>
      <c r="J52" s="220">
        <f t="shared" si="0"/>
        <v>276.2</v>
      </c>
    </row>
    <row r="53" spans="2:10">
      <c r="B53" s="217">
        <f t="shared" si="1"/>
        <v>50</v>
      </c>
      <c r="C53" s="64"/>
      <c r="D53" s="64" t="s">
        <v>234</v>
      </c>
      <c r="E53" s="64" t="s">
        <v>714</v>
      </c>
      <c r="F53" s="218">
        <v>6</v>
      </c>
      <c r="G53" s="64"/>
      <c r="H53" s="64"/>
      <c r="I53" s="219">
        <v>67.503</v>
      </c>
      <c r="J53" s="220">
        <f t="shared" si="0"/>
        <v>405.01800000000003</v>
      </c>
    </row>
    <row r="54" spans="2:10">
      <c r="B54" s="217">
        <f t="shared" si="1"/>
        <v>51</v>
      </c>
      <c r="C54" s="64"/>
      <c r="D54" s="64" t="s">
        <v>1155</v>
      </c>
      <c r="E54" s="64" t="s">
        <v>714</v>
      </c>
      <c r="F54" s="218">
        <v>30</v>
      </c>
      <c r="G54" s="64"/>
      <c r="H54" s="64"/>
      <c r="I54" s="219">
        <v>7.8739999999999997</v>
      </c>
      <c r="J54" s="220">
        <f t="shared" si="0"/>
        <v>236.22</v>
      </c>
    </row>
    <row r="55" spans="2:10">
      <c r="B55" s="217">
        <f t="shared" si="1"/>
        <v>52</v>
      </c>
      <c r="C55" s="64"/>
      <c r="D55" s="64" t="s">
        <v>1156</v>
      </c>
      <c r="E55" s="64" t="s">
        <v>714</v>
      </c>
      <c r="F55" s="218">
        <v>2</v>
      </c>
      <c r="G55" s="64"/>
      <c r="H55" s="64"/>
      <c r="I55" s="219">
        <v>85.71</v>
      </c>
      <c r="J55" s="220">
        <f t="shared" si="0"/>
        <v>171.42</v>
      </c>
    </row>
    <row r="56" spans="2:10">
      <c r="B56" s="217">
        <f t="shared" si="1"/>
        <v>53</v>
      </c>
      <c r="C56" s="64"/>
      <c r="D56" s="64" t="s">
        <v>1157</v>
      </c>
      <c r="E56" s="64" t="s">
        <v>714</v>
      </c>
      <c r="F56" s="218">
        <v>1</v>
      </c>
      <c r="G56" s="64"/>
      <c r="H56" s="64"/>
      <c r="I56" s="219">
        <v>263.18</v>
      </c>
      <c r="J56" s="220">
        <f t="shared" si="0"/>
        <v>263.18</v>
      </c>
    </row>
    <row r="57" spans="2:10">
      <c r="B57" s="217">
        <f t="shared" si="1"/>
        <v>54</v>
      </c>
      <c r="C57" s="64"/>
      <c r="D57" s="64"/>
      <c r="E57" s="64"/>
      <c r="F57" s="218"/>
      <c r="G57" s="64"/>
      <c r="H57" s="64"/>
      <c r="I57" s="219"/>
      <c r="J57" s="220">
        <f t="shared" si="0"/>
        <v>0</v>
      </c>
    </row>
    <row r="58" spans="2:10">
      <c r="B58" s="217">
        <f t="shared" si="1"/>
        <v>55</v>
      </c>
      <c r="C58" s="64"/>
      <c r="D58" s="64" t="s">
        <v>1158</v>
      </c>
      <c r="E58" s="64" t="s">
        <v>843</v>
      </c>
      <c r="F58" s="218">
        <v>6</v>
      </c>
      <c r="G58" s="64"/>
      <c r="H58" s="64"/>
      <c r="I58" s="219">
        <v>133.91</v>
      </c>
      <c r="J58" s="220">
        <f t="shared" si="0"/>
        <v>803.46</v>
      </c>
    </row>
    <row r="59" spans="2:10">
      <c r="B59" s="217">
        <f t="shared" si="1"/>
        <v>56</v>
      </c>
      <c r="C59" s="64"/>
      <c r="D59" s="64" t="s">
        <v>1159</v>
      </c>
      <c r="E59" s="64" t="s">
        <v>843</v>
      </c>
      <c r="F59" s="218">
        <v>7</v>
      </c>
      <c r="G59" s="64"/>
      <c r="H59" s="64"/>
      <c r="I59" s="219">
        <v>58.04</v>
      </c>
      <c r="J59" s="220">
        <f t="shared" si="0"/>
        <v>406.28</v>
      </c>
    </row>
    <row r="60" spans="2:10">
      <c r="B60" s="217">
        <f t="shared" si="1"/>
        <v>57</v>
      </c>
      <c r="C60" s="64"/>
      <c r="D60" s="64"/>
      <c r="E60" s="64"/>
      <c r="F60" s="218"/>
      <c r="G60" s="64"/>
      <c r="H60" s="64"/>
      <c r="I60" s="219"/>
      <c r="J60" s="220">
        <f t="shared" si="0"/>
        <v>0</v>
      </c>
    </row>
    <row r="61" spans="2:10">
      <c r="B61" s="217">
        <f>B60+1</f>
        <v>58</v>
      </c>
      <c r="C61" s="64"/>
      <c r="D61" s="64" t="s">
        <v>1161</v>
      </c>
      <c r="E61" s="64" t="s">
        <v>843</v>
      </c>
      <c r="F61" s="218">
        <v>10</v>
      </c>
      <c r="G61" s="64"/>
      <c r="H61" s="64"/>
      <c r="I61" s="219">
        <v>56.558</v>
      </c>
      <c r="J61" s="220">
        <f t="shared" si="0"/>
        <v>565.58000000000004</v>
      </c>
    </row>
    <row r="62" spans="2:10">
      <c r="B62" s="217">
        <f t="shared" si="1"/>
        <v>59</v>
      </c>
      <c r="C62" s="64"/>
      <c r="D62" s="64" t="s">
        <v>1160</v>
      </c>
      <c r="E62" s="64" t="s">
        <v>843</v>
      </c>
      <c r="F62" s="218">
        <v>3</v>
      </c>
      <c r="G62" s="64"/>
      <c r="H62" s="64"/>
      <c r="I62" s="219">
        <v>137.96</v>
      </c>
      <c r="J62" s="220">
        <f t="shared" si="0"/>
        <v>413.88</v>
      </c>
    </row>
    <row r="63" spans="2:10">
      <c r="B63" s="217">
        <f t="shared" si="1"/>
        <v>60</v>
      </c>
      <c r="C63" s="64"/>
      <c r="D63" s="64" t="s">
        <v>248</v>
      </c>
      <c r="E63" s="64" t="s">
        <v>843</v>
      </c>
      <c r="F63" s="218">
        <v>3</v>
      </c>
      <c r="G63" s="64"/>
      <c r="H63" s="64"/>
      <c r="I63" s="219">
        <v>58.81</v>
      </c>
      <c r="J63" s="220">
        <f t="shared" si="0"/>
        <v>176.43</v>
      </c>
    </row>
    <row r="64" spans="2:10">
      <c r="B64" s="217">
        <f t="shared" si="1"/>
        <v>61</v>
      </c>
      <c r="C64" s="64"/>
      <c r="D64" s="64" t="s">
        <v>1162</v>
      </c>
      <c r="E64" s="64" t="s">
        <v>843</v>
      </c>
      <c r="F64" s="218">
        <v>3</v>
      </c>
      <c r="G64" s="64"/>
      <c r="H64" s="64"/>
      <c r="I64" s="219">
        <v>70.38</v>
      </c>
      <c r="J64" s="220">
        <f t="shared" si="0"/>
        <v>211.14</v>
      </c>
    </row>
    <row r="65" spans="2:10">
      <c r="B65" s="217">
        <f t="shared" si="1"/>
        <v>62</v>
      </c>
      <c r="C65" s="64"/>
      <c r="D65" s="64" t="s">
        <v>1163</v>
      </c>
      <c r="E65" s="64" t="s">
        <v>843</v>
      </c>
      <c r="F65" s="218">
        <v>6</v>
      </c>
      <c r="G65" s="64"/>
      <c r="H65" s="64"/>
      <c r="I65" s="219">
        <v>34.58</v>
      </c>
      <c r="J65" s="220">
        <f t="shared" si="0"/>
        <v>207.48</v>
      </c>
    </row>
    <row r="66" spans="2:10">
      <c r="B66" s="217">
        <f t="shared" si="1"/>
        <v>63</v>
      </c>
      <c r="C66" s="64"/>
      <c r="D66" s="64" t="s">
        <v>1164</v>
      </c>
      <c r="E66" s="64" t="s">
        <v>843</v>
      </c>
      <c r="F66" s="218">
        <v>10</v>
      </c>
      <c r="G66" s="64"/>
      <c r="H66" s="64"/>
      <c r="I66" s="219">
        <v>41.36</v>
      </c>
      <c r="J66" s="220">
        <f t="shared" si="0"/>
        <v>413.6</v>
      </c>
    </row>
    <row r="67" spans="2:10">
      <c r="B67" s="217">
        <f t="shared" si="1"/>
        <v>64</v>
      </c>
      <c r="C67" s="64"/>
      <c r="D67" s="64"/>
      <c r="E67" s="64"/>
      <c r="F67" s="218"/>
      <c r="G67" s="64"/>
      <c r="H67" s="64"/>
      <c r="I67" s="219"/>
      <c r="J67" s="220">
        <f t="shared" si="0"/>
        <v>0</v>
      </c>
    </row>
    <row r="68" spans="2:10">
      <c r="B68" s="217">
        <f t="shared" si="1"/>
        <v>65</v>
      </c>
      <c r="C68" s="64"/>
      <c r="D68" s="64" t="s">
        <v>258</v>
      </c>
      <c r="E68" s="64"/>
      <c r="F68" s="218">
        <v>10</v>
      </c>
      <c r="G68" s="64"/>
      <c r="H68" s="64"/>
      <c r="I68" s="219" t="e">
        <f t="shared" ca="1" si="2"/>
        <v>#DIV/0!</v>
      </c>
      <c r="J68" s="220">
        <f t="shared" ca="1" si="0"/>
        <v>318</v>
      </c>
    </row>
    <row r="69" spans="2:10">
      <c r="B69" s="217">
        <f t="shared" si="1"/>
        <v>66</v>
      </c>
      <c r="C69" s="64"/>
      <c r="D69" s="64" t="s">
        <v>261</v>
      </c>
      <c r="E69" s="64" t="s">
        <v>843</v>
      </c>
      <c r="F69" s="218">
        <v>6</v>
      </c>
      <c r="G69" s="64"/>
      <c r="H69" s="64"/>
      <c r="I69" s="219">
        <v>8.9499999999999993</v>
      </c>
      <c r="J69" s="220">
        <f t="shared" ref="J69:J132" si="3">I69*F69</f>
        <v>53.699999999999996</v>
      </c>
    </row>
    <row r="70" spans="2:10">
      <c r="B70" s="217">
        <f t="shared" ref="B70:B75" si="4">B69+1</f>
        <v>67</v>
      </c>
      <c r="C70" s="64"/>
      <c r="D70" s="64" t="s">
        <v>263</v>
      </c>
      <c r="E70" s="64" t="s">
        <v>843</v>
      </c>
      <c r="F70" s="218">
        <v>10</v>
      </c>
      <c r="G70" s="64"/>
      <c r="H70" s="64"/>
      <c r="I70" s="219">
        <v>25.99</v>
      </c>
      <c r="J70" s="220">
        <f t="shared" si="3"/>
        <v>259.89999999999998</v>
      </c>
    </row>
    <row r="71" spans="2:10">
      <c r="B71" s="217">
        <f t="shared" si="4"/>
        <v>68</v>
      </c>
      <c r="C71" s="64"/>
      <c r="D71" s="64" t="s">
        <v>416</v>
      </c>
      <c r="E71" s="64" t="s">
        <v>843</v>
      </c>
      <c r="F71" s="218">
        <v>6</v>
      </c>
      <c r="G71" s="64"/>
      <c r="H71" s="64"/>
      <c r="I71" s="219">
        <v>31.13</v>
      </c>
      <c r="J71" s="220">
        <f t="shared" si="3"/>
        <v>186.78</v>
      </c>
    </row>
    <row r="72" spans="2:10">
      <c r="B72" s="217">
        <f t="shared" si="4"/>
        <v>69</v>
      </c>
      <c r="C72" s="64"/>
      <c r="D72" s="64" t="s">
        <v>266</v>
      </c>
      <c r="E72" s="64" t="s">
        <v>843</v>
      </c>
      <c r="F72" s="218">
        <v>12</v>
      </c>
      <c r="G72" s="64"/>
      <c r="H72" s="64"/>
      <c r="I72" s="219">
        <v>9.25</v>
      </c>
      <c r="J72" s="220">
        <f t="shared" si="3"/>
        <v>111</v>
      </c>
    </row>
    <row r="73" spans="2:10">
      <c r="B73" s="217">
        <f t="shared" si="4"/>
        <v>70</v>
      </c>
      <c r="C73" s="64"/>
      <c r="D73" s="64" t="s">
        <v>269</v>
      </c>
      <c r="E73" s="64" t="s">
        <v>843</v>
      </c>
      <c r="F73" s="218">
        <v>6</v>
      </c>
      <c r="G73" s="64"/>
      <c r="H73" s="64"/>
      <c r="I73" s="219">
        <v>28.3</v>
      </c>
      <c r="J73" s="220">
        <f t="shared" si="3"/>
        <v>169.8</v>
      </c>
    </row>
    <row r="74" spans="2:10">
      <c r="B74" s="217">
        <f t="shared" si="4"/>
        <v>71</v>
      </c>
      <c r="C74" s="64"/>
      <c r="D74" s="64" t="s">
        <v>270</v>
      </c>
      <c r="E74" s="64" t="s">
        <v>843</v>
      </c>
      <c r="F74" s="218">
        <v>5</v>
      </c>
      <c r="G74" s="64"/>
      <c r="H74" s="64"/>
      <c r="I74" s="219">
        <v>49.088000000000001</v>
      </c>
      <c r="J74" s="220">
        <f t="shared" si="3"/>
        <v>245.44</v>
      </c>
    </row>
    <row r="75" spans="2:10">
      <c r="B75" s="217">
        <f t="shared" si="4"/>
        <v>72</v>
      </c>
      <c r="C75" s="64"/>
      <c r="D75" s="64" t="s">
        <v>272</v>
      </c>
      <c r="E75" s="64" t="s">
        <v>843</v>
      </c>
      <c r="F75" s="218">
        <v>5</v>
      </c>
      <c r="G75" s="64"/>
      <c r="H75" s="64"/>
      <c r="I75" s="219">
        <v>35.58</v>
      </c>
      <c r="J75" s="220">
        <f t="shared" si="3"/>
        <v>177.89999999999998</v>
      </c>
    </row>
    <row r="76" spans="2:10">
      <c r="B76" s="217"/>
      <c r="C76" s="64"/>
      <c r="D76" s="64" t="s">
        <v>274</v>
      </c>
      <c r="E76" s="64" t="s">
        <v>843</v>
      </c>
      <c r="F76" s="218">
        <v>3</v>
      </c>
      <c r="G76" s="64"/>
      <c r="H76" s="64"/>
      <c r="I76" s="219"/>
      <c r="J76" s="220">
        <f t="shared" si="3"/>
        <v>0</v>
      </c>
    </row>
    <row r="77" spans="2:10">
      <c r="B77" s="217"/>
      <c r="C77" s="64"/>
      <c r="D77" s="64" t="s">
        <v>275</v>
      </c>
      <c r="E77" s="64" t="s">
        <v>843</v>
      </c>
      <c r="F77" s="218">
        <v>11</v>
      </c>
      <c r="G77" s="64"/>
      <c r="H77" s="64"/>
      <c r="I77" s="219">
        <v>4.718</v>
      </c>
      <c r="J77" s="220">
        <f t="shared" si="3"/>
        <v>51.897999999999996</v>
      </c>
    </row>
    <row r="78" spans="2:10">
      <c r="B78" s="217"/>
      <c r="C78" s="64"/>
      <c r="D78" s="64"/>
      <c r="E78" s="64"/>
      <c r="F78" s="218"/>
      <c r="G78" s="64"/>
      <c r="H78" s="64"/>
      <c r="I78" s="219"/>
      <c r="J78" s="220">
        <f t="shared" si="3"/>
        <v>0</v>
      </c>
    </row>
    <row r="79" spans="2:10">
      <c r="B79" s="217"/>
      <c r="C79" s="64"/>
      <c r="D79" s="64" t="s">
        <v>418</v>
      </c>
      <c r="E79" s="64" t="s">
        <v>843</v>
      </c>
      <c r="F79" s="218">
        <v>10</v>
      </c>
      <c r="G79" s="64"/>
      <c r="H79" s="64"/>
      <c r="I79" s="219">
        <v>4.59</v>
      </c>
      <c r="J79" s="220">
        <f t="shared" si="3"/>
        <v>45.9</v>
      </c>
    </row>
    <row r="80" spans="2:10">
      <c r="B80" s="217"/>
      <c r="C80" s="64"/>
      <c r="D80" s="64" t="s">
        <v>282</v>
      </c>
      <c r="E80" s="64" t="s">
        <v>714</v>
      </c>
      <c r="F80" s="218">
        <v>1</v>
      </c>
      <c r="G80" s="64"/>
      <c r="H80" s="64"/>
      <c r="I80" s="219"/>
      <c r="J80" s="220">
        <f t="shared" si="3"/>
        <v>0</v>
      </c>
    </row>
    <row r="81" spans="2:10">
      <c r="B81" s="217"/>
      <c r="C81" s="64"/>
      <c r="D81" s="64" t="s">
        <v>286</v>
      </c>
      <c r="E81" s="64" t="s">
        <v>714</v>
      </c>
      <c r="F81" s="218">
        <v>1</v>
      </c>
      <c r="G81" s="64"/>
      <c r="H81" s="64"/>
      <c r="I81" s="219"/>
      <c r="J81" s="220">
        <f t="shared" si="3"/>
        <v>0</v>
      </c>
    </row>
    <row r="82" spans="2:10">
      <c r="B82" s="217"/>
      <c r="C82" s="64"/>
      <c r="D82" s="64"/>
      <c r="E82" s="64"/>
      <c r="F82" s="218"/>
      <c r="G82" s="64"/>
      <c r="H82" s="64"/>
      <c r="I82" s="219"/>
      <c r="J82" s="220">
        <f t="shared" si="3"/>
        <v>0</v>
      </c>
    </row>
    <row r="83" spans="2:10">
      <c r="B83" s="217"/>
      <c r="C83" s="64"/>
      <c r="D83" s="64" t="s">
        <v>1165</v>
      </c>
      <c r="E83" s="64" t="s">
        <v>843</v>
      </c>
      <c r="F83" s="218">
        <v>12</v>
      </c>
      <c r="G83" s="64"/>
      <c r="H83" s="64"/>
      <c r="I83" s="219">
        <v>22.326000000000001</v>
      </c>
      <c r="J83" s="220">
        <f t="shared" si="3"/>
        <v>267.91200000000003</v>
      </c>
    </row>
    <row r="84" spans="2:10">
      <c r="B84" s="217"/>
      <c r="C84" s="64"/>
      <c r="D84" s="64" t="s">
        <v>1166</v>
      </c>
      <c r="E84" s="64" t="s">
        <v>843</v>
      </c>
      <c r="F84" s="218">
        <v>12</v>
      </c>
      <c r="G84" s="64"/>
      <c r="H84" s="64"/>
      <c r="I84" s="219">
        <v>21.876000000000001</v>
      </c>
      <c r="J84" s="220">
        <f t="shared" si="3"/>
        <v>262.512</v>
      </c>
    </row>
    <row r="85" spans="2:10">
      <c r="B85" s="217"/>
      <c r="C85" s="64"/>
      <c r="D85" s="64" t="s">
        <v>1167</v>
      </c>
      <c r="E85" s="64" t="s">
        <v>843</v>
      </c>
      <c r="F85" s="218">
        <v>12</v>
      </c>
      <c r="G85" s="64"/>
      <c r="H85" s="64"/>
      <c r="I85" s="219">
        <v>35.706000000000003</v>
      </c>
      <c r="J85" s="220">
        <f t="shared" si="3"/>
        <v>428.47200000000004</v>
      </c>
    </row>
    <row r="86" spans="2:10">
      <c r="B86" s="217"/>
      <c r="C86" s="64"/>
      <c r="D86" s="64"/>
      <c r="E86" s="64"/>
      <c r="F86" s="218"/>
      <c r="G86" s="64"/>
      <c r="H86" s="64"/>
      <c r="I86" s="219"/>
      <c r="J86" s="220">
        <f t="shared" si="3"/>
        <v>0</v>
      </c>
    </row>
    <row r="87" spans="2:10">
      <c r="B87" s="217"/>
      <c r="C87" s="64"/>
      <c r="D87" s="64" t="s">
        <v>410</v>
      </c>
      <c r="E87" s="64" t="s">
        <v>843</v>
      </c>
      <c r="F87" s="218">
        <v>6</v>
      </c>
      <c r="G87" s="64"/>
      <c r="H87" s="64"/>
      <c r="I87" s="219">
        <v>55.25</v>
      </c>
      <c r="J87" s="220">
        <f t="shared" si="3"/>
        <v>331.5</v>
      </c>
    </row>
    <row r="88" spans="2:10">
      <c r="B88" s="217"/>
      <c r="C88" s="64"/>
      <c r="D88" s="64" t="s">
        <v>297</v>
      </c>
      <c r="E88" s="64" t="s">
        <v>843</v>
      </c>
      <c r="F88" s="218">
        <v>2</v>
      </c>
      <c r="G88" s="64"/>
      <c r="H88" s="64"/>
      <c r="I88" s="219">
        <v>64.81</v>
      </c>
      <c r="J88" s="220">
        <f t="shared" si="3"/>
        <v>129.62</v>
      </c>
    </row>
    <row r="89" spans="2:10">
      <c r="B89" s="217"/>
      <c r="C89" s="64"/>
      <c r="D89" s="64"/>
      <c r="E89" s="64"/>
      <c r="F89" s="218"/>
      <c r="G89" s="64"/>
      <c r="H89" s="64"/>
      <c r="I89" s="219"/>
      <c r="J89" s="220">
        <f t="shared" si="3"/>
        <v>0</v>
      </c>
    </row>
    <row r="90" spans="2:10">
      <c r="B90" s="217"/>
      <c r="C90" s="64"/>
      <c r="D90" s="64" t="s">
        <v>1168</v>
      </c>
      <c r="E90" s="64" t="s">
        <v>843</v>
      </c>
      <c r="F90" s="218">
        <v>10</v>
      </c>
      <c r="G90" s="64"/>
      <c r="H90" s="64"/>
      <c r="I90" s="219">
        <v>16.5</v>
      </c>
      <c r="J90" s="220">
        <f t="shared" si="3"/>
        <v>165</v>
      </c>
    </row>
    <row r="91" spans="2:10">
      <c r="B91" s="217"/>
      <c r="C91" s="64"/>
      <c r="D91" s="64" t="s">
        <v>300</v>
      </c>
      <c r="E91" s="64" t="s">
        <v>843</v>
      </c>
      <c r="F91" s="218">
        <v>20</v>
      </c>
      <c r="G91" s="64"/>
      <c r="H91" s="64"/>
      <c r="I91" s="219">
        <v>11.246</v>
      </c>
      <c r="J91" s="220">
        <f t="shared" si="3"/>
        <v>224.92000000000002</v>
      </c>
    </row>
    <row r="92" spans="2:10">
      <c r="B92" s="217"/>
      <c r="C92" s="64"/>
      <c r="D92" s="64" t="s">
        <v>1169</v>
      </c>
      <c r="E92" s="64" t="s">
        <v>843</v>
      </c>
      <c r="F92" s="218">
        <v>10</v>
      </c>
      <c r="G92" s="64"/>
      <c r="H92" s="64"/>
      <c r="I92" s="219">
        <v>17.103999999999999</v>
      </c>
      <c r="J92" s="220">
        <f t="shared" si="3"/>
        <v>171.04</v>
      </c>
    </row>
    <row r="93" spans="2:10">
      <c r="B93" s="217"/>
      <c r="C93" s="64"/>
      <c r="D93" s="64" t="s">
        <v>1170</v>
      </c>
      <c r="E93" s="64" t="s">
        <v>843</v>
      </c>
      <c r="F93" s="218">
        <v>20</v>
      </c>
      <c r="G93" s="64"/>
      <c r="H93" s="64"/>
      <c r="I93" s="219">
        <v>20.696000000000002</v>
      </c>
      <c r="J93" s="220">
        <f t="shared" si="3"/>
        <v>413.92</v>
      </c>
    </row>
    <row r="94" spans="2:10">
      <c r="B94" s="217"/>
      <c r="C94" s="64"/>
      <c r="D94" s="64" t="s">
        <v>1171</v>
      </c>
      <c r="E94" s="64" t="s">
        <v>843</v>
      </c>
      <c r="F94" s="218">
        <v>20</v>
      </c>
      <c r="G94" s="64"/>
      <c r="H94" s="64"/>
      <c r="I94" s="219">
        <v>6.7539999999999996</v>
      </c>
      <c r="J94" s="220">
        <f t="shared" si="3"/>
        <v>135.07999999999998</v>
      </c>
    </row>
    <row r="95" spans="2:10">
      <c r="B95" s="217"/>
      <c r="C95" s="64"/>
      <c r="D95" s="64" t="s">
        <v>304</v>
      </c>
      <c r="E95" s="64" t="s">
        <v>843</v>
      </c>
      <c r="F95" s="218">
        <v>20</v>
      </c>
      <c r="G95" s="64"/>
      <c r="H95" s="64"/>
      <c r="I95" s="219">
        <v>8.0960000000000001</v>
      </c>
      <c r="J95" s="220">
        <f t="shared" si="3"/>
        <v>161.92000000000002</v>
      </c>
    </row>
    <row r="96" spans="2:10">
      <c r="B96" s="217"/>
      <c r="C96" s="64"/>
      <c r="D96" s="64" t="s">
        <v>305</v>
      </c>
      <c r="E96" s="64" t="s">
        <v>843</v>
      </c>
      <c r="F96" s="218">
        <v>10</v>
      </c>
      <c r="G96" s="64"/>
      <c r="H96" s="64"/>
      <c r="I96" s="219">
        <v>46.997999999999998</v>
      </c>
      <c r="J96" s="220">
        <f t="shared" si="3"/>
        <v>469.97999999999996</v>
      </c>
    </row>
    <row r="97" spans="2:10">
      <c r="B97" s="217"/>
      <c r="C97" s="64"/>
      <c r="D97" s="64" t="s">
        <v>1172</v>
      </c>
      <c r="E97" s="64" t="s">
        <v>843</v>
      </c>
      <c r="F97" s="218">
        <v>20</v>
      </c>
      <c r="G97" s="64"/>
      <c r="H97" s="64"/>
      <c r="I97" s="219">
        <v>27.899000000000001</v>
      </c>
      <c r="J97" s="220">
        <f t="shared" si="3"/>
        <v>557.98</v>
      </c>
    </row>
    <row r="98" spans="2:10">
      <c r="B98" s="217"/>
      <c r="C98" s="64"/>
      <c r="D98" s="64" t="s">
        <v>1173</v>
      </c>
      <c r="E98" s="64" t="s">
        <v>843</v>
      </c>
      <c r="F98" s="218">
        <v>20</v>
      </c>
      <c r="G98" s="64"/>
      <c r="H98" s="64"/>
      <c r="I98" s="219">
        <v>15.298999999999999</v>
      </c>
      <c r="J98" s="220">
        <f t="shared" si="3"/>
        <v>305.98</v>
      </c>
    </row>
    <row r="99" spans="2:10">
      <c r="B99" s="217"/>
      <c r="C99" s="64"/>
      <c r="D99" s="64" t="s">
        <v>1174</v>
      </c>
      <c r="E99" s="64" t="s">
        <v>843</v>
      </c>
      <c r="F99" s="218">
        <v>10</v>
      </c>
      <c r="G99" s="64"/>
      <c r="H99" s="64"/>
      <c r="I99" s="219">
        <v>28.782</v>
      </c>
      <c r="J99" s="220">
        <f t="shared" si="3"/>
        <v>287.82</v>
      </c>
    </row>
    <row r="100" spans="2:10">
      <c r="B100" s="217"/>
      <c r="C100" s="64"/>
      <c r="D100" s="64" t="s">
        <v>1175</v>
      </c>
      <c r="E100" s="64" t="s">
        <v>843</v>
      </c>
      <c r="F100" s="218">
        <v>20</v>
      </c>
      <c r="G100" s="64"/>
      <c r="H100" s="64"/>
      <c r="I100" s="219">
        <v>17.105</v>
      </c>
      <c r="J100" s="220">
        <f t="shared" si="3"/>
        <v>342.1</v>
      </c>
    </row>
    <row r="101" spans="2:10">
      <c r="B101" s="217"/>
      <c r="C101" s="64"/>
      <c r="D101" s="64" t="s">
        <v>313</v>
      </c>
      <c r="E101" s="64" t="s">
        <v>843</v>
      </c>
      <c r="F101" s="218">
        <v>10</v>
      </c>
      <c r="G101" s="64"/>
      <c r="H101" s="64"/>
      <c r="I101" s="219">
        <v>26.5</v>
      </c>
      <c r="J101" s="220">
        <f t="shared" si="3"/>
        <v>265</v>
      </c>
    </row>
    <row r="102" spans="2:10">
      <c r="B102" s="217"/>
      <c r="C102" s="64"/>
      <c r="D102" s="64"/>
      <c r="E102" s="64"/>
      <c r="F102" s="218"/>
      <c r="G102" s="64"/>
      <c r="H102" s="64"/>
      <c r="I102" s="219"/>
      <c r="J102" s="220">
        <f t="shared" si="3"/>
        <v>0</v>
      </c>
    </row>
    <row r="103" spans="2:10">
      <c r="B103" s="217"/>
      <c r="C103" s="64"/>
      <c r="D103" s="64" t="s">
        <v>1176</v>
      </c>
      <c r="E103" s="64" t="s">
        <v>843</v>
      </c>
      <c r="F103" s="218">
        <v>10</v>
      </c>
      <c r="G103" s="64"/>
      <c r="H103" s="64"/>
      <c r="I103" s="219">
        <v>24.391999999999999</v>
      </c>
      <c r="J103" s="220">
        <f t="shared" si="3"/>
        <v>243.92</v>
      </c>
    </row>
    <row r="104" spans="2:10">
      <c r="B104" s="217"/>
      <c r="C104" s="64"/>
      <c r="D104" s="64" t="s">
        <v>1177</v>
      </c>
      <c r="E104" s="64" t="s">
        <v>843</v>
      </c>
      <c r="F104" s="218">
        <v>10</v>
      </c>
      <c r="G104" s="64"/>
      <c r="H104" s="64"/>
      <c r="I104" s="219">
        <v>23.391999999999999</v>
      </c>
      <c r="J104" s="220">
        <f t="shared" si="3"/>
        <v>233.92</v>
      </c>
    </row>
    <row r="105" spans="2:10">
      <c r="B105" s="217"/>
      <c r="C105" s="64"/>
      <c r="D105" s="64"/>
      <c r="E105" s="64"/>
      <c r="F105" s="218"/>
      <c r="G105" s="64"/>
      <c r="H105" s="64"/>
      <c r="I105" s="219"/>
      <c r="J105" s="220">
        <f t="shared" si="3"/>
        <v>0</v>
      </c>
    </row>
    <row r="106" spans="2:10">
      <c r="B106" s="217"/>
      <c r="C106" s="64"/>
      <c r="D106" s="64" t="s">
        <v>1178</v>
      </c>
      <c r="E106" s="64" t="s">
        <v>843</v>
      </c>
      <c r="F106" s="218">
        <v>10</v>
      </c>
      <c r="G106" s="64"/>
      <c r="H106" s="64"/>
      <c r="I106" s="219">
        <v>38.19</v>
      </c>
      <c r="J106" s="220">
        <f t="shared" si="3"/>
        <v>381.9</v>
      </c>
    </row>
    <row r="107" spans="2:10">
      <c r="B107" s="217"/>
      <c r="C107" s="64"/>
      <c r="D107" s="223" t="s">
        <v>320</v>
      </c>
      <c r="E107" s="64" t="s">
        <v>843</v>
      </c>
      <c r="F107" s="218">
        <v>6</v>
      </c>
      <c r="G107" s="64"/>
      <c r="H107" s="64"/>
      <c r="I107" s="219" t="e">
        <f t="shared" ref="I107" ca="1" si="5">J107/H107</f>
        <v>#DIV/0!</v>
      </c>
      <c r="J107" s="220">
        <f t="shared" ca="1" si="3"/>
        <v>318</v>
      </c>
    </row>
    <row r="108" spans="2:10">
      <c r="B108" s="217"/>
      <c r="C108" s="64"/>
      <c r="D108" s="64"/>
      <c r="E108" s="64"/>
      <c r="F108" s="218"/>
      <c r="G108" s="64"/>
      <c r="H108" s="64"/>
      <c r="I108" s="219"/>
      <c r="J108" s="220">
        <f t="shared" si="3"/>
        <v>0</v>
      </c>
    </row>
    <row r="109" spans="2:10">
      <c r="B109" s="217"/>
      <c r="C109" s="64"/>
      <c r="D109" s="64" t="s">
        <v>1179</v>
      </c>
      <c r="E109" s="64"/>
      <c r="F109" s="218">
        <v>6</v>
      </c>
      <c r="G109" s="64"/>
      <c r="H109" s="64"/>
      <c r="I109" s="219">
        <v>30.702999999999999</v>
      </c>
      <c r="J109" s="220">
        <f t="shared" si="3"/>
        <v>184.21799999999999</v>
      </c>
    </row>
    <row r="110" spans="2:10">
      <c r="B110" s="217"/>
      <c r="C110" s="64"/>
      <c r="D110" s="64" t="s">
        <v>1180</v>
      </c>
      <c r="E110" s="64" t="s">
        <v>843</v>
      </c>
      <c r="F110" s="218">
        <v>6</v>
      </c>
      <c r="G110" s="64"/>
      <c r="H110" s="64"/>
      <c r="I110" s="219">
        <v>35.72</v>
      </c>
      <c r="J110" s="220">
        <f t="shared" si="3"/>
        <v>214.32</v>
      </c>
    </row>
    <row r="111" spans="2:10">
      <c r="B111" s="217"/>
      <c r="C111" s="64"/>
      <c r="D111" s="64" t="s">
        <v>1181</v>
      </c>
      <c r="E111" s="64" t="s">
        <v>843</v>
      </c>
      <c r="F111" s="218">
        <v>10</v>
      </c>
      <c r="G111" s="64"/>
      <c r="H111" s="64"/>
      <c r="I111" s="219">
        <v>19.303999999999998</v>
      </c>
      <c r="J111" s="220">
        <f t="shared" si="3"/>
        <v>193.04</v>
      </c>
    </row>
    <row r="112" spans="2:10">
      <c r="B112" s="217"/>
      <c r="C112" s="64"/>
      <c r="D112" s="64" t="s">
        <v>1182</v>
      </c>
      <c r="E112" s="64" t="s">
        <v>843</v>
      </c>
      <c r="F112" s="218">
        <v>6</v>
      </c>
      <c r="G112" s="64"/>
      <c r="H112" s="64"/>
      <c r="I112" s="219">
        <v>26.312999999999999</v>
      </c>
      <c r="J112" s="220">
        <f t="shared" si="3"/>
        <v>157.87799999999999</v>
      </c>
    </row>
    <row r="113" spans="2:10">
      <c r="B113" s="217"/>
      <c r="C113" s="64"/>
      <c r="D113" s="64" t="s">
        <v>1183</v>
      </c>
      <c r="E113" s="64" t="s">
        <v>843</v>
      </c>
      <c r="F113" s="218">
        <v>6</v>
      </c>
      <c r="G113" s="64"/>
      <c r="H113" s="64"/>
      <c r="I113" s="219">
        <v>31.245999999999999</v>
      </c>
      <c r="J113" s="220">
        <f t="shared" si="3"/>
        <v>187.476</v>
      </c>
    </row>
    <row r="114" spans="2:10">
      <c r="B114" s="217"/>
      <c r="C114" s="64"/>
      <c r="D114" s="64" t="s">
        <v>330</v>
      </c>
      <c r="E114" s="64" t="s">
        <v>843</v>
      </c>
      <c r="F114" s="218">
        <v>8</v>
      </c>
      <c r="G114" s="64"/>
      <c r="H114" s="64"/>
      <c r="I114" s="219">
        <v>28.06</v>
      </c>
      <c r="J114" s="220">
        <f t="shared" si="3"/>
        <v>224.48</v>
      </c>
    </row>
    <row r="115" spans="2:10">
      <c r="B115" s="217"/>
      <c r="C115" s="64"/>
      <c r="D115" s="224" t="s">
        <v>1184</v>
      </c>
      <c r="E115" s="64" t="s">
        <v>843</v>
      </c>
      <c r="F115" s="218">
        <v>6</v>
      </c>
      <c r="G115" s="64"/>
      <c r="H115" s="64"/>
      <c r="I115" s="219">
        <v>24</v>
      </c>
      <c r="J115" s="220">
        <f t="shared" si="3"/>
        <v>144</v>
      </c>
    </row>
    <row r="116" spans="2:10">
      <c r="B116" s="217"/>
      <c r="C116" s="64"/>
      <c r="D116" s="64" t="s">
        <v>1185</v>
      </c>
      <c r="E116" s="64" t="s">
        <v>843</v>
      </c>
      <c r="F116" s="218">
        <v>4</v>
      </c>
      <c r="G116" s="64"/>
      <c r="H116" s="64"/>
      <c r="I116" s="219">
        <v>27.274999999999999</v>
      </c>
      <c r="J116" s="220">
        <f t="shared" si="3"/>
        <v>109.1</v>
      </c>
    </row>
    <row r="117" spans="2:10">
      <c r="B117" s="217"/>
      <c r="C117" s="64"/>
      <c r="D117" s="64" t="s">
        <v>1186</v>
      </c>
      <c r="E117" s="64" t="s">
        <v>843</v>
      </c>
      <c r="F117" s="218">
        <v>6</v>
      </c>
      <c r="G117" s="64"/>
      <c r="H117" s="64"/>
      <c r="I117" s="219">
        <v>35.093000000000004</v>
      </c>
      <c r="J117" s="220">
        <f t="shared" si="3"/>
        <v>210.55800000000002</v>
      </c>
    </row>
    <row r="118" spans="2:10">
      <c r="B118" s="217"/>
      <c r="C118" s="64"/>
      <c r="D118" s="64" t="s">
        <v>334</v>
      </c>
      <c r="E118" s="64" t="s">
        <v>843</v>
      </c>
      <c r="F118" s="218">
        <v>10</v>
      </c>
      <c r="G118" s="64"/>
      <c r="H118" s="64"/>
      <c r="I118" s="219">
        <v>14.814</v>
      </c>
      <c r="J118" s="220">
        <f t="shared" si="3"/>
        <v>148.13999999999999</v>
      </c>
    </row>
    <row r="119" spans="2:10">
      <c r="B119" s="217"/>
      <c r="C119" s="64"/>
      <c r="D119" s="64" t="s">
        <v>1187</v>
      </c>
      <c r="E119" s="64" t="s">
        <v>843</v>
      </c>
      <c r="F119" s="218">
        <v>5</v>
      </c>
      <c r="G119" s="64"/>
      <c r="H119" s="64"/>
      <c r="I119" s="219">
        <v>13.394</v>
      </c>
      <c r="J119" s="220">
        <f t="shared" si="3"/>
        <v>66.97</v>
      </c>
    </row>
    <row r="120" spans="2:10">
      <c r="B120" s="217"/>
      <c r="C120" s="64"/>
      <c r="D120" s="64" t="s">
        <v>335</v>
      </c>
      <c r="E120" s="64" t="s">
        <v>843</v>
      </c>
      <c r="F120" s="218">
        <v>5</v>
      </c>
      <c r="G120" s="64"/>
      <c r="H120" s="64"/>
      <c r="I120" s="219">
        <v>27.27</v>
      </c>
      <c r="J120" s="220">
        <f t="shared" si="3"/>
        <v>136.35</v>
      </c>
    </row>
    <row r="121" spans="2:10">
      <c r="B121" s="217"/>
      <c r="C121" s="64"/>
      <c r="D121" s="64" t="s">
        <v>458</v>
      </c>
      <c r="E121" s="64" t="s">
        <v>843</v>
      </c>
      <c r="F121" s="218">
        <v>4</v>
      </c>
      <c r="G121" s="64"/>
      <c r="H121" s="64"/>
      <c r="I121" s="219">
        <v>24</v>
      </c>
      <c r="J121" s="220">
        <f t="shared" si="3"/>
        <v>96</v>
      </c>
    </row>
    <row r="122" spans="2:10">
      <c r="B122" s="217"/>
      <c r="C122" s="64"/>
      <c r="D122" s="64" t="s">
        <v>863</v>
      </c>
      <c r="E122" s="64" t="s">
        <v>843</v>
      </c>
      <c r="F122" s="218">
        <v>5</v>
      </c>
      <c r="G122" s="64"/>
      <c r="H122" s="64"/>
      <c r="I122" s="219">
        <v>37</v>
      </c>
      <c r="J122" s="220">
        <f t="shared" si="3"/>
        <v>185</v>
      </c>
    </row>
    <row r="123" spans="2:10">
      <c r="B123" s="217"/>
      <c r="C123" s="64"/>
      <c r="D123" s="64" t="s">
        <v>339</v>
      </c>
      <c r="E123" s="64" t="s">
        <v>843</v>
      </c>
      <c r="F123" s="218">
        <v>4</v>
      </c>
      <c r="G123" s="64"/>
      <c r="H123" s="64"/>
      <c r="I123" s="219">
        <v>36.35</v>
      </c>
      <c r="J123" s="220">
        <f t="shared" si="3"/>
        <v>145.4</v>
      </c>
    </row>
    <row r="124" spans="2:10">
      <c r="B124" s="217"/>
      <c r="C124" s="64"/>
      <c r="D124" s="64"/>
      <c r="E124" s="64"/>
      <c r="F124" s="218"/>
      <c r="G124" s="64"/>
      <c r="H124" s="64"/>
      <c r="I124" s="219"/>
      <c r="J124" s="220">
        <f t="shared" si="3"/>
        <v>0</v>
      </c>
    </row>
    <row r="125" spans="2:10">
      <c r="B125" s="217"/>
      <c r="C125" s="64"/>
      <c r="D125" s="64" t="s">
        <v>340</v>
      </c>
      <c r="E125" s="64" t="s">
        <v>843</v>
      </c>
      <c r="F125" s="218">
        <v>10</v>
      </c>
      <c r="G125" s="64"/>
      <c r="H125" s="64"/>
      <c r="I125" s="219">
        <v>72.995999999999995</v>
      </c>
      <c r="J125" s="220">
        <f t="shared" si="3"/>
        <v>729.95999999999992</v>
      </c>
    </row>
    <row r="126" spans="2:10">
      <c r="B126" s="217"/>
      <c r="C126" s="64"/>
      <c r="D126" s="64" t="s">
        <v>343</v>
      </c>
      <c r="E126" s="64" t="s">
        <v>843</v>
      </c>
      <c r="F126" s="218">
        <v>10</v>
      </c>
      <c r="G126" s="64"/>
      <c r="H126" s="64"/>
      <c r="I126" s="219">
        <v>75.001999999999995</v>
      </c>
      <c r="J126" s="220">
        <f t="shared" si="3"/>
        <v>750.02</v>
      </c>
    </row>
    <row r="127" spans="2:10">
      <c r="B127" s="217"/>
      <c r="C127" s="64"/>
      <c r="D127" s="64" t="s">
        <v>345</v>
      </c>
      <c r="E127" s="64" t="s">
        <v>843</v>
      </c>
      <c r="F127" s="218">
        <v>16</v>
      </c>
      <c r="G127" s="64"/>
      <c r="H127" s="64"/>
      <c r="I127" s="219">
        <v>134.00129999999999</v>
      </c>
      <c r="J127" s="220">
        <f t="shared" si="3"/>
        <v>2144.0207999999998</v>
      </c>
    </row>
    <row r="128" spans="2:10">
      <c r="B128" s="217"/>
      <c r="C128" s="64"/>
      <c r="D128" s="64" t="s">
        <v>347</v>
      </c>
      <c r="E128" s="64" t="s">
        <v>843</v>
      </c>
      <c r="F128" s="218">
        <v>15</v>
      </c>
      <c r="G128" s="64"/>
      <c r="H128" s="64"/>
      <c r="I128" s="219">
        <v>134.00069999999999</v>
      </c>
      <c r="J128" s="220">
        <f t="shared" si="3"/>
        <v>2010.0104999999999</v>
      </c>
    </row>
    <row r="129" spans="2:10">
      <c r="B129" s="217"/>
      <c r="C129" s="64"/>
      <c r="D129" s="64"/>
      <c r="E129" s="64"/>
      <c r="F129" s="218"/>
      <c r="G129" s="64"/>
      <c r="H129" s="64"/>
      <c r="I129" s="219"/>
      <c r="J129" s="220">
        <f t="shared" si="3"/>
        <v>0</v>
      </c>
    </row>
    <row r="130" spans="2:10">
      <c r="B130" s="217"/>
      <c r="C130" s="64"/>
      <c r="D130" s="64" t="s">
        <v>351</v>
      </c>
      <c r="E130" s="64" t="s">
        <v>843</v>
      </c>
      <c r="F130" s="218">
        <v>16</v>
      </c>
      <c r="G130" s="64"/>
      <c r="H130" s="64"/>
      <c r="I130" s="219">
        <v>117.9988</v>
      </c>
      <c r="J130" s="220">
        <f t="shared" si="3"/>
        <v>1887.9808</v>
      </c>
    </row>
    <row r="131" spans="2:10">
      <c r="B131" s="217"/>
      <c r="C131" s="64"/>
      <c r="D131" s="225" t="s">
        <v>616</v>
      </c>
      <c r="E131" s="64" t="s">
        <v>843</v>
      </c>
      <c r="F131" s="218">
        <v>12</v>
      </c>
      <c r="G131" s="64"/>
      <c r="H131" s="64"/>
      <c r="I131" s="219">
        <v>110</v>
      </c>
      <c r="J131" s="220">
        <f t="shared" si="3"/>
        <v>1320</v>
      </c>
    </row>
    <row r="132" spans="2:10">
      <c r="B132" s="217"/>
      <c r="C132" s="64"/>
      <c r="D132" s="64"/>
      <c r="E132" s="64"/>
      <c r="F132" s="218"/>
      <c r="G132" s="64"/>
      <c r="H132" s="64"/>
      <c r="I132" s="219"/>
      <c r="J132" s="220">
        <f t="shared" si="3"/>
        <v>0</v>
      </c>
    </row>
    <row r="133" spans="2:10">
      <c r="B133" s="217"/>
      <c r="C133" s="64"/>
      <c r="D133" s="64" t="s">
        <v>353</v>
      </c>
      <c r="E133" s="64"/>
      <c r="F133" s="218">
        <v>5</v>
      </c>
      <c r="G133" s="64"/>
      <c r="H133" s="64"/>
      <c r="I133" s="219">
        <v>166</v>
      </c>
      <c r="J133" s="220">
        <f t="shared" ref="J133:J196" si="6">I133*F133</f>
        <v>830</v>
      </c>
    </row>
    <row r="134" spans="2:10">
      <c r="B134" s="217"/>
      <c r="C134" s="64"/>
      <c r="D134" s="64" t="s">
        <v>356</v>
      </c>
      <c r="E134" s="64" t="s">
        <v>383</v>
      </c>
      <c r="F134" s="218">
        <v>10</v>
      </c>
      <c r="G134" s="64"/>
      <c r="H134" s="64"/>
      <c r="I134" s="219">
        <v>26.1</v>
      </c>
      <c r="J134" s="220">
        <f t="shared" si="6"/>
        <v>261</v>
      </c>
    </row>
    <row r="135" spans="2:10">
      <c r="B135" s="217"/>
      <c r="C135" s="64"/>
      <c r="D135" s="64" t="s">
        <v>377</v>
      </c>
      <c r="E135" s="64" t="s">
        <v>383</v>
      </c>
      <c r="F135" s="226">
        <v>2.89</v>
      </c>
      <c r="G135" s="64"/>
      <c r="H135" s="64"/>
      <c r="I135" s="219">
        <v>119</v>
      </c>
      <c r="J135" s="220">
        <f t="shared" si="6"/>
        <v>343.91</v>
      </c>
    </row>
    <row r="136" spans="2:10">
      <c r="B136" s="217"/>
      <c r="C136" s="64"/>
      <c r="D136" s="64" t="s">
        <v>390</v>
      </c>
      <c r="E136" s="64" t="s">
        <v>383</v>
      </c>
      <c r="F136" s="218">
        <v>4</v>
      </c>
      <c r="G136" s="64"/>
      <c r="H136" s="64"/>
      <c r="I136" s="219">
        <v>85.254999999999995</v>
      </c>
      <c r="J136" s="220">
        <f t="shared" si="6"/>
        <v>341.02</v>
      </c>
    </row>
    <row r="137" spans="2:10">
      <c r="B137" s="217"/>
      <c r="C137" s="64"/>
      <c r="D137" s="64" t="s">
        <v>357</v>
      </c>
      <c r="E137" s="64" t="s">
        <v>383</v>
      </c>
      <c r="F137" s="218">
        <v>2</v>
      </c>
      <c r="G137" s="64"/>
      <c r="H137" s="64"/>
      <c r="I137" s="219">
        <v>110</v>
      </c>
      <c r="J137" s="220">
        <f t="shared" si="6"/>
        <v>220</v>
      </c>
    </row>
    <row r="138" spans="2:10">
      <c r="B138" s="217"/>
      <c r="C138" s="64"/>
      <c r="D138" s="64"/>
      <c r="E138" s="64"/>
      <c r="F138" s="218"/>
      <c r="G138" s="64"/>
      <c r="H138" s="64"/>
      <c r="I138" s="219"/>
      <c r="J138" s="220">
        <f t="shared" si="6"/>
        <v>0</v>
      </c>
    </row>
    <row r="139" spans="2:10">
      <c r="B139" s="217"/>
      <c r="C139" s="64"/>
      <c r="D139" s="64" t="s">
        <v>359</v>
      </c>
      <c r="E139" s="64" t="s">
        <v>714</v>
      </c>
      <c r="F139" s="218">
        <v>12</v>
      </c>
      <c r="G139" s="64"/>
      <c r="H139" s="64"/>
      <c r="I139" s="219">
        <v>83.484999999999999</v>
      </c>
      <c r="J139" s="220">
        <f t="shared" si="6"/>
        <v>1001.8199999999999</v>
      </c>
    </row>
    <row r="140" spans="2:10">
      <c r="B140" s="217"/>
      <c r="C140" s="64"/>
      <c r="D140" s="64" t="s">
        <v>362</v>
      </c>
      <c r="E140" s="64" t="s">
        <v>714</v>
      </c>
      <c r="F140" s="218">
        <v>1</v>
      </c>
      <c r="G140" s="64"/>
      <c r="H140" s="64"/>
      <c r="I140" s="219">
        <v>165.21</v>
      </c>
      <c r="J140" s="220">
        <f t="shared" si="6"/>
        <v>165.21</v>
      </c>
    </row>
    <row r="141" spans="2:10">
      <c r="B141" s="217"/>
      <c r="C141" s="64"/>
      <c r="D141" s="64" t="s">
        <v>364</v>
      </c>
      <c r="E141" s="64" t="s">
        <v>714</v>
      </c>
      <c r="F141" s="218">
        <v>93</v>
      </c>
      <c r="G141" s="64"/>
      <c r="H141" s="64"/>
      <c r="I141" s="219">
        <v>11.364000000000001</v>
      </c>
      <c r="J141" s="220">
        <f t="shared" si="6"/>
        <v>1056.8520000000001</v>
      </c>
    </row>
    <row r="142" spans="2:10">
      <c r="B142" s="217"/>
      <c r="C142" s="64"/>
      <c r="D142" s="64" t="s">
        <v>365</v>
      </c>
      <c r="E142" s="64" t="s">
        <v>714</v>
      </c>
      <c r="F142" s="218">
        <v>5</v>
      </c>
      <c r="G142" s="64"/>
      <c r="H142" s="64"/>
      <c r="I142" s="219">
        <v>55</v>
      </c>
      <c r="J142" s="220">
        <f t="shared" si="6"/>
        <v>275</v>
      </c>
    </row>
    <row r="143" spans="2:10">
      <c r="B143" s="217"/>
      <c r="C143" s="64"/>
      <c r="D143" s="64" t="s">
        <v>368</v>
      </c>
      <c r="E143" s="64" t="s">
        <v>714</v>
      </c>
      <c r="F143" s="218">
        <v>1</v>
      </c>
      <c r="G143" s="64"/>
      <c r="H143" s="64"/>
      <c r="I143" s="219">
        <v>88</v>
      </c>
      <c r="J143" s="220">
        <f t="shared" si="6"/>
        <v>88</v>
      </c>
    </row>
    <row r="144" spans="2:10">
      <c r="B144" s="217"/>
      <c r="C144" s="64"/>
      <c r="D144" s="227" t="s">
        <v>369</v>
      </c>
      <c r="E144" s="64" t="s">
        <v>714</v>
      </c>
      <c r="F144" s="218">
        <v>1</v>
      </c>
      <c r="G144" s="64"/>
      <c r="H144" s="64"/>
      <c r="I144" s="219">
        <v>24</v>
      </c>
      <c r="J144" s="220">
        <f t="shared" si="6"/>
        <v>24</v>
      </c>
    </row>
    <row r="145" spans="2:10">
      <c r="B145" s="217"/>
      <c r="C145" s="64"/>
      <c r="D145" s="64" t="s">
        <v>371</v>
      </c>
      <c r="E145" s="64" t="s">
        <v>714</v>
      </c>
      <c r="F145" s="218">
        <v>4</v>
      </c>
      <c r="G145" s="64"/>
      <c r="H145" s="64"/>
      <c r="I145" s="219">
        <v>97</v>
      </c>
      <c r="J145" s="220">
        <f t="shared" si="6"/>
        <v>388</v>
      </c>
    </row>
    <row r="146" spans="2:10">
      <c r="B146" s="217"/>
      <c r="C146" s="64"/>
      <c r="D146" s="64" t="s">
        <v>373</v>
      </c>
      <c r="E146" s="64" t="s">
        <v>383</v>
      </c>
      <c r="F146" s="218">
        <v>1</v>
      </c>
      <c r="G146" s="64"/>
      <c r="H146" s="64"/>
      <c r="I146" s="219">
        <v>889</v>
      </c>
      <c r="J146" s="220">
        <f t="shared" si="6"/>
        <v>889</v>
      </c>
    </row>
    <row r="147" spans="2:10">
      <c r="B147" s="217"/>
      <c r="C147" s="64"/>
      <c r="D147" s="64" t="s">
        <v>375</v>
      </c>
      <c r="E147" s="64" t="s">
        <v>749</v>
      </c>
      <c r="F147" s="218">
        <v>250</v>
      </c>
      <c r="G147" s="64"/>
      <c r="H147" s="64"/>
      <c r="I147" s="219">
        <v>2880</v>
      </c>
      <c r="J147" s="220">
        <f t="shared" si="6"/>
        <v>720000</v>
      </c>
    </row>
    <row r="148" spans="2:10">
      <c r="B148" s="217"/>
      <c r="C148" s="64"/>
      <c r="D148" s="64" t="s">
        <v>376</v>
      </c>
      <c r="E148" s="64" t="s">
        <v>749</v>
      </c>
      <c r="F148" s="218">
        <v>250</v>
      </c>
      <c r="G148" s="64"/>
      <c r="H148" s="64"/>
      <c r="I148" s="219">
        <v>2132</v>
      </c>
      <c r="J148" s="220">
        <f t="shared" si="6"/>
        <v>533000</v>
      </c>
    </row>
    <row r="149" spans="2:10">
      <c r="B149" s="217"/>
      <c r="C149" s="64"/>
      <c r="D149" s="64" t="s">
        <v>380</v>
      </c>
      <c r="E149" s="64" t="s">
        <v>383</v>
      </c>
      <c r="F149" s="218">
        <v>5.5</v>
      </c>
      <c r="G149" s="64"/>
      <c r="H149" s="64"/>
      <c r="I149" s="219">
        <v>100</v>
      </c>
      <c r="J149" s="220">
        <f t="shared" si="6"/>
        <v>550</v>
      </c>
    </row>
    <row r="150" spans="2:10">
      <c r="B150" s="217"/>
      <c r="C150" s="64"/>
      <c r="D150" s="64" t="s">
        <v>382</v>
      </c>
      <c r="E150" s="64" t="s">
        <v>383</v>
      </c>
      <c r="F150" s="218">
        <v>4.8</v>
      </c>
      <c r="G150" s="64"/>
      <c r="H150" s="64"/>
      <c r="I150" s="219">
        <v>96.25</v>
      </c>
      <c r="J150" s="220">
        <f t="shared" si="6"/>
        <v>462</v>
      </c>
    </row>
    <row r="151" spans="2:10">
      <c r="B151" s="217"/>
      <c r="C151" s="64"/>
      <c r="D151" s="64" t="s">
        <v>1191</v>
      </c>
      <c r="E151" s="64" t="s">
        <v>714</v>
      </c>
      <c r="F151" s="218">
        <v>5</v>
      </c>
      <c r="G151" s="64"/>
      <c r="H151" s="64"/>
      <c r="I151" s="219">
        <v>172</v>
      </c>
      <c r="J151" s="220">
        <f t="shared" si="6"/>
        <v>860</v>
      </c>
    </row>
    <row r="152" spans="2:10">
      <c r="B152" s="217"/>
      <c r="C152" s="64"/>
      <c r="D152" s="64" t="s">
        <v>1192</v>
      </c>
      <c r="E152" s="64" t="s">
        <v>714</v>
      </c>
      <c r="F152" s="218">
        <v>5</v>
      </c>
      <c r="G152" s="64"/>
      <c r="H152" s="64"/>
      <c r="I152" s="219">
        <v>168</v>
      </c>
      <c r="J152" s="220">
        <f t="shared" si="6"/>
        <v>840</v>
      </c>
    </row>
    <row r="153" spans="2:10">
      <c r="B153" s="217"/>
      <c r="C153" s="64"/>
      <c r="D153" s="64"/>
      <c r="E153" s="64"/>
      <c r="F153" s="218"/>
      <c r="G153" s="64"/>
      <c r="H153" s="64"/>
      <c r="I153" s="219"/>
      <c r="J153" s="220">
        <f t="shared" si="6"/>
        <v>0</v>
      </c>
    </row>
    <row r="154" spans="2:10">
      <c r="B154" s="217"/>
      <c r="C154" s="64"/>
      <c r="D154" s="64" t="s">
        <v>1207</v>
      </c>
      <c r="E154" s="64" t="s">
        <v>714</v>
      </c>
      <c r="F154" s="218">
        <v>4</v>
      </c>
      <c r="G154" s="64"/>
      <c r="H154" s="64"/>
      <c r="I154" s="219">
        <v>72</v>
      </c>
      <c r="J154" s="220">
        <f t="shared" si="6"/>
        <v>288</v>
      </c>
    </row>
    <row r="155" spans="2:10">
      <c r="B155" s="217"/>
      <c r="C155" s="64"/>
      <c r="D155" s="64" t="s">
        <v>1208</v>
      </c>
      <c r="E155" s="64" t="s">
        <v>714</v>
      </c>
      <c r="F155" s="218">
        <v>5</v>
      </c>
      <c r="G155" s="64"/>
      <c r="H155" s="64"/>
      <c r="I155" s="219">
        <v>24.8</v>
      </c>
      <c r="J155" s="220">
        <f t="shared" si="6"/>
        <v>124</v>
      </c>
    </row>
    <row r="156" spans="2:10">
      <c r="B156" s="217"/>
      <c r="C156" s="64"/>
      <c r="D156" s="64" t="s">
        <v>1209</v>
      </c>
      <c r="E156" s="64" t="s">
        <v>714</v>
      </c>
      <c r="F156" s="218">
        <v>6</v>
      </c>
      <c r="G156" s="64"/>
      <c r="H156" s="64"/>
      <c r="I156" s="219">
        <v>49.665999999999997</v>
      </c>
      <c r="J156" s="220">
        <f t="shared" si="6"/>
        <v>297.99599999999998</v>
      </c>
    </row>
    <row r="157" spans="2:10">
      <c r="B157" s="217"/>
      <c r="C157" s="64"/>
      <c r="D157" s="64" t="s">
        <v>423</v>
      </c>
      <c r="E157" s="64" t="s">
        <v>714</v>
      </c>
      <c r="F157" s="228">
        <v>6</v>
      </c>
      <c r="G157" s="64"/>
      <c r="H157" s="64"/>
      <c r="I157" s="228">
        <v>39</v>
      </c>
      <c r="J157" s="220">
        <f t="shared" si="6"/>
        <v>234</v>
      </c>
    </row>
    <row r="158" spans="2:10">
      <c r="B158" s="217"/>
      <c r="C158" s="64"/>
      <c r="D158" s="64" t="s">
        <v>426</v>
      </c>
      <c r="E158" s="64" t="s">
        <v>714</v>
      </c>
      <c r="F158" s="218">
        <v>4</v>
      </c>
      <c r="G158" s="64"/>
      <c r="H158" s="64"/>
      <c r="I158" s="219">
        <v>65</v>
      </c>
      <c r="J158" s="220">
        <f t="shared" si="6"/>
        <v>260</v>
      </c>
    </row>
    <row r="159" spans="2:10">
      <c r="B159" s="217"/>
      <c r="C159" s="64"/>
      <c r="D159" s="64"/>
      <c r="E159" s="64"/>
      <c r="F159" s="218"/>
      <c r="G159" s="64"/>
      <c r="H159" s="64"/>
      <c r="I159" s="219" t="s">
        <v>825</v>
      </c>
      <c r="J159" s="220" t="e">
        <f t="shared" si="6"/>
        <v>#VALUE!</v>
      </c>
    </row>
    <row r="160" spans="2:10">
      <c r="B160" s="217"/>
      <c r="C160" s="64"/>
      <c r="D160" s="64" t="s">
        <v>1210</v>
      </c>
      <c r="E160" s="64" t="s">
        <v>714</v>
      </c>
      <c r="F160" s="218">
        <v>5</v>
      </c>
      <c r="G160" s="64"/>
      <c r="H160" s="64"/>
      <c r="I160" s="219">
        <v>26</v>
      </c>
      <c r="J160" s="220">
        <f t="shared" si="6"/>
        <v>130</v>
      </c>
    </row>
    <row r="161" spans="2:10">
      <c r="B161" s="217"/>
      <c r="C161" s="64"/>
      <c r="D161" s="64" t="s">
        <v>428</v>
      </c>
      <c r="E161" s="64" t="s">
        <v>714</v>
      </c>
      <c r="F161" s="218">
        <v>6</v>
      </c>
      <c r="G161" s="64"/>
      <c r="H161" s="64"/>
      <c r="I161" s="219" t="e">
        <f t="shared" ref="I161:I171" ca="1" si="7">J161/H161</f>
        <v>#DIV/0!</v>
      </c>
      <c r="J161" s="220">
        <f t="shared" ca="1" si="6"/>
        <v>318</v>
      </c>
    </row>
    <row r="162" spans="2:10">
      <c r="B162" s="217"/>
      <c r="C162" s="64"/>
      <c r="D162" s="64" t="s">
        <v>430</v>
      </c>
      <c r="E162" s="64" t="s">
        <v>714</v>
      </c>
      <c r="F162" s="218">
        <v>5</v>
      </c>
      <c r="G162" s="64"/>
      <c r="H162" s="64"/>
      <c r="I162" s="219" t="e">
        <f t="shared" ca="1" si="7"/>
        <v>#DIV/0!</v>
      </c>
      <c r="J162" s="220">
        <f t="shared" ca="1" si="6"/>
        <v>318</v>
      </c>
    </row>
    <row r="163" spans="2:10">
      <c r="B163" s="217"/>
      <c r="C163" s="64"/>
      <c r="D163" s="64" t="s">
        <v>432</v>
      </c>
      <c r="E163" s="64" t="s">
        <v>714</v>
      </c>
      <c r="F163" s="218">
        <v>6</v>
      </c>
      <c r="G163" s="64"/>
      <c r="H163" s="64"/>
      <c r="I163" s="219" t="e">
        <f t="shared" ca="1" si="7"/>
        <v>#DIV/0!</v>
      </c>
      <c r="J163" s="220">
        <f t="shared" ca="1" si="6"/>
        <v>318</v>
      </c>
    </row>
    <row r="164" spans="2:10">
      <c r="B164" s="217"/>
      <c r="C164" s="64"/>
      <c r="D164" s="64" t="s">
        <v>432</v>
      </c>
      <c r="E164" s="64" t="s">
        <v>714</v>
      </c>
      <c r="F164" s="218">
        <v>6</v>
      </c>
      <c r="G164" s="64"/>
      <c r="H164" s="64"/>
      <c r="I164" s="219" t="e">
        <f t="shared" ca="1" si="7"/>
        <v>#DIV/0!</v>
      </c>
      <c r="J164" s="220">
        <f t="shared" ca="1" si="6"/>
        <v>318</v>
      </c>
    </row>
    <row r="165" spans="2:10">
      <c r="B165" s="217"/>
      <c r="C165" s="64"/>
      <c r="D165" s="229" t="s">
        <v>435</v>
      </c>
      <c r="E165" s="64" t="s">
        <v>714</v>
      </c>
      <c r="F165" s="218">
        <v>6</v>
      </c>
      <c r="G165" s="64"/>
      <c r="H165" s="64"/>
      <c r="I165" s="219" t="e">
        <f t="shared" ca="1" si="7"/>
        <v>#DIV/0!</v>
      </c>
      <c r="J165" s="220">
        <f t="shared" ca="1" si="6"/>
        <v>318</v>
      </c>
    </row>
    <row r="166" spans="2:10">
      <c r="B166" s="217"/>
      <c r="C166" s="64"/>
      <c r="D166" s="64" t="s">
        <v>438</v>
      </c>
      <c r="E166" s="64" t="s">
        <v>714</v>
      </c>
      <c r="F166" s="218">
        <v>2</v>
      </c>
      <c r="G166" s="64"/>
      <c r="H166" s="64"/>
      <c r="I166" s="219" t="e">
        <f t="shared" ca="1" si="7"/>
        <v>#DIV/0!</v>
      </c>
      <c r="J166" s="220">
        <f t="shared" ca="1" si="6"/>
        <v>318</v>
      </c>
    </row>
    <row r="167" spans="2:10">
      <c r="B167" s="217"/>
      <c r="C167" s="64"/>
      <c r="D167" s="64" t="s">
        <v>439</v>
      </c>
      <c r="E167" s="64" t="s">
        <v>714</v>
      </c>
      <c r="F167" s="218">
        <v>6</v>
      </c>
      <c r="G167" s="64"/>
      <c r="H167" s="64"/>
      <c r="I167" s="219" t="e">
        <f t="shared" ca="1" si="7"/>
        <v>#DIV/0!</v>
      </c>
      <c r="J167" s="220">
        <f t="shared" ca="1" si="6"/>
        <v>318</v>
      </c>
    </row>
    <row r="168" spans="2:10">
      <c r="B168" s="217"/>
      <c r="C168" s="64"/>
      <c r="D168" s="64" t="s">
        <v>441</v>
      </c>
      <c r="E168" s="64" t="s">
        <v>714</v>
      </c>
      <c r="F168" s="218">
        <v>2</v>
      </c>
      <c r="G168" s="64"/>
      <c r="H168" s="64"/>
      <c r="I168" s="219" t="e">
        <f t="shared" ca="1" si="7"/>
        <v>#DIV/0!</v>
      </c>
      <c r="J168" s="220">
        <f t="shared" ca="1" si="6"/>
        <v>318</v>
      </c>
    </row>
    <row r="169" spans="2:10">
      <c r="B169" s="217"/>
      <c r="C169" s="64"/>
      <c r="D169" s="64" t="s">
        <v>442</v>
      </c>
      <c r="E169" s="64" t="s">
        <v>714</v>
      </c>
      <c r="F169" s="218">
        <v>2</v>
      </c>
      <c r="G169" s="64"/>
      <c r="H169" s="64"/>
      <c r="I169" s="219" t="e">
        <f t="shared" ca="1" si="7"/>
        <v>#DIV/0!</v>
      </c>
      <c r="J169" s="220">
        <f t="shared" ca="1" si="6"/>
        <v>318</v>
      </c>
    </row>
    <row r="170" spans="2:10">
      <c r="B170" s="217"/>
      <c r="C170" s="64"/>
      <c r="D170" s="64" t="s">
        <v>444</v>
      </c>
      <c r="E170" s="64" t="s">
        <v>714</v>
      </c>
      <c r="F170" s="218">
        <v>2</v>
      </c>
      <c r="G170" s="64"/>
      <c r="H170" s="64"/>
      <c r="I170" s="219" t="e">
        <f t="shared" ca="1" si="7"/>
        <v>#DIV/0!</v>
      </c>
      <c r="J170" s="220">
        <f t="shared" ca="1" si="6"/>
        <v>318</v>
      </c>
    </row>
    <row r="171" spans="2:10">
      <c r="B171" s="217"/>
      <c r="C171" s="64"/>
      <c r="D171" s="64" t="s">
        <v>446</v>
      </c>
      <c r="E171" s="64" t="s">
        <v>714</v>
      </c>
      <c r="F171" s="218">
        <v>6</v>
      </c>
      <c r="G171" s="64"/>
      <c r="H171" s="64"/>
      <c r="I171" s="219" t="e">
        <f t="shared" ca="1" si="7"/>
        <v>#DIV/0!</v>
      </c>
      <c r="J171" s="220">
        <f t="shared" ca="1" si="6"/>
        <v>318</v>
      </c>
    </row>
    <row r="172" spans="2:10">
      <c r="B172" s="217"/>
      <c r="C172" s="64"/>
      <c r="D172" s="64"/>
      <c r="E172" s="64" t="s">
        <v>714</v>
      </c>
      <c r="F172" s="218"/>
      <c r="G172" s="64"/>
      <c r="H172" s="64"/>
      <c r="I172" s="219"/>
      <c r="J172" s="220">
        <f t="shared" si="6"/>
        <v>0</v>
      </c>
    </row>
    <row r="173" spans="2:10">
      <c r="B173" s="217"/>
      <c r="C173" s="64"/>
      <c r="D173" s="64"/>
      <c r="E173" s="64"/>
      <c r="F173" s="218"/>
      <c r="G173" s="64"/>
      <c r="H173" s="64"/>
      <c r="I173" s="219"/>
      <c r="J173" s="220">
        <f t="shared" si="6"/>
        <v>0</v>
      </c>
    </row>
    <row r="174" spans="2:10">
      <c r="B174" s="217"/>
      <c r="C174" s="64"/>
      <c r="D174" s="64" t="s">
        <v>449</v>
      </c>
      <c r="E174" s="64" t="s">
        <v>383</v>
      </c>
      <c r="F174" s="218">
        <v>25</v>
      </c>
      <c r="G174" s="64"/>
      <c r="H174" s="64"/>
      <c r="I174" s="219">
        <v>44</v>
      </c>
      <c r="J174" s="220">
        <f t="shared" si="6"/>
        <v>1100</v>
      </c>
    </row>
    <row r="175" spans="2:10">
      <c r="B175" s="217"/>
      <c r="C175" s="64"/>
      <c r="D175" s="64" t="s">
        <v>614</v>
      </c>
      <c r="E175" s="64" t="s">
        <v>383</v>
      </c>
      <c r="F175" s="218">
        <v>25</v>
      </c>
      <c r="G175" s="64"/>
      <c r="H175" s="64"/>
      <c r="I175" s="219">
        <v>33.479999999999997</v>
      </c>
      <c r="J175" s="220">
        <f t="shared" si="6"/>
        <v>836.99999999999989</v>
      </c>
    </row>
    <row r="176" spans="2:10">
      <c r="B176" s="217"/>
      <c r="C176" s="64"/>
      <c r="D176" s="64"/>
      <c r="E176" s="64" t="s">
        <v>383</v>
      </c>
      <c r="F176" s="218"/>
      <c r="G176" s="64"/>
      <c r="H176" s="64"/>
      <c r="I176" s="219"/>
      <c r="J176" s="220">
        <f t="shared" si="6"/>
        <v>0</v>
      </c>
    </row>
    <row r="177" spans="2:10">
      <c r="B177" s="217"/>
      <c r="C177" s="64"/>
      <c r="D177" s="64" t="s">
        <v>453</v>
      </c>
      <c r="E177" s="64" t="s">
        <v>383</v>
      </c>
      <c r="F177" s="218">
        <v>3</v>
      </c>
      <c r="G177" s="64"/>
      <c r="H177" s="64"/>
      <c r="I177" s="219">
        <v>36</v>
      </c>
      <c r="J177" s="220">
        <f t="shared" si="6"/>
        <v>108</v>
      </c>
    </row>
    <row r="178" spans="2:10">
      <c r="B178" s="217"/>
      <c r="C178" s="64"/>
      <c r="D178" s="64" t="s">
        <v>453</v>
      </c>
      <c r="E178" s="64" t="s">
        <v>383</v>
      </c>
      <c r="F178" s="218">
        <v>2</v>
      </c>
      <c r="G178" s="64"/>
      <c r="H178" s="64"/>
      <c r="I178" s="219">
        <v>40</v>
      </c>
      <c r="J178" s="220">
        <f t="shared" si="6"/>
        <v>80</v>
      </c>
    </row>
    <row r="179" spans="2:10">
      <c r="B179" s="217"/>
      <c r="C179" s="64"/>
      <c r="D179" s="64" t="s">
        <v>467</v>
      </c>
      <c r="E179" s="64" t="s">
        <v>383</v>
      </c>
      <c r="F179" s="218">
        <v>25</v>
      </c>
      <c r="G179" s="64"/>
      <c r="H179" s="64"/>
      <c r="I179" s="219">
        <v>39</v>
      </c>
      <c r="J179" s="220">
        <f t="shared" si="6"/>
        <v>975</v>
      </c>
    </row>
    <row r="180" spans="2:10">
      <c r="B180" s="217"/>
      <c r="C180" s="64"/>
      <c r="D180" s="64"/>
      <c r="E180" s="64"/>
      <c r="F180" s="218"/>
      <c r="G180" s="64"/>
      <c r="H180" s="64"/>
      <c r="I180" s="219"/>
      <c r="J180" s="220">
        <f t="shared" si="6"/>
        <v>0</v>
      </c>
    </row>
    <row r="181" spans="2:10">
      <c r="B181" s="217"/>
      <c r="C181" s="64"/>
      <c r="D181" s="64" t="s">
        <v>456</v>
      </c>
      <c r="E181" s="64" t="s">
        <v>383</v>
      </c>
      <c r="F181" s="218">
        <v>25</v>
      </c>
      <c r="G181" s="64"/>
      <c r="H181" s="64"/>
      <c r="I181" s="219">
        <v>20.6</v>
      </c>
      <c r="J181" s="220">
        <f t="shared" si="6"/>
        <v>515</v>
      </c>
    </row>
    <row r="182" spans="2:10">
      <c r="B182" s="217"/>
      <c r="C182" s="64"/>
      <c r="D182" s="64"/>
      <c r="E182" s="64"/>
      <c r="F182" s="218"/>
      <c r="G182" s="64"/>
      <c r="H182" s="64"/>
      <c r="I182" s="219"/>
      <c r="J182" s="220">
        <f t="shared" si="6"/>
        <v>0</v>
      </c>
    </row>
    <row r="183" spans="2:10">
      <c r="B183" s="217"/>
      <c r="C183" s="64"/>
      <c r="D183" s="64" t="s">
        <v>1213</v>
      </c>
      <c r="E183" s="64" t="s">
        <v>714</v>
      </c>
      <c r="F183" s="218">
        <v>6</v>
      </c>
      <c r="G183" s="64"/>
      <c r="H183" s="64"/>
      <c r="I183" s="219">
        <v>31</v>
      </c>
      <c r="J183" s="220">
        <f t="shared" si="6"/>
        <v>186</v>
      </c>
    </row>
    <row r="184" spans="2:10">
      <c r="B184" s="217"/>
      <c r="C184" s="64"/>
      <c r="D184" s="64" t="s">
        <v>1214</v>
      </c>
      <c r="E184" s="64" t="s">
        <v>714</v>
      </c>
      <c r="F184" s="218">
        <v>23</v>
      </c>
      <c r="G184" s="64"/>
      <c r="H184" s="64"/>
      <c r="I184" s="219">
        <v>8.92</v>
      </c>
      <c r="J184" s="220">
        <f t="shared" si="6"/>
        <v>205.16</v>
      </c>
    </row>
    <row r="185" spans="2:10">
      <c r="B185" s="217"/>
      <c r="C185" s="64"/>
      <c r="D185" s="64" t="s">
        <v>546</v>
      </c>
      <c r="E185" s="64" t="s">
        <v>714</v>
      </c>
      <c r="F185" s="218">
        <v>1</v>
      </c>
      <c r="G185" s="64"/>
      <c r="H185" s="64"/>
      <c r="I185" s="219">
        <v>39.119999999999997</v>
      </c>
      <c r="J185" s="220">
        <f t="shared" si="6"/>
        <v>39.119999999999997</v>
      </c>
    </row>
    <row r="186" spans="2:10">
      <c r="B186" s="217"/>
      <c r="C186" s="64"/>
      <c r="D186" s="64" t="s">
        <v>281</v>
      </c>
      <c r="E186" s="64" t="s">
        <v>714</v>
      </c>
      <c r="F186" s="218">
        <v>5</v>
      </c>
      <c r="G186" s="64"/>
      <c r="H186" s="64"/>
      <c r="I186" s="219">
        <v>79.2</v>
      </c>
      <c r="J186" s="220">
        <f t="shared" si="6"/>
        <v>396</v>
      </c>
    </row>
    <row r="187" spans="2:10">
      <c r="B187" s="217"/>
      <c r="C187" s="64"/>
      <c r="D187" s="64" t="s">
        <v>547</v>
      </c>
      <c r="E187" s="64" t="s">
        <v>714</v>
      </c>
      <c r="F187" s="218">
        <v>10</v>
      </c>
      <c r="G187" s="64"/>
      <c r="H187" s="64"/>
      <c r="I187" s="219">
        <v>17.45</v>
      </c>
      <c r="J187" s="220">
        <f t="shared" si="6"/>
        <v>174.5</v>
      </c>
    </row>
    <row r="188" spans="2:10">
      <c r="B188" s="217"/>
      <c r="C188" s="64"/>
      <c r="D188" s="64" t="s">
        <v>547</v>
      </c>
      <c r="E188" s="64" t="s">
        <v>714</v>
      </c>
      <c r="F188" s="218">
        <v>10</v>
      </c>
      <c r="G188" s="64"/>
      <c r="H188" s="64"/>
      <c r="I188" s="219">
        <v>8.8000000000000007</v>
      </c>
      <c r="J188" s="220">
        <f t="shared" si="6"/>
        <v>88</v>
      </c>
    </row>
    <row r="189" spans="2:10">
      <c r="B189" s="217"/>
      <c r="C189" s="64"/>
      <c r="D189" s="64" t="s">
        <v>549</v>
      </c>
      <c r="E189" s="64" t="s">
        <v>843</v>
      </c>
      <c r="F189" s="218">
        <v>20</v>
      </c>
      <c r="G189" s="64"/>
      <c r="H189" s="64"/>
      <c r="I189" s="219">
        <v>5</v>
      </c>
      <c r="J189" s="220">
        <f t="shared" si="6"/>
        <v>100</v>
      </c>
    </row>
    <row r="190" spans="2:10">
      <c r="B190" s="217"/>
      <c r="C190" s="64"/>
      <c r="D190" s="64" t="s">
        <v>281</v>
      </c>
      <c r="E190" s="64" t="s">
        <v>714</v>
      </c>
      <c r="F190" s="218">
        <v>144</v>
      </c>
      <c r="G190" s="64"/>
      <c r="H190" s="64"/>
      <c r="I190" s="219">
        <v>1.72</v>
      </c>
      <c r="J190" s="220">
        <f t="shared" si="6"/>
        <v>247.68</v>
      </c>
    </row>
    <row r="191" spans="2:10">
      <c r="B191" s="217"/>
      <c r="C191" s="64"/>
      <c r="D191" s="64" t="s">
        <v>550</v>
      </c>
      <c r="E191" s="64" t="s">
        <v>843</v>
      </c>
      <c r="F191" s="218">
        <v>2</v>
      </c>
      <c r="G191" s="64"/>
      <c r="H191" s="64"/>
      <c r="I191" s="219">
        <v>58.5</v>
      </c>
      <c r="J191" s="220">
        <f t="shared" si="6"/>
        <v>117</v>
      </c>
    </row>
    <row r="192" spans="2:10">
      <c r="B192" s="217"/>
      <c r="C192" s="64"/>
      <c r="D192" s="64" t="s">
        <v>848</v>
      </c>
      <c r="E192" s="64" t="s">
        <v>843</v>
      </c>
      <c r="F192" s="218">
        <v>5</v>
      </c>
      <c r="G192" s="64"/>
      <c r="H192" s="64"/>
      <c r="I192" s="219">
        <v>40</v>
      </c>
      <c r="J192" s="220">
        <f t="shared" si="6"/>
        <v>200</v>
      </c>
    </row>
    <row r="193" spans="2:10">
      <c r="B193" s="217"/>
      <c r="C193" s="64"/>
      <c r="D193" s="64" t="s">
        <v>848</v>
      </c>
      <c r="E193" s="64" t="s">
        <v>843</v>
      </c>
      <c r="F193" s="218">
        <v>5</v>
      </c>
      <c r="G193" s="64"/>
      <c r="H193" s="64"/>
      <c r="I193" s="219">
        <v>24</v>
      </c>
      <c r="J193" s="220">
        <f t="shared" si="6"/>
        <v>120</v>
      </c>
    </row>
    <row r="194" spans="2:10">
      <c r="B194" s="217"/>
      <c r="C194" s="64"/>
      <c r="D194" s="64" t="s">
        <v>552</v>
      </c>
      <c r="E194" s="64" t="s">
        <v>843</v>
      </c>
      <c r="F194" s="218">
        <v>5</v>
      </c>
      <c r="G194" s="64"/>
      <c r="H194" s="64"/>
      <c r="I194" s="219">
        <v>40</v>
      </c>
      <c r="J194" s="220">
        <f t="shared" si="6"/>
        <v>200</v>
      </c>
    </row>
    <row r="195" spans="2:10">
      <c r="B195" s="217"/>
      <c r="C195" s="64"/>
      <c r="D195" s="64" t="s">
        <v>556</v>
      </c>
      <c r="E195" s="64" t="s">
        <v>843</v>
      </c>
      <c r="F195" s="218">
        <v>5</v>
      </c>
      <c r="G195" s="64"/>
      <c r="H195" s="64"/>
      <c r="I195" s="219"/>
      <c r="J195" s="220">
        <f t="shared" si="6"/>
        <v>0</v>
      </c>
    </row>
    <row r="196" spans="2:10">
      <c r="B196" s="217"/>
      <c r="C196" s="64"/>
      <c r="D196" s="64"/>
      <c r="E196" s="64"/>
      <c r="F196" s="218"/>
      <c r="G196" s="64"/>
      <c r="H196" s="64"/>
      <c r="I196" s="219"/>
      <c r="J196" s="220">
        <f t="shared" si="6"/>
        <v>0</v>
      </c>
    </row>
    <row r="197" spans="2:10">
      <c r="B197" s="217"/>
      <c r="C197" s="64"/>
      <c r="D197" s="64" t="s">
        <v>553</v>
      </c>
      <c r="E197" s="64"/>
      <c r="F197" s="218">
        <v>2</v>
      </c>
      <c r="G197" s="64"/>
      <c r="H197" s="64"/>
      <c r="I197" s="219"/>
      <c r="J197" s="220">
        <f t="shared" ref="J197:J260" si="8">I197*F197</f>
        <v>0</v>
      </c>
    </row>
    <row r="198" spans="2:10">
      <c r="B198" s="217"/>
      <c r="C198" s="64"/>
      <c r="D198" s="64" t="s">
        <v>554</v>
      </c>
      <c r="E198" s="64" t="s">
        <v>843</v>
      </c>
      <c r="F198" s="218">
        <v>6</v>
      </c>
      <c r="G198" s="64"/>
      <c r="H198" s="64"/>
      <c r="I198" s="219">
        <v>35.78</v>
      </c>
      <c r="J198" s="220">
        <f t="shared" si="8"/>
        <v>214.68</v>
      </c>
    </row>
    <row r="199" spans="2:10">
      <c r="B199" s="217"/>
      <c r="C199" s="64"/>
      <c r="D199" s="64" t="s">
        <v>555</v>
      </c>
      <c r="E199" s="64" t="s">
        <v>843</v>
      </c>
      <c r="F199" s="218">
        <v>5</v>
      </c>
      <c r="G199" s="64"/>
      <c r="H199" s="64"/>
      <c r="I199" s="219">
        <v>38.44</v>
      </c>
      <c r="J199" s="220">
        <f t="shared" si="8"/>
        <v>192.2</v>
      </c>
    </row>
    <row r="200" spans="2:10">
      <c r="B200" s="217"/>
      <c r="C200" s="64"/>
      <c r="D200" s="64" t="s">
        <v>559</v>
      </c>
      <c r="E200" s="64" t="s">
        <v>714</v>
      </c>
      <c r="F200" s="218">
        <v>16</v>
      </c>
      <c r="G200" s="64"/>
      <c r="H200" s="64"/>
      <c r="I200" s="219"/>
      <c r="J200" s="220">
        <f t="shared" si="8"/>
        <v>0</v>
      </c>
    </row>
    <row r="201" spans="2:10">
      <c r="B201" s="217"/>
      <c r="C201" s="64"/>
      <c r="D201" s="64" t="s">
        <v>561</v>
      </c>
      <c r="E201" s="64" t="s">
        <v>843</v>
      </c>
      <c r="F201" s="218">
        <v>6</v>
      </c>
      <c r="G201" s="64"/>
      <c r="H201" s="64"/>
      <c r="I201" s="219">
        <v>33</v>
      </c>
      <c r="J201" s="220">
        <f t="shared" si="8"/>
        <v>198</v>
      </c>
    </row>
    <row r="202" spans="2:10">
      <c r="B202" s="217"/>
      <c r="C202" s="64"/>
      <c r="D202" s="64" t="s">
        <v>562</v>
      </c>
      <c r="E202" s="64" t="s">
        <v>843</v>
      </c>
      <c r="F202" s="218">
        <v>5</v>
      </c>
      <c r="G202" s="64"/>
      <c r="H202" s="64"/>
      <c r="I202" s="219">
        <v>68</v>
      </c>
      <c r="J202" s="220">
        <f t="shared" si="8"/>
        <v>340</v>
      </c>
    </row>
    <row r="203" spans="2:10">
      <c r="B203" s="217"/>
      <c r="C203" s="64"/>
      <c r="D203" s="64" t="s">
        <v>563</v>
      </c>
      <c r="E203" s="64" t="s">
        <v>843</v>
      </c>
      <c r="F203" s="218">
        <v>5</v>
      </c>
      <c r="G203" s="64"/>
      <c r="H203" s="64"/>
      <c r="I203" s="219">
        <v>66</v>
      </c>
      <c r="J203" s="220">
        <f t="shared" si="8"/>
        <v>330</v>
      </c>
    </row>
    <row r="204" spans="2:10">
      <c r="B204" s="217"/>
      <c r="C204" s="64"/>
      <c r="D204" s="64"/>
      <c r="E204" s="64"/>
      <c r="F204" s="218"/>
      <c r="G204" s="64"/>
      <c r="H204" s="64"/>
      <c r="I204" s="219"/>
      <c r="J204" s="220">
        <f t="shared" si="8"/>
        <v>0</v>
      </c>
    </row>
    <row r="205" spans="2:10">
      <c r="B205" s="217"/>
      <c r="C205" s="64"/>
      <c r="D205" s="64" t="s">
        <v>640</v>
      </c>
      <c r="E205" s="64" t="s">
        <v>383</v>
      </c>
      <c r="F205" s="218">
        <v>25</v>
      </c>
      <c r="G205" s="64"/>
      <c r="H205" s="64"/>
      <c r="I205" s="219">
        <v>75</v>
      </c>
      <c r="J205" s="220">
        <f t="shared" si="8"/>
        <v>1875</v>
      </c>
    </row>
    <row r="206" spans="2:10">
      <c r="B206" s="217"/>
      <c r="C206" s="64"/>
      <c r="D206" s="64" t="s">
        <v>641</v>
      </c>
      <c r="E206" s="64" t="s">
        <v>714</v>
      </c>
      <c r="F206" s="218">
        <v>20</v>
      </c>
      <c r="G206" s="64"/>
      <c r="H206" s="64"/>
      <c r="I206" s="219">
        <v>13.5</v>
      </c>
      <c r="J206" s="220">
        <f t="shared" si="8"/>
        <v>270</v>
      </c>
    </row>
    <row r="207" spans="2:10">
      <c r="B207" s="217"/>
      <c r="C207" s="64"/>
      <c r="D207" s="64" t="s">
        <v>642</v>
      </c>
      <c r="E207" s="64" t="s">
        <v>714</v>
      </c>
      <c r="F207" s="218">
        <v>20</v>
      </c>
      <c r="G207" s="64"/>
      <c r="H207" s="64"/>
      <c r="I207" s="219">
        <v>8.5</v>
      </c>
      <c r="J207" s="220">
        <f t="shared" si="8"/>
        <v>170</v>
      </c>
    </row>
    <row r="208" spans="2:10">
      <c r="B208" s="217"/>
      <c r="C208" s="64"/>
      <c r="D208" s="64"/>
      <c r="E208" s="64"/>
      <c r="F208" s="218"/>
      <c r="G208" s="64"/>
      <c r="H208" s="64"/>
      <c r="I208" s="219"/>
      <c r="J208" s="220">
        <f t="shared" si="8"/>
        <v>0</v>
      </c>
    </row>
    <row r="209" spans="2:10">
      <c r="B209" s="217"/>
      <c r="C209" s="64"/>
      <c r="D209" s="64"/>
      <c r="E209" s="64"/>
      <c r="F209" s="218"/>
      <c r="G209" s="64"/>
      <c r="H209" s="64"/>
      <c r="I209" s="219"/>
      <c r="J209" s="220">
        <f t="shared" si="8"/>
        <v>0</v>
      </c>
    </row>
    <row r="210" spans="2:10">
      <c r="B210" s="217"/>
      <c r="C210" s="64"/>
      <c r="D210" s="64" t="s">
        <v>643</v>
      </c>
      <c r="E210" s="64" t="s">
        <v>383</v>
      </c>
      <c r="F210" s="218">
        <v>65</v>
      </c>
      <c r="G210" s="64"/>
      <c r="H210" s="64"/>
      <c r="I210" s="219">
        <v>22.4</v>
      </c>
      <c r="J210" s="220">
        <f t="shared" si="8"/>
        <v>1456</v>
      </c>
    </row>
    <row r="211" spans="2:10">
      <c r="B211" s="217"/>
      <c r="C211" s="64"/>
      <c r="D211" s="64"/>
      <c r="E211" s="64" t="s">
        <v>143</v>
      </c>
      <c r="F211" s="218"/>
      <c r="G211" s="64"/>
      <c r="H211" s="64"/>
      <c r="I211" s="219"/>
      <c r="J211" s="220">
        <f t="shared" si="8"/>
        <v>0</v>
      </c>
    </row>
    <row r="212" spans="2:10">
      <c r="B212" s="217"/>
      <c r="C212" s="64"/>
      <c r="D212" s="64" t="s">
        <v>732</v>
      </c>
      <c r="E212" s="64" t="s">
        <v>714</v>
      </c>
      <c r="F212" s="218">
        <v>24</v>
      </c>
      <c r="G212" s="64"/>
      <c r="H212" s="64"/>
      <c r="I212" s="219">
        <v>61</v>
      </c>
      <c r="J212" s="220">
        <f t="shared" si="8"/>
        <v>1464</v>
      </c>
    </row>
    <row r="213" spans="2:10">
      <c r="B213" s="217"/>
      <c r="C213" s="64"/>
      <c r="D213" s="64"/>
      <c r="E213" s="64"/>
      <c r="F213" s="218"/>
      <c r="G213" s="64"/>
      <c r="H213" s="64"/>
      <c r="I213" s="219"/>
      <c r="J213" s="220">
        <f t="shared" si="8"/>
        <v>0</v>
      </c>
    </row>
    <row r="214" spans="2:10">
      <c r="B214" s="217"/>
      <c r="C214" s="64"/>
      <c r="D214" s="64" t="s">
        <v>664</v>
      </c>
      <c r="E214" s="64" t="s">
        <v>714</v>
      </c>
      <c r="F214" s="218">
        <v>2</v>
      </c>
      <c r="G214" s="64"/>
      <c r="H214" s="64"/>
      <c r="I214" s="219">
        <v>58</v>
      </c>
      <c r="J214" s="220">
        <f t="shared" si="8"/>
        <v>116</v>
      </c>
    </row>
    <row r="215" spans="2:10">
      <c r="B215" s="217"/>
      <c r="C215" s="64"/>
      <c r="D215" s="64"/>
      <c r="E215" s="64"/>
      <c r="F215" s="218"/>
      <c r="G215" s="64"/>
      <c r="H215" s="64"/>
      <c r="I215" s="219"/>
      <c r="J215" s="220">
        <f t="shared" si="8"/>
        <v>0</v>
      </c>
    </row>
    <row r="216" spans="2:10">
      <c r="B216" s="217"/>
      <c r="C216" s="64"/>
      <c r="D216" s="64" t="s">
        <v>731</v>
      </c>
      <c r="E216" s="64" t="s">
        <v>714</v>
      </c>
      <c r="F216" s="218">
        <v>6</v>
      </c>
      <c r="G216" s="64"/>
      <c r="H216" s="64"/>
      <c r="I216" s="219">
        <v>123.33</v>
      </c>
      <c r="J216" s="220">
        <f t="shared" si="8"/>
        <v>739.98</v>
      </c>
    </row>
    <row r="217" spans="2:10">
      <c r="B217" s="217"/>
      <c r="C217" s="64"/>
      <c r="D217" s="64" t="s">
        <v>639</v>
      </c>
      <c r="E217" s="64" t="s">
        <v>714</v>
      </c>
      <c r="F217" s="218">
        <v>100</v>
      </c>
      <c r="G217" s="64"/>
      <c r="H217" s="64"/>
      <c r="I217" s="219">
        <v>9.6</v>
      </c>
      <c r="J217" s="220">
        <f t="shared" si="8"/>
        <v>960</v>
      </c>
    </row>
    <row r="218" spans="2:10">
      <c r="B218" s="217"/>
      <c r="C218" s="64"/>
      <c r="D218" s="64"/>
      <c r="E218" s="64"/>
      <c r="F218" s="218"/>
      <c r="G218" s="64"/>
      <c r="H218" s="64"/>
      <c r="I218" s="219"/>
      <c r="J218" s="220">
        <f t="shared" si="8"/>
        <v>0</v>
      </c>
    </row>
    <row r="219" spans="2:10">
      <c r="B219" s="217"/>
      <c r="C219" s="64"/>
      <c r="D219" s="64" t="s">
        <v>874</v>
      </c>
      <c r="E219" s="64" t="s">
        <v>714</v>
      </c>
      <c r="F219" s="64">
        <v>10</v>
      </c>
      <c r="G219" s="64"/>
      <c r="H219" s="64"/>
      <c r="I219" s="219">
        <v>18.5</v>
      </c>
      <c r="J219" s="220">
        <f t="shared" si="8"/>
        <v>185</v>
      </c>
    </row>
    <row r="220" spans="2:10">
      <c r="B220" s="217"/>
      <c r="C220" s="64"/>
      <c r="D220" s="64" t="s">
        <v>867</v>
      </c>
      <c r="E220" s="64" t="s">
        <v>714</v>
      </c>
      <c r="F220" s="64">
        <v>5</v>
      </c>
      <c r="G220" s="64"/>
      <c r="H220" s="64"/>
      <c r="I220" s="219">
        <v>77</v>
      </c>
      <c r="J220" s="220">
        <f t="shared" si="8"/>
        <v>385</v>
      </c>
    </row>
    <row r="221" spans="2:10">
      <c r="B221" s="217"/>
      <c r="C221" s="64"/>
      <c r="D221" s="64" t="s">
        <v>869</v>
      </c>
      <c r="E221" s="64" t="s">
        <v>714</v>
      </c>
      <c r="F221" s="64">
        <v>10</v>
      </c>
      <c r="G221" s="64"/>
      <c r="H221" s="64"/>
      <c r="I221" s="219">
        <v>41.5</v>
      </c>
      <c r="J221" s="220">
        <f t="shared" si="8"/>
        <v>415</v>
      </c>
    </row>
    <row r="222" spans="2:10">
      <c r="B222" s="217"/>
      <c r="C222" s="64"/>
      <c r="D222" s="64" t="s">
        <v>871</v>
      </c>
      <c r="E222" s="64" t="s">
        <v>714</v>
      </c>
      <c r="F222" s="64">
        <v>1</v>
      </c>
      <c r="G222" s="64"/>
      <c r="H222" s="64"/>
      <c r="I222" s="219">
        <v>122</v>
      </c>
      <c r="J222" s="220">
        <f t="shared" si="8"/>
        <v>122</v>
      </c>
    </row>
    <row r="223" spans="2:10">
      <c r="B223" s="217"/>
      <c r="C223" s="64"/>
      <c r="D223" s="64" t="s">
        <v>196</v>
      </c>
      <c r="E223" s="64" t="s">
        <v>843</v>
      </c>
      <c r="F223" s="64">
        <v>1</v>
      </c>
      <c r="G223" s="64"/>
      <c r="H223" s="64"/>
      <c r="I223" s="219">
        <v>155</v>
      </c>
      <c r="J223" s="220">
        <f t="shared" si="8"/>
        <v>155</v>
      </c>
    </row>
    <row r="224" spans="2:10">
      <c r="B224" s="217"/>
      <c r="C224" s="64"/>
      <c r="D224" s="64" t="s">
        <v>982</v>
      </c>
      <c r="E224" s="64" t="s">
        <v>749</v>
      </c>
      <c r="F224" s="64">
        <v>100</v>
      </c>
      <c r="G224" s="64"/>
      <c r="H224" s="64"/>
      <c r="I224" s="219">
        <v>17</v>
      </c>
      <c r="J224" s="220">
        <f t="shared" si="8"/>
        <v>1700</v>
      </c>
    </row>
    <row r="225" spans="2:10">
      <c r="B225" s="217"/>
      <c r="C225" s="64"/>
      <c r="D225" s="64" t="s">
        <v>904</v>
      </c>
      <c r="E225" s="64" t="s">
        <v>843</v>
      </c>
      <c r="F225" s="64">
        <v>6</v>
      </c>
      <c r="G225" s="64"/>
      <c r="H225" s="64"/>
      <c r="I225" s="219">
        <v>28</v>
      </c>
      <c r="J225" s="220">
        <f t="shared" si="8"/>
        <v>168</v>
      </c>
    </row>
    <row r="226" spans="2:10">
      <c r="B226" s="217"/>
      <c r="C226" s="64"/>
      <c r="D226" s="64" t="s">
        <v>809</v>
      </c>
      <c r="E226" s="64" t="s">
        <v>843</v>
      </c>
      <c r="F226" s="64">
        <v>12</v>
      </c>
      <c r="G226" s="64"/>
      <c r="H226" s="64"/>
      <c r="I226" s="219">
        <v>8.5</v>
      </c>
      <c r="J226" s="220">
        <f t="shared" si="8"/>
        <v>102</v>
      </c>
    </row>
    <row r="227" spans="2:10">
      <c r="B227" s="217"/>
      <c r="C227" s="64"/>
      <c r="D227" s="230" t="s">
        <v>905</v>
      </c>
      <c r="E227" s="64" t="s">
        <v>714</v>
      </c>
      <c r="F227" s="64">
        <v>30</v>
      </c>
      <c r="G227" s="64"/>
      <c r="H227" s="64"/>
      <c r="I227" s="219">
        <v>7.33</v>
      </c>
      <c r="J227" s="220">
        <f t="shared" si="8"/>
        <v>219.9</v>
      </c>
    </row>
    <row r="228" spans="2:10">
      <c r="B228" s="217"/>
      <c r="C228" s="64"/>
      <c r="D228" s="64" t="s">
        <v>906</v>
      </c>
      <c r="E228" s="64" t="s">
        <v>714</v>
      </c>
      <c r="F228" s="64">
        <v>20</v>
      </c>
      <c r="G228" s="64"/>
      <c r="H228" s="64"/>
      <c r="I228" s="219">
        <v>4</v>
      </c>
      <c r="J228" s="220">
        <f t="shared" si="8"/>
        <v>80</v>
      </c>
    </row>
    <row r="229" spans="2:10">
      <c r="B229" s="217"/>
      <c r="C229" s="64"/>
      <c r="D229" s="64" t="s">
        <v>907</v>
      </c>
      <c r="E229" s="64" t="s">
        <v>714</v>
      </c>
      <c r="F229" s="64">
        <v>20</v>
      </c>
      <c r="G229" s="64"/>
      <c r="H229" s="64"/>
      <c r="I229" s="219">
        <v>4</v>
      </c>
      <c r="J229" s="220">
        <f t="shared" si="8"/>
        <v>80</v>
      </c>
    </row>
    <row r="230" spans="2:10">
      <c r="B230" s="217"/>
      <c r="C230" s="64"/>
      <c r="D230" s="64" t="s">
        <v>908</v>
      </c>
      <c r="E230" s="64" t="s">
        <v>714</v>
      </c>
      <c r="F230" s="64">
        <v>20</v>
      </c>
      <c r="G230" s="64"/>
      <c r="H230" s="64"/>
      <c r="I230" s="219">
        <v>4</v>
      </c>
      <c r="J230" s="220">
        <f t="shared" si="8"/>
        <v>80</v>
      </c>
    </row>
    <row r="231" spans="2:10">
      <c r="B231" s="217"/>
      <c r="C231" s="64"/>
      <c r="D231" s="64" t="s">
        <v>909</v>
      </c>
      <c r="E231" s="64" t="s">
        <v>714</v>
      </c>
      <c r="F231" s="64">
        <v>20</v>
      </c>
      <c r="G231" s="64"/>
      <c r="H231" s="64"/>
      <c r="I231" s="219">
        <v>6</v>
      </c>
      <c r="J231" s="220">
        <f t="shared" si="8"/>
        <v>120</v>
      </c>
    </row>
    <row r="232" spans="2:10">
      <c r="B232" s="217"/>
      <c r="C232" s="64"/>
      <c r="D232" s="64" t="s">
        <v>910</v>
      </c>
      <c r="E232" s="64" t="s">
        <v>714</v>
      </c>
      <c r="F232" s="64">
        <v>20</v>
      </c>
      <c r="G232" s="64"/>
      <c r="H232" s="64"/>
      <c r="I232" s="219">
        <v>4</v>
      </c>
      <c r="J232" s="220">
        <f t="shared" si="8"/>
        <v>80</v>
      </c>
    </row>
    <row r="233" spans="2:10">
      <c r="B233" s="217"/>
      <c r="C233" s="64"/>
      <c r="D233" s="64" t="s">
        <v>911</v>
      </c>
      <c r="E233" s="64" t="s">
        <v>714</v>
      </c>
      <c r="F233" s="64">
        <v>20</v>
      </c>
      <c r="G233" s="64"/>
      <c r="H233" s="64"/>
      <c r="I233" s="219">
        <v>4</v>
      </c>
      <c r="J233" s="220">
        <f t="shared" si="8"/>
        <v>80</v>
      </c>
    </row>
    <row r="234" spans="2:10">
      <c r="B234" s="217"/>
      <c r="C234" s="64"/>
      <c r="D234" s="64" t="s">
        <v>912</v>
      </c>
      <c r="E234" s="64" t="s">
        <v>714</v>
      </c>
      <c r="F234" s="64">
        <v>20</v>
      </c>
      <c r="G234" s="64"/>
      <c r="H234" s="64"/>
      <c r="I234" s="219">
        <v>8</v>
      </c>
      <c r="J234" s="220">
        <f t="shared" si="8"/>
        <v>160</v>
      </c>
    </row>
    <row r="235" spans="2:10">
      <c r="B235" s="217"/>
      <c r="C235" s="64"/>
      <c r="D235" s="64" t="s">
        <v>913</v>
      </c>
      <c r="E235" s="64" t="s">
        <v>714</v>
      </c>
      <c r="F235" s="64">
        <v>36</v>
      </c>
      <c r="G235" s="64"/>
      <c r="H235" s="64"/>
      <c r="I235" s="219">
        <v>9.17</v>
      </c>
      <c r="J235" s="220">
        <f t="shared" si="8"/>
        <v>330.12</v>
      </c>
    </row>
    <row r="236" spans="2:10">
      <c r="B236" s="217"/>
      <c r="C236" s="64"/>
      <c r="D236" s="64" t="s">
        <v>914</v>
      </c>
      <c r="E236" s="64" t="s">
        <v>843</v>
      </c>
      <c r="F236" s="64">
        <v>28</v>
      </c>
      <c r="G236" s="64"/>
      <c r="H236" s="64"/>
      <c r="I236" s="219">
        <v>9</v>
      </c>
      <c r="J236" s="220">
        <f t="shared" si="8"/>
        <v>252</v>
      </c>
    </row>
    <row r="237" spans="2:10">
      <c r="B237" s="217"/>
      <c r="C237" s="64"/>
      <c r="D237" s="64" t="s">
        <v>915</v>
      </c>
      <c r="E237" s="64" t="s">
        <v>843</v>
      </c>
      <c r="F237" s="64">
        <v>1</v>
      </c>
      <c r="G237" s="64"/>
      <c r="H237" s="64"/>
      <c r="I237" s="219">
        <v>9</v>
      </c>
      <c r="J237" s="220">
        <f t="shared" si="8"/>
        <v>9</v>
      </c>
    </row>
    <row r="238" spans="2:10">
      <c r="B238" s="217"/>
      <c r="C238" s="64"/>
      <c r="D238" s="64" t="s">
        <v>916</v>
      </c>
      <c r="E238" s="64" t="s">
        <v>843</v>
      </c>
      <c r="F238" s="64">
        <v>1</v>
      </c>
      <c r="G238" s="64"/>
      <c r="H238" s="64"/>
      <c r="I238" s="219">
        <v>9</v>
      </c>
      <c r="J238" s="220">
        <f t="shared" si="8"/>
        <v>9</v>
      </c>
    </row>
    <row r="239" spans="2:10">
      <c r="B239" s="217"/>
      <c r="C239" s="64"/>
      <c r="D239" s="64" t="s">
        <v>917</v>
      </c>
      <c r="E239" s="64" t="s">
        <v>714</v>
      </c>
      <c r="F239" s="64">
        <v>32</v>
      </c>
      <c r="G239" s="64"/>
      <c r="H239" s="64"/>
      <c r="I239" s="219">
        <v>0.82</v>
      </c>
      <c r="J239" s="220">
        <f t="shared" si="8"/>
        <v>26.24</v>
      </c>
    </row>
    <row r="240" spans="2:10">
      <c r="B240" s="217"/>
      <c r="C240" s="64"/>
      <c r="D240" s="64" t="s">
        <v>918</v>
      </c>
      <c r="E240" s="64" t="s">
        <v>714</v>
      </c>
      <c r="F240" s="64">
        <v>32</v>
      </c>
      <c r="G240" s="64"/>
      <c r="H240" s="64"/>
      <c r="I240" s="219">
        <v>1.6</v>
      </c>
      <c r="J240" s="220">
        <f t="shared" si="8"/>
        <v>51.2</v>
      </c>
    </row>
    <row r="241" spans="2:10">
      <c r="B241" s="217"/>
      <c r="C241" s="64"/>
      <c r="D241" s="64" t="s">
        <v>919</v>
      </c>
      <c r="E241" s="64" t="s">
        <v>714</v>
      </c>
      <c r="F241" s="64">
        <v>32</v>
      </c>
      <c r="G241" s="64"/>
      <c r="H241" s="64"/>
      <c r="I241" s="219">
        <v>3.4</v>
      </c>
      <c r="J241" s="220">
        <f t="shared" si="8"/>
        <v>108.8</v>
      </c>
    </row>
    <row r="242" spans="2:10">
      <c r="B242" s="217"/>
      <c r="C242" s="64"/>
      <c r="D242" s="64" t="s">
        <v>861</v>
      </c>
      <c r="E242" s="64" t="s">
        <v>714</v>
      </c>
      <c r="F242" s="64">
        <v>5</v>
      </c>
      <c r="G242" s="64"/>
      <c r="H242" s="64"/>
      <c r="I242" s="218"/>
      <c r="J242" s="220">
        <f t="shared" si="8"/>
        <v>0</v>
      </c>
    </row>
    <row r="243" spans="2:10">
      <c r="B243" s="217"/>
      <c r="C243" s="64"/>
      <c r="D243" s="64" t="s">
        <v>1120</v>
      </c>
      <c r="E243" s="64" t="s">
        <v>714</v>
      </c>
      <c r="F243" s="64">
        <v>5</v>
      </c>
      <c r="G243" s="64"/>
      <c r="H243" s="64"/>
      <c r="I243" s="219"/>
      <c r="J243" s="220">
        <f t="shared" si="8"/>
        <v>0</v>
      </c>
    </row>
    <row r="244" spans="2:10">
      <c r="B244" s="217"/>
      <c r="C244" s="64"/>
      <c r="D244" s="64" t="s">
        <v>967</v>
      </c>
      <c r="E244" s="64" t="s">
        <v>843</v>
      </c>
      <c r="F244" s="64">
        <v>12</v>
      </c>
      <c r="G244" s="64"/>
      <c r="H244" s="64"/>
      <c r="I244" s="219">
        <v>24</v>
      </c>
      <c r="J244" s="220">
        <f t="shared" si="8"/>
        <v>288</v>
      </c>
    </row>
    <row r="245" spans="2:10">
      <c r="B245" s="217"/>
      <c r="C245" s="64"/>
      <c r="D245" s="64" t="s">
        <v>969</v>
      </c>
      <c r="E245" s="64" t="s">
        <v>843</v>
      </c>
      <c r="F245" s="64">
        <v>3</v>
      </c>
      <c r="G245" s="64"/>
      <c r="H245" s="64"/>
      <c r="I245" s="219">
        <v>25</v>
      </c>
      <c r="J245" s="220">
        <f t="shared" si="8"/>
        <v>75</v>
      </c>
    </row>
    <row r="246" spans="2:10">
      <c r="B246" s="217"/>
      <c r="C246" s="64"/>
      <c r="D246" s="64" t="s">
        <v>970</v>
      </c>
      <c r="E246" s="64" t="s">
        <v>843</v>
      </c>
      <c r="F246" s="64">
        <v>3</v>
      </c>
      <c r="G246" s="64"/>
      <c r="H246" s="64"/>
      <c r="I246" s="219">
        <v>25</v>
      </c>
      <c r="J246" s="220">
        <f t="shared" si="8"/>
        <v>75</v>
      </c>
    </row>
    <row r="247" spans="2:10">
      <c r="B247" s="217"/>
      <c r="C247" s="64"/>
      <c r="D247" s="64" t="s">
        <v>971</v>
      </c>
      <c r="E247" s="64" t="s">
        <v>843</v>
      </c>
      <c r="F247" s="64">
        <v>12</v>
      </c>
      <c r="G247" s="64"/>
      <c r="H247" s="64"/>
      <c r="I247" s="219">
        <v>50</v>
      </c>
      <c r="J247" s="220">
        <f t="shared" si="8"/>
        <v>600</v>
      </c>
    </row>
    <row r="248" spans="2:10">
      <c r="B248" s="217"/>
      <c r="C248" s="64"/>
      <c r="D248" s="64" t="s">
        <v>972</v>
      </c>
      <c r="E248" s="64" t="s">
        <v>714</v>
      </c>
      <c r="F248" s="64">
        <v>12</v>
      </c>
      <c r="G248" s="64"/>
      <c r="H248" s="64"/>
      <c r="I248" s="219">
        <v>105</v>
      </c>
      <c r="J248" s="220">
        <f t="shared" si="8"/>
        <v>1260</v>
      </c>
    </row>
    <row r="249" spans="2:10">
      <c r="B249" s="217"/>
      <c r="C249" s="64"/>
      <c r="D249" s="64" t="s">
        <v>973</v>
      </c>
      <c r="E249" s="64" t="s">
        <v>714</v>
      </c>
      <c r="F249" s="64">
        <v>12</v>
      </c>
      <c r="G249" s="64"/>
      <c r="H249" s="64"/>
      <c r="I249" s="219">
        <v>120</v>
      </c>
      <c r="J249" s="220">
        <f t="shared" si="8"/>
        <v>1440</v>
      </c>
    </row>
    <row r="250" spans="2:10">
      <c r="B250" s="217"/>
      <c r="C250" s="64"/>
      <c r="D250" s="64" t="s">
        <v>974</v>
      </c>
      <c r="E250" s="64" t="s">
        <v>714</v>
      </c>
      <c r="F250" s="64">
        <v>12</v>
      </c>
      <c r="G250" s="64"/>
      <c r="H250" s="64"/>
      <c r="I250" s="219">
        <v>7.5</v>
      </c>
      <c r="J250" s="220">
        <f t="shared" si="8"/>
        <v>90</v>
      </c>
    </row>
    <row r="251" spans="2:10">
      <c r="B251" s="217"/>
      <c r="C251" s="64"/>
      <c r="D251" s="64" t="s">
        <v>975</v>
      </c>
      <c r="E251" s="64" t="s">
        <v>714</v>
      </c>
      <c r="F251" s="64">
        <v>12</v>
      </c>
      <c r="G251" s="64"/>
      <c r="H251" s="64"/>
      <c r="I251" s="219">
        <v>7.5</v>
      </c>
      <c r="J251" s="220">
        <f t="shared" si="8"/>
        <v>90</v>
      </c>
    </row>
    <row r="252" spans="2:10">
      <c r="B252" s="217"/>
      <c r="C252" s="64"/>
      <c r="D252" s="64" t="s">
        <v>976</v>
      </c>
      <c r="E252" s="64" t="s">
        <v>714</v>
      </c>
      <c r="F252" s="64">
        <v>30</v>
      </c>
      <c r="G252" s="64"/>
      <c r="H252" s="64"/>
      <c r="I252" s="219">
        <v>4.5999999999999996</v>
      </c>
      <c r="J252" s="220">
        <f t="shared" si="8"/>
        <v>138</v>
      </c>
    </row>
    <row r="253" spans="2:10">
      <c r="B253" s="217"/>
      <c r="C253" s="64"/>
      <c r="D253" s="64" t="s">
        <v>977</v>
      </c>
      <c r="E253" s="64" t="s">
        <v>843</v>
      </c>
      <c r="F253" s="64">
        <v>12</v>
      </c>
      <c r="G253" s="64"/>
      <c r="H253" s="64"/>
      <c r="I253" s="219">
        <v>8.75</v>
      </c>
      <c r="J253" s="220">
        <f t="shared" si="8"/>
        <v>105</v>
      </c>
    </row>
    <row r="254" spans="2:10">
      <c r="B254" s="217"/>
      <c r="C254" s="64"/>
      <c r="D254" s="64" t="s">
        <v>867</v>
      </c>
      <c r="E254" s="64" t="s">
        <v>899</v>
      </c>
      <c r="F254" s="64">
        <v>5</v>
      </c>
      <c r="G254" s="64"/>
      <c r="H254" s="64"/>
      <c r="I254" s="219">
        <v>77</v>
      </c>
      <c r="J254" s="220">
        <f t="shared" si="8"/>
        <v>385</v>
      </c>
    </row>
    <row r="255" spans="2:10">
      <c r="B255" s="217"/>
      <c r="C255" s="64"/>
      <c r="D255" s="64" t="s">
        <v>979</v>
      </c>
      <c r="E255" s="64" t="s">
        <v>383</v>
      </c>
      <c r="F255" s="64">
        <v>1</v>
      </c>
      <c r="G255" s="64"/>
      <c r="H255" s="64"/>
      <c r="I255" s="219">
        <v>2100</v>
      </c>
      <c r="J255" s="220">
        <f t="shared" si="8"/>
        <v>2100</v>
      </c>
    </row>
    <row r="256" spans="2:10">
      <c r="B256" s="217"/>
      <c r="C256" s="64"/>
      <c r="D256" s="64" t="s">
        <v>980</v>
      </c>
      <c r="E256" s="64" t="s">
        <v>749</v>
      </c>
      <c r="F256" s="64">
        <v>250</v>
      </c>
      <c r="G256" s="64"/>
      <c r="H256" s="64"/>
      <c r="I256" s="219">
        <v>1360</v>
      </c>
      <c r="J256" s="220">
        <f t="shared" si="8"/>
        <v>340000</v>
      </c>
    </row>
    <row r="257" spans="2:10">
      <c r="B257" s="217"/>
      <c r="C257" s="64"/>
      <c r="D257" s="64" t="s">
        <v>981</v>
      </c>
      <c r="E257" s="64" t="s">
        <v>749</v>
      </c>
      <c r="F257" s="64">
        <v>250</v>
      </c>
      <c r="G257" s="64"/>
      <c r="H257" s="64"/>
      <c r="I257" s="219">
        <v>100</v>
      </c>
      <c r="J257" s="220">
        <f t="shared" si="8"/>
        <v>25000</v>
      </c>
    </row>
    <row r="258" spans="2:10">
      <c r="B258" s="217"/>
      <c r="C258" s="64"/>
      <c r="D258" s="64" t="s">
        <v>982</v>
      </c>
      <c r="E258" s="64" t="s">
        <v>749</v>
      </c>
      <c r="F258" s="64">
        <v>250</v>
      </c>
      <c r="G258" s="64"/>
      <c r="H258" s="64"/>
      <c r="I258" s="219">
        <v>180</v>
      </c>
      <c r="J258" s="220">
        <f t="shared" si="8"/>
        <v>45000</v>
      </c>
    </row>
    <row r="259" spans="2:10">
      <c r="B259" s="217"/>
      <c r="C259" s="64"/>
      <c r="D259" s="64" t="s">
        <v>983</v>
      </c>
      <c r="E259" s="64" t="s">
        <v>749</v>
      </c>
      <c r="F259" s="64">
        <v>500</v>
      </c>
      <c r="G259" s="64"/>
      <c r="H259" s="64"/>
      <c r="I259" s="219">
        <v>200</v>
      </c>
      <c r="J259" s="220">
        <f t="shared" si="8"/>
        <v>100000</v>
      </c>
    </row>
    <row r="260" spans="2:10">
      <c r="B260" s="217"/>
      <c r="C260" s="64"/>
      <c r="D260" s="64" t="s">
        <v>984</v>
      </c>
      <c r="E260" s="64" t="s">
        <v>749</v>
      </c>
      <c r="F260" s="64">
        <v>250</v>
      </c>
      <c r="G260" s="64"/>
      <c r="H260" s="64"/>
      <c r="I260" s="219">
        <v>2200</v>
      </c>
      <c r="J260" s="220">
        <f t="shared" si="8"/>
        <v>550000</v>
      </c>
    </row>
    <row r="261" spans="2:10">
      <c r="B261" s="217"/>
      <c r="C261" s="64"/>
      <c r="D261" s="64" t="s">
        <v>985</v>
      </c>
      <c r="E261" s="64" t="s">
        <v>843</v>
      </c>
      <c r="F261" s="64">
        <v>10</v>
      </c>
      <c r="G261" s="64"/>
      <c r="H261" s="64"/>
      <c r="I261" s="219">
        <v>26</v>
      </c>
      <c r="J261" s="220">
        <f t="shared" ref="J261:J324" si="9">I261*F261</f>
        <v>260</v>
      </c>
    </row>
    <row r="262" spans="2:10">
      <c r="B262" s="217"/>
      <c r="C262" s="64"/>
      <c r="D262" s="64" t="s">
        <v>686</v>
      </c>
      <c r="E262" s="64" t="s">
        <v>714</v>
      </c>
      <c r="F262" s="64">
        <v>10</v>
      </c>
      <c r="G262" s="64"/>
      <c r="H262" s="64"/>
      <c r="I262" s="219">
        <v>19</v>
      </c>
      <c r="J262" s="220">
        <f t="shared" si="9"/>
        <v>190</v>
      </c>
    </row>
    <row r="263" spans="2:10">
      <c r="B263" s="217"/>
      <c r="C263" s="64"/>
      <c r="D263" s="64" t="s">
        <v>988</v>
      </c>
      <c r="E263" s="64" t="s">
        <v>383</v>
      </c>
      <c r="F263" s="64">
        <v>1</v>
      </c>
      <c r="G263" s="64"/>
      <c r="H263" s="64"/>
      <c r="I263" s="219">
        <v>40</v>
      </c>
      <c r="J263" s="220">
        <f t="shared" si="9"/>
        <v>40</v>
      </c>
    </row>
    <row r="264" spans="2:10">
      <c r="B264" s="217"/>
      <c r="C264" s="64"/>
      <c r="D264" s="64" t="s">
        <v>989</v>
      </c>
      <c r="E264" s="64" t="s">
        <v>383</v>
      </c>
      <c r="F264" s="64">
        <v>1</v>
      </c>
      <c r="G264" s="64"/>
      <c r="H264" s="64"/>
      <c r="I264" s="219">
        <v>100</v>
      </c>
      <c r="J264" s="220">
        <f t="shared" si="9"/>
        <v>100</v>
      </c>
    </row>
    <row r="265" spans="2:10">
      <c r="B265" s="217"/>
      <c r="C265" s="64"/>
      <c r="D265" s="64" t="s">
        <v>990</v>
      </c>
      <c r="E265" s="64" t="s">
        <v>383</v>
      </c>
      <c r="F265" s="64">
        <v>24</v>
      </c>
      <c r="G265" s="64"/>
      <c r="H265" s="64"/>
      <c r="I265" s="219">
        <v>37</v>
      </c>
      <c r="J265" s="220">
        <f t="shared" si="9"/>
        <v>888</v>
      </c>
    </row>
    <row r="266" spans="2:10">
      <c r="B266" s="217"/>
      <c r="C266" s="64"/>
      <c r="D266" s="64" t="s">
        <v>991</v>
      </c>
      <c r="E266" s="64" t="s">
        <v>714</v>
      </c>
      <c r="F266" s="64">
        <v>1</v>
      </c>
      <c r="G266" s="64"/>
      <c r="H266" s="64"/>
      <c r="I266" s="219">
        <v>85</v>
      </c>
      <c r="J266" s="220">
        <f t="shared" si="9"/>
        <v>85</v>
      </c>
    </row>
    <row r="267" spans="2:10">
      <c r="B267" s="217"/>
      <c r="C267" s="64"/>
      <c r="D267" s="230" t="s">
        <v>992</v>
      </c>
      <c r="E267" s="64" t="s">
        <v>383</v>
      </c>
      <c r="F267" s="230">
        <v>1</v>
      </c>
      <c r="G267" s="64"/>
      <c r="H267" s="64"/>
      <c r="I267" s="219">
        <v>90</v>
      </c>
      <c r="J267" s="220">
        <f t="shared" si="9"/>
        <v>90</v>
      </c>
    </row>
    <row r="268" spans="2:10">
      <c r="B268" s="217"/>
      <c r="C268" s="64"/>
      <c r="D268" s="230" t="s">
        <v>993</v>
      </c>
      <c r="E268" s="230" t="s">
        <v>383</v>
      </c>
      <c r="F268" s="230">
        <v>1</v>
      </c>
      <c r="G268" s="64"/>
      <c r="H268" s="64"/>
      <c r="I268" s="219">
        <v>100</v>
      </c>
      <c r="J268" s="220">
        <f t="shared" si="9"/>
        <v>100</v>
      </c>
    </row>
    <row r="269" spans="2:10">
      <c r="B269" s="217"/>
      <c r="C269" s="64"/>
      <c r="D269" s="230" t="s">
        <v>998</v>
      </c>
      <c r="E269" s="230" t="s">
        <v>383</v>
      </c>
      <c r="F269" s="64">
        <v>10</v>
      </c>
      <c r="G269" s="64"/>
      <c r="H269" s="64"/>
      <c r="I269" s="219">
        <v>9</v>
      </c>
      <c r="J269" s="220">
        <f t="shared" si="9"/>
        <v>90</v>
      </c>
    </row>
    <row r="270" spans="2:10">
      <c r="B270" s="217"/>
      <c r="C270" s="64"/>
      <c r="D270" s="230" t="s">
        <v>997</v>
      </c>
      <c r="E270" s="230" t="s">
        <v>714</v>
      </c>
      <c r="F270" s="64">
        <v>10</v>
      </c>
      <c r="G270" s="64"/>
      <c r="H270" s="64"/>
      <c r="I270" s="219">
        <v>12</v>
      </c>
      <c r="J270" s="220">
        <f t="shared" si="9"/>
        <v>120</v>
      </c>
    </row>
    <row r="271" spans="2:10">
      <c r="B271" s="217"/>
      <c r="C271" s="64"/>
      <c r="D271" s="230" t="s">
        <v>999</v>
      </c>
      <c r="E271" s="230" t="s">
        <v>714</v>
      </c>
      <c r="F271" s="64">
        <v>10</v>
      </c>
      <c r="G271" s="64"/>
      <c r="H271" s="64"/>
      <c r="I271" s="219">
        <v>8.5</v>
      </c>
      <c r="J271" s="220">
        <f t="shared" si="9"/>
        <v>85</v>
      </c>
    </row>
    <row r="272" spans="2:10">
      <c r="B272" s="217"/>
      <c r="C272" s="64"/>
      <c r="D272" s="230" t="s">
        <v>1001</v>
      </c>
      <c r="E272" s="230" t="s">
        <v>714</v>
      </c>
      <c r="F272" s="64">
        <v>12</v>
      </c>
      <c r="G272" s="64"/>
      <c r="H272" s="64"/>
      <c r="I272" s="219">
        <v>10</v>
      </c>
      <c r="J272" s="220">
        <f t="shared" si="9"/>
        <v>120</v>
      </c>
    </row>
    <row r="273" spans="2:10">
      <c r="B273" s="217"/>
      <c r="C273" s="64"/>
      <c r="D273" s="230" t="s">
        <v>1215</v>
      </c>
      <c r="E273" s="230" t="s">
        <v>714</v>
      </c>
      <c r="F273" s="64">
        <v>1</v>
      </c>
      <c r="G273" s="64"/>
      <c r="H273" s="64"/>
      <c r="I273" s="219">
        <v>37</v>
      </c>
      <c r="J273" s="220">
        <f t="shared" si="9"/>
        <v>37</v>
      </c>
    </row>
    <row r="274" spans="2:10">
      <c r="B274" s="217"/>
      <c r="C274" s="64"/>
      <c r="D274" s="230" t="s">
        <v>1215</v>
      </c>
      <c r="E274" s="230" t="s">
        <v>714</v>
      </c>
      <c r="F274" s="64">
        <v>12</v>
      </c>
      <c r="G274" s="64"/>
      <c r="H274" s="64"/>
      <c r="I274" s="219">
        <v>9</v>
      </c>
      <c r="J274" s="220">
        <f t="shared" si="9"/>
        <v>108</v>
      </c>
    </row>
    <row r="275" spans="2:10">
      <c r="B275" s="217"/>
      <c r="C275" s="64"/>
      <c r="D275" s="230" t="s">
        <v>729</v>
      </c>
      <c r="E275" s="230" t="s">
        <v>383</v>
      </c>
      <c r="F275" s="64">
        <v>100</v>
      </c>
      <c r="G275" s="64"/>
      <c r="H275" s="64"/>
      <c r="I275" s="219">
        <v>20.6</v>
      </c>
      <c r="J275" s="220">
        <f t="shared" si="9"/>
        <v>2060</v>
      </c>
    </row>
    <row r="276" spans="2:10">
      <c r="B276" s="217"/>
      <c r="C276" s="64"/>
      <c r="D276" s="230" t="s">
        <v>1149</v>
      </c>
      <c r="E276" s="230" t="s">
        <v>714</v>
      </c>
      <c r="F276" s="64">
        <v>2</v>
      </c>
      <c r="G276" s="64"/>
      <c r="H276" s="64"/>
      <c r="I276" s="219">
        <v>47.5</v>
      </c>
      <c r="J276" s="220">
        <f t="shared" si="9"/>
        <v>95</v>
      </c>
    </row>
    <row r="277" spans="2:10">
      <c r="B277" s="217"/>
      <c r="C277" s="64"/>
      <c r="D277" s="230" t="s">
        <v>1150</v>
      </c>
      <c r="E277" s="230" t="s">
        <v>714</v>
      </c>
      <c r="F277" s="64">
        <v>5</v>
      </c>
      <c r="G277" s="64"/>
      <c r="H277" s="64"/>
      <c r="I277" s="219">
        <v>19</v>
      </c>
      <c r="J277" s="220">
        <f t="shared" si="9"/>
        <v>95</v>
      </c>
    </row>
    <row r="278" spans="2:10">
      <c r="B278" s="217"/>
      <c r="C278" s="64"/>
      <c r="D278" s="230" t="s">
        <v>1118</v>
      </c>
      <c r="E278" s="230" t="s">
        <v>714</v>
      </c>
      <c r="F278" s="64">
        <v>1</v>
      </c>
      <c r="G278" s="64"/>
      <c r="H278" s="64"/>
      <c r="I278" s="219">
        <v>46</v>
      </c>
      <c r="J278" s="220">
        <f t="shared" si="9"/>
        <v>46</v>
      </c>
    </row>
    <row r="279" spans="2:10">
      <c r="B279" s="217"/>
      <c r="C279" s="64"/>
      <c r="D279" s="230" t="s">
        <v>1119</v>
      </c>
      <c r="E279" s="230" t="s">
        <v>714</v>
      </c>
      <c r="F279" s="64">
        <v>2</v>
      </c>
      <c r="G279" s="64"/>
      <c r="H279" s="64"/>
      <c r="I279" s="219">
        <v>100</v>
      </c>
      <c r="J279" s="220">
        <f t="shared" si="9"/>
        <v>200</v>
      </c>
    </row>
    <row r="280" spans="2:10">
      <c r="B280" s="217"/>
      <c r="C280" s="64"/>
      <c r="D280" s="230" t="s">
        <v>1008</v>
      </c>
      <c r="E280" s="230" t="s">
        <v>383</v>
      </c>
      <c r="F280" s="64">
        <v>3</v>
      </c>
      <c r="G280" s="64"/>
      <c r="H280" s="64"/>
      <c r="I280" s="219">
        <v>70</v>
      </c>
      <c r="J280" s="220">
        <f t="shared" si="9"/>
        <v>210</v>
      </c>
    </row>
    <row r="281" spans="2:10">
      <c r="B281" s="217"/>
      <c r="C281" s="64"/>
      <c r="D281" s="230" t="s">
        <v>1009</v>
      </c>
      <c r="E281" s="230" t="s">
        <v>383</v>
      </c>
      <c r="F281" s="64">
        <v>3</v>
      </c>
      <c r="G281" s="64"/>
      <c r="H281" s="64"/>
      <c r="I281" s="219">
        <v>85</v>
      </c>
      <c r="J281" s="220">
        <f t="shared" si="9"/>
        <v>255</v>
      </c>
    </row>
    <row r="282" spans="2:10">
      <c r="B282" s="217"/>
      <c r="C282" s="64"/>
      <c r="D282" s="230" t="s">
        <v>1010</v>
      </c>
      <c r="E282" s="230" t="s">
        <v>383</v>
      </c>
      <c r="F282" s="64">
        <v>3</v>
      </c>
      <c r="G282" s="64"/>
      <c r="H282" s="64"/>
      <c r="I282" s="219">
        <v>95</v>
      </c>
      <c r="J282" s="220">
        <f t="shared" si="9"/>
        <v>285</v>
      </c>
    </row>
    <row r="283" spans="2:10">
      <c r="B283" s="217"/>
      <c r="C283" s="64"/>
      <c r="D283" s="230" t="s">
        <v>1011</v>
      </c>
      <c r="E283" s="230" t="s">
        <v>383</v>
      </c>
      <c r="F283" s="64">
        <v>3</v>
      </c>
      <c r="G283" s="64"/>
      <c r="H283" s="64"/>
      <c r="I283" s="219">
        <v>100</v>
      </c>
      <c r="J283" s="220">
        <f t="shared" si="9"/>
        <v>300</v>
      </c>
    </row>
    <row r="284" spans="2:10">
      <c r="B284" s="217"/>
      <c r="C284" s="64"/>
      <c r="D284" s="230" t="s">
        <v>1012</v>
      </c>
      <c r="E284" s="230" t="s">
        <v>383</v>
      </c>
      <c r="F284" s="64">
        <v>3</v>
      </c>
      <c r="G284" s="64"/>
      <c r="H284" s="64"/>
      <c r="I284" s="219">
        <v>110</v>
      </c>
      <c r="J284" s="220">
        <f t="shared" si="9"/>
        <v>330</v>
      </c>
    </row>
    <row r="285" spans="2:10">
      <c r="B285" s="217"/>
      <c r="C285" s="64"/>
      <c r="D285" s="230" t="s">
        <v>1013</v>
      </c>
      <c r="E285" s="230" t="s">
        <v>383</v>
      </c>
      <c r="F285" s="64">
        <v>1</v>
      </c>
      <c r="G285" s="64"/>
      <c r="H285" s="64"/>
      <c r="I285" s="219">
        <v>85</v>
      </c>
      <c r="J285" s="220">
        <f t="shared" si="9"/>
        <v>85</v>
      </c>
    </row>
    <row r="286" spans="2:10">
      <c r="B286" s="217"/>
      <c r="C286" s="64"/>
      <c r="D286" s="230" t="s">
        <v>1014</v>
      </c>
      <c r="E286" s="230" t="s">
        <v>383</v>
      </c>
      <c r="F286" s="64">
        <v>3</v>
      </c>
      <c r="G286" s="64"/>
      <c r="H286" s="64"/>
      <c r="I286" s="219">
        <v>131</v>
      </c>
      <c r="J286" s="220">
        <f t="shared" si="9"/>
        <v>393</v>
      </c>
    </row>
    <row r="287" spans="2:10">
      <c r="B287" s="217"/>
      <c r="C287" s="64"/>
      <c r="D287" s="230" t="s">
        <v>1015</v>
      </c>
      <c r="E287" s="230" t="s">
        <v>383</v>
      </c>
      <c r="F287" s="64">
        <v>30</v>
      </c>
      <c r="G287" s="64"/>
      <c r="H287" s="64"/>
      <c r="I287" s="219">
        <v>85</v>
      </c>
      <c r="J287" s="220">
        <f t="shared" si="9"/>
        <v>2550</v>
      </c>
    </row>
    <row r="288" spans="2:10">
      <c r="B288" s="217"/>
      <c r="C288" s="64"/>
      <c r="D288" s="230" t="s">
        <v>1016</v>
      </c>
      <c r="E288" s="230" t="s">
        <v>383</v>
      </c>
      <c r="F288" s="64">
        <v>15</v>
      </c>
      <c r="G288" s="64"/>
      <c r="H288" s="64"/>
      <c r="I288" s="219">
        <v>5</v>
      </c>
      <c r="J288" s="220">
        <f t="shared" si="9"/>
        <v>75</v>
      </c>
    </row>
    <row r="289" spans="2:10">
      <c r="B289" s="217"/>
      <c r="C289" s="64"/>
      <c r="D289" s="230" t="s">
        <v>1057</v>
      </c>
      <c r="E289" s="230" t="s">
        <v>383</v>
      </c>
      <c r="F289" s="64">
        <v>4</v>
      </c>
      <c r="G289" s="64"/>
      <c r="H289" s="64"/>
      <c r="I289" s="219">
        <v>17</v>
      </c>
      <c r="J289" s="220">
        <f t="shared" si="9"/>
        <v>68</v>
      </c>
    </row>
    <row r="290" spans="2:10">
      <c r="B290" s="217"/>
      <c r="C290" s="64"/>
      <c r="D290" s="230" t="s">
        <v>1070</v>
      </c>
      <c r="E290" s="230" t="s">
        <v>749</v>
      </c>
      <c r="F290" s="64">
        <v>250</v>
      </c>
      <c r="G290" s="64"/>
      <c r="H290" s="64"/>
      <c r="I290" s="219">
        <v>68</v>
      </c>
      <c r="J290" s="220">
        <f t="shared" si="9"/>
        <v>17000</v>
      </c>
    </row>
    <row r="291" spans="2:10">
      <c r="B291" s="217"/>
      <c r="C291" s="64"/>
      <c r="D291" s="230" t="s">
        <v>1071</v>
      </c>
      <c r="E291" s="230" t="s">
        <v>749</v>
      </c>
      <c r="F291" s="64">
        <v>250</v>
      </c>
      <c r="G291" s="64"/>
      <c r="H291" s="64"/>
      <c r="I291" s="219">
        <v>60</v>
      </c>
      <c r="J291" s="220">
        <f t="shared" si="9"/>
        <v>15000</v>
      </c>
    </row>
    <row r="292" spans="2:10">
      <c r="B292" s="217"/>
      <c r="C292" s="64"/>
      <c r="D292" s="230" t="s">
        <v>453</v>
      </c>
      <c r="E292" s="64" t="s">
        <v>383</v>
      </c>
      <c r="F292" s="64">
        <v>31</v>
      </c>
      <c r="G292" s="64"/>
      <c r="H292" s="64"/>
      <c r="I292" s="219">
        <v>36</v>
      </c>
      <c r="J292" s="220">
        <f t="shared" si="9"/>
        <v>1116</v>
      </c>
    </row>
    <row r="293" spans="2:10">
      <c r="B293" s="217"/>
      <c r="C293" s="64"/>
      <c r="D293" s="230" t="s">
        <v>481</v>
      </c>
      <c r="E293" s="64" t="s">
        <v>383</v>
      </c>
      <c r="F293" s="64">
        <v>5</v>
      </c>
      <c r="G293" s="64"/>
      <c r="H293" s="64"/>
      <c r="I293" s="219">
        <v>39</v>
      </c>
      <c r="J293" s="220">
        <f t="shared" si="9"/>
        <v>195</v>
      </c>
    </row>
    <row r="294" spans="2:10">
      <c r="B294" s="217"/>
      <c r="C294" s="64"/>
      <c r="D294" s="230" t="s">
        <v>629</v>
      </c>
      <c r="E294" s="64" t="s">
        <v>714</v>
      </c>
      <c r="F294" s="64">
        <v>2</v>
      </c>
      <c r="G294" s="64"/>
      <c r="H294" s="64"/>
      <c r="I294" s="219">
        <v>19</v>
      </c>
      <c r="J294" s="220">
        <f t="shared" si="9"/>
        <v>38</v>
      </c>
    </row>
    <row r="295" spans="2:10">
      <c r="B295" s="217"/>
      <c r="C295" s="64"/>
      <c r="D295" s="230" t="s">
        <v>1197</v>
      </c>
      <c r="E295" s="64" t="s">
        <v>383</v>
      </c>
      <c r="F295" s="64">
        <v>50</v>
      </c>
      <c r="G295" s="64"/>
      <c r="H295" s="64"/>
      <c r="I295" s="219">
        <v>28.8</v>
      </c>
      <c r="J295" s="220">
        <f t="shared" si="9"/>
        <v>1440</v>
      </c>
    </row>
    <row r="296" spans="2:10">
      <c r="B296" s="217"/>
      <c r="C296" s="64"/>
      <c r="D296" s="230" t="s">
        <v>481</v>
      </c>
      <c r="E296" s="64" t="s">
        <v>383</v>
      </c>
      <c r="F296" s="64">
        <v>10</v>
      </c>
      <c r="G296" s="64"/>
      <c r="H296" s="64"/>
      <c r="I296" s="219">
        <v>39</v>
      </c>
      <c r="J296" s="220">
        <f t="shared" si="9"/>
        <v>390</v>
      </c>
    </row>
    <row r="297" spans="2:10">
      <c r="B297" s="217"/>
      <c r="C297" s="64"/>
      <c r="D297" s="230" t="s">
        <v>629</v>
      </c>
      <c r="E297" s="64" t="s">
        <v>714</v>
      </c>
      <c r="F297" s="64">
        <v>5</v>
      </c>
      <c r="G297" s="64"/>
      <c r="H297" s="64"/>
      <c r="I297" s="219">
        <v>19</v>
      </c>
      <c r="J297" s="220">
        <f t="shared" si="9"/>
        <v>95</v>
      </c>
    </row>
    <row r="298" spans="2:10">
      <c r="B298" s="217"/>
      <c r="C298" s="64"/>
      <c r="D298" s="230" t="s">
        <v>1257</v>
      </c>
      <c r="E298" s="64" t="s">
        <v>383</v>
      </c>
      <c r="F298" s="64">
        <v>25</v>
      </c>
      <c r="G298" s="64"/>
      <c r="H298" s="64"/>
      <c r="I298" s="219">
        <v>35.4</v>
      </c>
      <c r="J298" s="220">
        <f t="shared" si="9"/>
        <v>885</v>
      </c>
    </row>
    <row r="299" spans="2:10">
      <c r="B299" s="217"/>
      <c r="C299" s="64"/>
      <c r="D299" s="230" t="s">
        <v>892</v>
      </c>
      <c r="E299" s="64" t="s">
        <v>714</v>
      </c>
      <c r="F299" s="64">
        <v>2</v>
      </c>
      <c r="G299" s="64"/>
      <c r="H299" s="64"/>
      <c r="I299" s="219">
        <v>137</v>
      </c>
      <c r="J299" s="220">
        <f t="shared" si="9"/>
        <v>274</v>
      </c>
    </row>
    <row r="300" spans="2:10">
      <c r="B300" s="217"/>
      <c r="C300" s="64"/>
      <c r="D300" s="230" t="s">
        <v>963</v>
      </c>
      <c r="E300" s="64" t="s">
        <v>714</v>
      </c>
      <c r="F300" s="64">
        <v>2</v>
      </c>
      <c r="G300" s="64"/>
      <c r="H300" s="64"/>
      <c r="I300" s="219">
        <v>128</v>
      </c>
      <c r="J300" s="220">
        <f t="shared" si="9"/>
        <v>256</v>
      </c>
    </row>
    <row r="301" spans="2:10">
      <c r="B301" s="217"/>
      <c r="C301" s="64"/>
      <c r="D301" s="64"/>
      <c r="E301" s="64"/>
      <c r="F301" s="64"/>
      <c r="G301" s="64"/>
      <c r="H301" s="64"/>
      <c r="I301" s="64"/>
      <c r="J301" s="220">
        <f t="shared" si="9"/>
        <v>0</v>
      </c>
    </row>
    <row r="302" spans="2:10">
      <c r="B302" s="217"/>
      <c r="C302" s="64"/>
      <c r="D302" s="231" t="s">
        <v>1267</v>
      </c>
      <c r="E302" s="64" t="s">
        <v>383</v>
      </c>
      <c r="F302" s="64">
        <v>1</v>
      </c>
      <c r="G302" s="64"/>
      <c r="H302" s="64"/>
      <c r="I302" s="218">
        <v>80</v>
      </c>
      <c r="J302" s="220">
        <f t="shared" si="9"/>
        <v>80</v>
      </c>
    </row>
    <row r="303" spans="2:10">
      <c r="B303" s="217"/>
      <c r="C303" s="64"/>
      <c r="D303" s="231" t="s">
        <v>676</v>
      </c>
      <c r="E303" s="64" t="s">
        <v>383</v>
      </c>
      <c r="F303" s="64">
        <v>1</v>
      </c>
      <c r="G303" s="64"/>
      <c r="H303" s="64"/>
      <c r="I303" s="218">
        <v>42</v>
      </c>
      <c r="J303" s="220">
        <f t="shared" si="9"/>
        <v>42</v>
      </c>
    </row>
    <row r="304" spans="2:10">
      <c r="B304" s="217"/>
      <c r="C304" s="64"/>
      <c r="D304" s="231" t="s">
        <v>1268</v>
      </c>
      <c r="E304" s="64" t="s">
        <v>714</v>
      </c>
      <c r="F304" s="64">
        <v>2</v>
      </c>
      <c r="G304" s="64"/>
      <c r="H304" s="64"/>
      <c r="I304" s="218">
        <v>9</v>
      </c>
      <c r="J304" s="220">
        <f t="shared" si="9"/>
        <v>18</v>
      </c>
    </row>
    <row r="305" spans="2:10">
      <c r="B305" s="217"/>
      <c r="C305" s="64"/>
      <c r="D305" s="231" t="s">
        <v>1269</v>
      </c>
      <c r="E305" s="64" t="s">
        <v>714</v>
      </c>
      <c r="F305" s="64">
        <v>2</v>
      </c>
      <c r="G305" s="64"/>
      <c r="H305" s="64"/>
      <c r="I305" s="218">
        <v>32</v>
      </c>
      <c r="J305" s="220">
        <f t="shared" si="9"/>
        <v>64</v>
      </c>
    </row>
    <row r="306" spans="2:10">
      <c r="B306" s="217"/>
      <c r="C306" s="64"/>
      <c r="D306" s="231" t="s">
        <v>1009</v>
      </c>
      <c r="E306" s="64" t="s">
        <v>383</v>
      </c>
      <c r="F306" s="64">
        <v>2</v>
      </c>
      <c r="G306" s="64"/>
      <c r="H306" s="64"/>
      <c r="I306" s="218">
        <v>66</v>
      </c>
      <c r="J306" s="220">
        <f t="shared" si="9"/>
        <v>132</v>
      </c>
    </row>
    <row r="307" spans="2:10">
      <c r="B307" s="217"/>
      <c r="C307" s="64"/>
      <c r="D307" s="64" t="s">
        <v>1316</v>
      </c>
      <c r="E307" s="64" t="s">
        <v>383</v>
      </c>
      <c r="F307" s="64">
        <v>2</v>
      </c>
      <c r="G307" s="64"/>
      <c r="H307" s="64"/>
      <c r="I307" s="218"/>
      <c r="J307" s="220">
        <f t="shared" si="9"/>
        <v>0</v>
      </c>
    </row>
    <row r="308" spans="2:10">
      <c r="B308" s="217"/>
      <c r="C308" s="64"/>
      <c r="D308" s="231" t="s">
        <v>676</v>
      </c>
      <c r="E308" s="230" t="s">
        <v>383</v>
      </c>
      <c r="F308" s="230">
        <v>2</v>
      </c>
      <c r="G308" s="64"/>
      <c r="H308" s="64"/>
      <c r="I308" s="232">
        <v>43</v>
      </c>
      <c r="J308" s="220">
        <f t="shared" si="9"/>
        <v>86</v>
      </c>
    </row>
    <row r="309" spans="2:10">
      <c r="B309" s="217"/>
      <c r="C309" s="64"/>
      <c r="D309" s="231" t="s">
        <v>1319</v>
      </c>
      <c r="E309" s="230" t="s">
        <v>749</v>
      </c>
      <c r="F309" s="230">
        <v>250</v>
      </c>
      <c r="G309" s="64"/>
      <c r="H309" s="64"/>
      <c r="I309" s="232">
        <v>64</v>
      </c>
      <c r="J309" s="220">
        <f t="shared" si="9"/>
        <v>16000</v>
      </c>
    </row>
    <row r="310" spans="2:10">
      <c r="B310" s="217"/>
      <c r="C310" s="64"/>
      <c r="D310" s="231" t="s">
        <v>1320</v>
      </c>
      <c r="E310" s="230" t="s">
        <v>749</v>
      </c>
      <c r="F310" s="230">
        <v>250</v>
      </c>
      <c r="G310" s="64"/>
      <c r="H310" s="64"/>
      <c r="I310" s="232">
        <v>76</v>
      </c>
      <c r="J310" s="220">
        <f t="shared" si="9"/>
        <v>19000</v>
      </c>
    </row>
    <row r="311" spans="2:10">
      <c r="B311" s="217"/>
      <c r="C311" s="64"/>
      <c r="D311" s="64"/>
      <c r="E311" s="64"/>
      <c r="F311" s="64"/>
      <c r="G311" s="64"/>
      <c r="H311" s="64"/>
      <c r="I311" s="64"/>
      <c r="J311" s="220">
        <f t="shared" si="9"/>
        <v>0</v>
      </c>
    </row>
    <row r="312" spans="2:10">
      <c r="B312" s="217"/>
      <c r="C312" s="64"/>
      <c r="D312" s="64"/>
      <c r="E312" s="64"/>
      <c r="F312" s="64"/>
      <c r="G312" s="64"/>
      <c r="H312" s="64"/>
      <c r="I312" s="64"/>
      <c r="J312" s="220">
        <f t="shared" si="9"/>
        <v>0</v>
      </c>
    </row>
    <row r="313" spans="2:10">
      <c r="B313" s="217"/>
      <c r="C313" s="64"/>
      <c r="D313" s="64"/>
      <c r="E313" s="64"/>
      <c r="F313" s="64"/>
      <c r="G313" s="64"/>
      <c r="H313" s="64"/>
      <c r="I313" s="64"/>
      <c r="J313" s="220">
        <f t="shared" si="9"/>
        <v>0</v>
      </c>
    </row>
    <row r="314" spans="2:10">
      <c r="B314" s="217"/>
      <c r="C314" s="64"/>
      <c r="D314" s="64"/>
      <c r="E314" s="64"/>
      <c r="F314" s="64"/>
      <c r="G314" s="64"/>
      <c r="H314" s="64"/>
      <c r="I314" s="64"/>
      <c r="J314" s="220">
        <f t="shared" si="9"/>
        <v>0</v>
      </c>
    </row>
    <row r="315" spans="2:10">
      <c r="B315" s="217"/>
      <c r="C315" s="64"/>
      <c r="D315" s="64"/>
      <c r="E315" s="64"/>
      <c r="F315" s="64"/>
      <c r="G315" s="64"/>
      <c r="H315" s="64"/>
      <c r="I315" s="64"/>
      <c r="J315" s="220">
        <f t="shared" si="9"/>
        <v>0</v>
      </c>
    </row>
    <row r="316" spans="2:10">
      <c r="B316" s="217"/>
      <c r="C316" s="64"/>
      <c r="D316" s="64"/>
      <c r="E316" s="64"/>
      <c r="F316" s="64"/>
      <c r="G316" s="64"/>
      <c r="H316" s="64"/>
      <c r="I316" s="64"/>
      <c r="J316" s="220">
        <f t="shared" si="9"/>
        <v>0</v>
      </c>
    </row>
    <row r="317" spans="2:10">
      <c r="B317" s="217"/>
      <c r="C317" s="64"/>
      <c r="D317" s="64"/>
      <c r="E317" s="64"/>
      <c r="F317" s="64"/>
      <c r="G317" s="64"/>
      <c r="H317" s="64"/>
      <c r="I317" s="64"/>
      <c r="J317" s="220">
        <f t="shared" si="9"/>
        <v>0</v>
      </c>
    </row>
    <row r="318" spans="2:10">
      <c r="B318" s="217"/>
      <c r="C318" s="64"/>
      <c r="D318" s="64"/>
      <c r="E318" s="64"/>
      <c r="F318" s="64"/>
      <c r="G318" s="64"/>
      <c r="H318" s="64"/>
      <c r="I318" s="64"/>
      <c r="J318" s="220">
        <f t="shared" si="9"/>
        <v>0</v>
      </c>
    </row>
    <row r="319" spans="2:10">
      <c r="B319" s="217"/>
      <c r="C319" s="64"/>
      <c r="D319" s="64"/>
      <c r="E319" s="64"/>
      <c r="F319" s="64"/>
      <c r="G319" s="64"/>
      <c r="H319" s="64"/>
      <c r="I319" s="64"/>
      <c r="J319" s="220">
        <f t="shared" si="9"/>
        <v>0</v>
      </c>
    </row>
    <row r="320" spans="2:10">
      <c r="B320" s="217"/>
      <c r="C320" s="64"/>
      <c r="D320" s="64"/>
      <c r="E320" s="64"/>
      <c r="F320" s="64"/>
      <c r="G320" s="64"/>
      <c r="H320" s="64"/>
      <c r="I320" s="64"/>
      <c r="J320" s="220">
        <f t="shared" si="9"/>
        <v>0</v>
      </c>
    </row>
    <row r="321" spans="2:10">
      <c r="B321" s="217"/>
      <c r="C321" s="64"/>
      <c r="D321" s="64"/>
      <c r="E321" s="64"/>
      <c r="F321" s="64"/>
      <c r="G321" s="64"/>
      <c r="H321" s="64"/>
      <c r="I321" s="64"/>
      <c r="J321" s="220">
        <f t="shared" si="9"/>
        <v>0</v>
      </c>
    </row>
    <row r="322" spans="2:10">
      <c r="B322" s="217"/>
      <c r="C322" s="64"/>
      <c r="D322" s="64"/>
      <c r="E322" s="64"/>
      <c r="F322" s="64"/>
      <c r="G322" s="64"/>
      <c r="H322" s="64"/>
      <c r="I322" s="64"/>
      <c r="J322" s="220">
        <f t="shared" si="9"/>
        <v>0</v>
      </c>
    </row>
    <row r="323" spans="2:10">
      <c r="B323" s="217"/>
      <c r="C323" s="64"/>
      <c r="D323" s="64"/>
      <c r="E323" s="64"/>
      <c r="F323" s="64"/>
      <c r="G323" s="64"/>
      <c r="H323" s="64"/>
      <c r="I323" s="64"/>
      <c r="J323" s="220">
        <f t="shared" si="9"/>
        <v>0</v>
      </c>
    </row>
    <row r="324" spans="2:10">
      <c r="B324" s="217"/>
      <c r="C324" s="64"/>
      <c r="D324" s="64"/>
      <c r="E324" s="64"/>
      <c r="F324" s="64"/>
      <c r="G324" s="64"/>
      <c r="H324" s="64"/>
      <c r="I324" s="64"/>
      <c r="J324" s="220">
        <f t="shared" si="9"/>
        <v>0</v>
      </c>
    </row>
    <row r="325" spans="2:10">
      <c r="B325" s="217"/>
      <c r="C325" s="64"/>
      <c r="D325" s="64"/>
      <c r="E325" s="64"/>
      <c r="F325" s="64"/>
      <c r="G325" s="64"/>
      <c r="H325" s="64"/>
      <c r="I325" s="64"/>
      <c r="J325" s="220">
        <f t="shared" ref="J325:J388" si="10">I325*F325</f>
        <v>0</v>
      </c>
    </row>
    <row r="326" spans="2:10">
      <c r="B326" s="217"/>
      <c r="C326" s="64"/>
      <c r="D326" s="64"/>
      <c r="E326" s="64"/>
      <c r="F326" s="64"/>
      <c r="G326" s="64"/>
      <c r="H326" s="64"/>
      <c r="I326" s="64"/>
      <c r="J326" s="220">
        <f t="shared" si="10"/>
        <v>0</v>
      </c>
    </row>
    <row r="327" spans="2:10">
      <c r="B327" s="217"/>
      <c r="C327" s="64"/>
      <c r="D327" s="64"/>
      <c r="E327" s="64"/>
      <c r="F327" s="64"/>
      <c r="G327" s="64"/>
      <c r="H327" s="64"/>
      <c r="I327" s="64"/>
      <c r="J327" s="220">
        <f t="shared" si="10"/>
        <v>0</v>
      </c>
    </row>
    <row r="328" spans="2:10">
      <c r="B328" s="217"/>
      <c r="C328" s="64"/>
      <c r="D328" s="64"/>
      <c r="E328" s="64"/>
      <c r="F328" s="64"/>
      <c r="G328" s="64"/>
      <c r="H328" s="64"/>
      <c r="I328" s="64"/>
      <c r="J328" s="220">
        <f t="shared" si="10"/>
        <v>0</v>
      </c>
    </row>
    <row r="329" spans="2:10">
      <c r="B329" s="217"/>
      <c r="C329" s="64"/>
      <c r="D329" s="64"/>
      <c r="E329" s="64"/>
      <c r="F329" s="64"/>
      <c r="G329" s="64"/>
      <c r="H329" s="64"/>
      <c r="I329" s="64"/>
      <c r="J329" s="220">
        <f t="shared" si="10"/>
        <v>0</v>
      </c>
    </row>
    <row r="330" spans="2:10">
      <c r="B330" s="217"/>
      <c r="C330" s="64"/>
      <c r="D330" s="64"/>
      <c r="E330" s="64"/>
      <c r="F330" s="64"/>
      <c r="G330" s="64"/>
      <c r="H330" s="64"/>
      <c r="I330" s="64"/>
      <c r="J330" s="220">
        <f t="shared" si="10"/>
        <v>0</v>
      </c>
    </row>
    <row r="331" spans="2:10">
      <c r="B331" s="217"/>
      <c r="C331" s="64"/>
      <c r="D331" s="64"/>
      <c r="E331" s="64"/>
      <c r="F331" s="64"/>
      <c r="G331" s="64"/>
      <c r="H331" s="64"/>
      <c r="I331" s="64"/>
      <c r="J331" s="220">
        <f t="shared" si="10"/>
        <v>0</v>
      </c>
    </row>
    <row r="332" spans="2:10">
      <c r="B332" s="217"/>
      <c r="C332" s="64"/>
      <c r="D332" s="64"/>
      <c r="E332" s="64"/>
      <c r="F332" s="64"/>
      <c r="G332" s="64"/>
      <c r="H332" s="64"/>
      <c r="I332" s="64"/>
      <c r="J332" s="220">
        <f t="shared" si="10"/>
        <v>0</v>
      </c>
    </row>
    <row r="333" spans="2:10">
      <c r="B333" s="217"/>
      <c r="C333" s="64"/>
      <c r="D333" s="64"/>
      <c r="E333" s="64"/>
      <c r="F333" s="64"/>
      <c r="G333" s="64"/>
      <c r="H333" s="64"/>
      <c r="I333" s="64"/>
      <c r="J333" s="220">
        <f t="shared" si="10"/>
        <v>0</v>
      </c>
    </row>
    <row r="334" spans="2:10">
      <c r="B334" s="217"/>
      <c r="C334" s="64"/>
      <c r="D334" s="64"/>
      <c r="E334" s="64"/>
      <c r="F334" s="64"/>
      <c r="G334" s="64"/>
      <c r="H334" s="64"/>
      <c r="I334" s="64"/>
      <c r="J334" s="220">
        <f t="shared" si="10"/>
        <v>0</v>
      </c>
    </row>
    <row r="335" spans="2:10">
      <c r="B335" s="217"/>
      <c r="C335" s="64"/>
      <c r="D335" s="64"/>
      <c r="E335" s="64"/>
      <c r="F335" s="64"/>
      <c r="G335" s="64"/>
      <c r="H335" s="64"/>
      <c r="I335" s="64"/>
      <c r="J335" s="220">
        <f t="shared" si="10"/>
        <v>0</v>
      </c>
    </row>
    <row r="336" spans="2:10">
      <c r="B336" s="217"/>
      <c r="C336" s="64"/>
      <c r="D336" s="64"/>
      <c r="E336" s="64"/>
      <c r="F336" s="64"/>
      <c r="G336" s="64"/>
      <c r="H336" s="64"/>
      <c r="I336" s="64"/>
      <c r="J336" s="220">
        <f t="shared" si="10"/>
        <v>0</v>
      </c>
    </row>
    <row r="337" spans="2:10">
      <c r="B337" s="217"/>
      <c r="C337" s="64"/>
      <c r="D337" s="64"/>
      <c r="E337" s="64"/>
      <c r="F337" s="64"/>
      <c r="G337" s="64"/>
      <c r="H337" s="64"/>
      <c r="I337" s="64"/>
      <c r="J337" s="220">
        <f t="shared" si="10"/>
        <v>0</v>
      </c>
    </row>
    <row r="338" spans="2:10">
      <c r="B338" s="217"/>
      <c r="C338" s="64"/>
      <c r="D338" s="64"/>
      <c r="E338" s="64"/>
      <c r="F338" s="64"/>
      <c r="G338" s="64"/>
      <c r="H338" s="64"/>
      <c r="I338" s="64"/>
      <c r="J338" s="220">
        <f t="shared" si="10"/>
        <v>0</v>
      </c>
    </row>
    <row r="339" spans="2:10">
      <c r="B339" s="217"/>
      <c r="C339" s="64"/>
      <c r="D339" s="64"/>
      <c r="E339" s="64"/>
      <c r="F339" s="64"/>
      <c r="G339" s="64"/>
      <c r="H339" s="64"/>
      <c r="I339" s="64"/>
      <c r="J339" s="220">
        <f t="shared" si="10"/>
        <v>0</v>
      </c>
    </row>
    <row r="340" spans="2:10">
      <c r="B340" s="217"/>
      <c r="C340" s="64"/>
      <c r="D340" s="64"/>
      <c r="E340" s="64"/>
      <c r="F340" s="64"/>
      <c r="G340" s="64"/>
      <c r="H340" s="64"/>
      <c r="I340" s="64"/>
      <c r="J340" s="220">
        <f t="shared" si="10"/>
        <v>0</v>
      </c>
    </row>
    <row r="341" spans="2:10">
      <c r="B341" s="217"/>
      <c r="C341" s="64"/>
      <c r="D341" s="64"/>
      <c r="E341" s="64"/>
      <c r="F341" s="64"/>
      <c r="G341" s="64"/>
      <c r="H341" s="64"/>
      <c r="I341" s="64"/>
      <c r="J341" s="220">
        <f t="shared" si="10"/>
        <v>0</v>
      </c>
    </row>
    <row r="342" spans="2:10">
      <c r="B342" s="217"/>
      <c r="C342" s="64"/>
      <c r="D342" s="64"/>
      <c r="E342" s="64"/>
      <c r="F342" s="64"/>
      <c r="G342" s="64"/>
      <c r="H342" s="64"/>
      <c r="I342" s="64"/>
      <c r="J342" s="220">
        <f t="shared" si="10"/>
        <v>0</v>
      </c>
    </row>
    <row r="343" spans="2:10">
      <c r="B343" s="217"/>
      <c r="C343" s="64"/>
      <c r="D343" s="64"/>
      <c r="E343" s="64"/>
      <c r="F343" s="64"/>
      <c r="G343" s="64"/>
      <c r="H343" s="64"/>
      <c r="I343" s="64"/>
      <c r="J343" s="220">
        <f t="shared" si="10"/>
        <v>0</v>
      </c>
    </row>
    <row r="344" spans="2:10">
      <c r="B344" s="217"/>
      <c r="C344" s="64"/>
      <c r="D344" s="64"/>
      <c r="E344" s="64"/>
      <c r="F344" s="64"/>
      <c r="G344" s="64"/>
      <c r="H344" s="64"/>
      <c r="I344" s="64"/>
      <c r="J344" s="220">
        <f t="shared" si="10"/>
        <v>0</v>
      </c>
    </row>
    <row r="345" spans="2:10">
      <c r="B345" s="217"/>
      <c r="C345" s="64"/>
      <c r="D345" s="64"/>
      <c r="E345" s="64"/>
      <c r="F345" s="64"/>
      <c r="G345" s="64"/>
      <c r="H345" s="64"/>
      <c r="I345" s="64"/>
      <c r="J345" s="220">
        <f t="shared" si="10"/>
        <v>0</v>
      </c>
    </row>
    <row r="346" spans="2:10">
      <c r="B346" s="217"/>
      <c r="C346" s="64"/>
      <c r="D346" s="64"/>
      <c r="E346" s="64"/>
      <c r="F346" s="64"/>
      <c r="G346" s="64"/>
      <c r="H346" s="64"/>
      <c r="I346" s="64"/>
      <c r="J346" s="220">
        <f t="shared" si="10"/>
        <v>0</v>
      </c>
    </row>
    <row r="347" spans="2:10">
      <c r="B347" s="217"/>
      <c r="C347" s="64"/>
      <c r="D347" s="64"/>
      <c r="E347" s="64"/>
      <c r="F347" s="64"/>
      <c r="G347" s="64"/>
      <c r="H347" s="64"/>
      <c r="I347" s="64"/>
      <c r="J347" s="220">
        <f t="shared" si="10"/>
        <v>0</v>
      </c>
    </row>
    <row r="348" spans="2:10">
      <c r="B348" s="217"/>
      <c r="C348" s="64"/>
      <c r="D348" s="64"/>
      <c r="E348" s="64"/>
      <c r="F348" s="64"/>
      <c r="G348" s="64"/>
      <c r="H348" s="64"/>
      <c r="I348" s="64"/>
      <c r="J348" s="220">
        <f t="shared" si="10"/>
        <v>0</v>
      </c>
    </row>
    <row r="349" spans="2:10">
      <c r="B349" s="217"/>
      <c r="C349" s="64"/>
      <c r="D349" s="64"/>
      <c r="E349" s="64"/>
      <c r="F349" s="64"/>
      <c r="G349" s="64"/>
      <c r="H349" s="64"/>
      <c r="I349" s="64"/>
      <c r="J349" s="220">
        <f t="shared" si="10"/>
        <v>0</v>
      </c>
    </row>
    <row r="350" spans="2:10">
      <c r="B350" s="217"/>
      <c r="C350" s="64"/>
      <c r="D350" s="64"/>
      <c r="E350" s="64"/>
      <c r="F350" s="64"/>
      <c r="G350" s="64"/>
      <c r="H350" s="64"/>
      <c r="I350" s="64"/>
      <c r="J350" s="220">
        <f t="shared" si="10"/>
        <v>0</v>
      </c>
    </row>
    <row r="351" spans="2:10">
      <c r="B351" s="217"/>
      <c r="C351" s="64"/>
      <c r="D351" s="64"/>
      <c r="E351" s="64"/>
      <c r="F351" s="64"/>
      <c r="G351" s="64"/>
      <c r="H351" s="64"/>
      <c r="I351" s="64"/>
      <c r="J351" s="220">
        <f t="shared" si="10"/>
        <v>0</v>
      </c>
    </row>
    <row r="352" spans="2:10">
      <c r="B352" s="217"/>
      <c r="C352" s="64"/>
      <c r="D352" s="64"/>
      <c r="E352" s="64"/>
      <c r="F352" s="64"/>
      <c r="G352" s="64"/>
      <c r="H352" s="64"/>
      <c r="I352" s="64"/>
      <c r="J352" s="220">
        <f t="shared" si="10"/>
        <v>0</v>
      </c>
    </row>
    <row r="353" spans="2:10">
      <c r="B353" s="217"/>
      <c r="C353" s="64"/>
      <c r="D353" s="64"/>
      <c r="E353" s="64"/>
      <c r="F353" s="64"/>
      <c r="G353" s="64"/>
      <c r="H353" s="64"/>
      <c r="I353" s="64"/>
      <c r="J353" s="220">
        <f t="shared" si="10"/>
        <v>0</v>
      </c>
    </row>
    <row r="354" spans="2:10">
      <c r="B354" s="217"/>
      <c r="C354" s="64"/>
      <c r="D354" s="64"/>
      <c r="E354" s="64"/>
      <c r="F354" s="64"/>
      <c r="G354" s="64"/>
      <c r="H354" s="64"/>
      <c r="I354" s="64"/>
      <c r="J354" s="220">
        <f t="shared" si="10"/>
        <v>0</v>
      </c>
    </row>
    <row r="355" spans="2:10">
      <c r="B355" s="217"/>
      <c r="C355" s="64"/>
      <c r="D355" s="64"/>
      <c r="E355" s="64"/>
      <c r="F355" s="64"/>
      <c r="G355" s="64"/>
      <c r="H355" s="64"/>
      <c r="I355" s="64"/>
      <c r="J355" s="220">
        <f t="shared" si="10"/>
        <v>0</v>
      </c>
    </row>
    <row r="356" spans="2:10">
      <c r="B356" s="217"/>
      <c r="C356" s="64"/>
      <c r="D356" s="64"/>
      <c r="E356" s="64"/>
      <c r="F356" s="64"/>
      <c r="G356" s="64"/>
      <c r="H356" s="64"/>
      <c r="I356" s="64"/>
      <c r="J356" s="220">
        <f t="shared" si="10"/>
        <v>0</v>
      </c>
    </row>
    <row r="357" spans="2:10">
      <c r="B357" s="217"/>
      <c r="C357" s="64"/>
      <c r="D357" s="64"/>
      <c r="E357" s="64"/>
      <c r="F357" s="64"/>
      <c r="G357" s="64"/>
      <c r="H357" s="64"/>
      <c r="I357" s="64"/>
      <c r="J357" s="220">
        <f t="shared" si="10"/>
        <v>0</v>
      </c>
    </row>
    <row r="358" spans="2:10">
      <c r="B358" s="217"/>
      <c r="C358" s="64"/>
      <c r="D358" s="64"/>
      <c r="E358" s="64"/>
      <c r="F358" s="64"/>
      <c r="G358" s="64"/>
      <c r="H358" s="64"/>
      <c r="I358" s="64"/>
      <c r="J358" s="220">
        <f t="shared" si="10"/>
        <v>0</v>
      </c>
    </row>
    <row r="359" spans="2:10">
      <c r="B359" s="217"/>
      <c r="C359" s="64"/>
      <c r="D359" s="64"/>
      <c r="E359" s="64"/>
      <c r="F359" s="64"/>
      <c r="G359" s="64"/>
      <c r="H359" s="64"/>
      <c r="I359" s="64"/>
      <c r="J359" s="220">
        <f t="shared" si="10"/>
        <v>0</v>
      </c>
    </row>
    <row r="360" spans="2:10">
      <c r="B360" s="217"/>
      <c r="C360" s="64"/>
      <c r="D360" s="64"/>
      <c r="E360" s="64"/>
      <c r="F360" s="64"/>
      <c r="G360" s="64"/>
      <c r="H360" s="64"/>
      <c r="I360" s="64"/>
      <c r="J360" s="220">
        <f t="shared" si="10"/>
        <v>0</v>
      </c>
    </row>
    <row r="361" spans="2:10">
      <c r="B361" s="217"/>
      <c r="C361" s="64"/>
      <c r="D361" s="64"/>
      <c r="E361" s="64"/>
      <c r="F361" s="64"/>
      <c r="G361" s="64"/>
      <c r="H361" s="64"/>
      <c r="I361" s="64"/>
      <c r="J361" s="220">
        <f t="shared" si="10"/>
        <v>0</v>
      </c>
    </row>
    <row r="362" spans="2:10">
      <c r="B362" s="217"/>
      <c r="C362" s="64"/>
      <c r="D362" s="64"/>
      <c r="E362" s="64"/>
      <c r="F362" s="64"/>
      <c r="G362" s="64"/>
      <c r="H362" s="64"/>
      <c r="I362" s="64"/>
      <c r="J362" s="220">
        <f t="shared" si="10"/>
        <v>0</v>
      </c>
    </row>
    <row r="363" spans="2:10">
      <c r="B363" s="217"/>
      <c r="C363" s="64"/>
      <c r="D363" s="64"/>
      <c r="E363" s="64"/>
      <c r="F363" s="64"/>
      <c r="G363" s="64"/>
      <c r="H363" s="64"/>
      <c r="I363" s="64"/>
      <c r="J363" s="220">
        <f t="shared" si="10"/>
        <v>0</v>
      </c>
    </row>
    <row r="364" spans="2:10">
      <c r="B364" s="217"/>
      <c r="C364" s="64"/>
      <c r="D364" s="64"/>
      <c r="E364" s="64"/>
      <c r="F364" s="64"/>
      <c r="G364" s="64"/>
      <c r="H364" s="64"/>
      <c r="I364" s="64"/>
      <c r="J364" s="220">
        <f t="shared" si="10"/>
        <v>0</v>
      </c>
    </row>
    <row r="365" spans="2:10">
      <c r="B365" s="217"/>
      <c r="C365" s="64"/>
      <c r="D365" s="64"/>
      <c r="E365" s="64"/>
      <c r="F365" s="64"/>
      <c r="G365" s="64"/>
      <c r="H365" s="64"/>
      <c r="I365" s="64"/>
      <c r="J365" s="220">
        <f t="shared" si="10"/>
        <v>0</v>
      </c>
    </row>
    <row r="366" spans="2:10">
      <c r="B366" s="217"/>
      <c r="C366" s="64"/>
      <c r="D366" s="64"/>
      <c r="E366" s="64"/>
      <c r="F366" s="64"/>
      <c r="G366" s="64"/>
      <c r="H366" s="64"/>
      <c r="I366" s="64"/>
      <c r="J366" s="220">
        <f t="shared" si="10"/>
        <v>0</v>
      </c>
    </row>
    <row r="367" spans="2:10">
      <c r="B367" s="217"/>
      <c r="C367" s="64"/>
      <c r="D367" s="64"/>
      <c r="E367" s="64"/>
      <c r="F367" s="64"/>
      <c r="G367" s="64"/>
      <c r="H367" s="64"/>
      <c r="I367" s="64"/>
      <c r="J367" s="220">
        <f t="shared" si="10"/>
        <v>0</v>
      </c>
    </row>
    <row r="368" spans="2:10">
      <c r="B368" s="217"/>
      <c r="C368" s="64"/>
      <c r="D368" s="64"/>
      <c r="E368" s="64"/>
      <c r="F368" s="64"/>
      <c r="G368" s="64"/>
      <c r="H368" s="64"/>
      <c r="I368" s="64"/>
      <c r="J368" s="220">
        <f t="shared" si="10"/>
        <v>0</v>
      </c>
    </row>
    <row r="369" spans="2:10">
      <c r="B369" s="217"/>
      <c r="C369" s="64"/>
      <c r="D369" s="64"/>
      <c r="E369" s="64"/>
      <c r="F369" s="64"/>
      <c r="G369" s="64"/>
      <c r="H369" s="64"/>
      <c r="I369" s="64"/>
      <c r="J369" s="220">
        <f t="shared" si="10"/>
        <v>0</v>
      </c>
    </row>
    <row r="370" spans="2:10">
      <c r="B370" s="217"/>
      <c r="C370" s="64"/>
      <c r="D370" s="64"/>
      <c r="E370" s="64"/>
      <c r="F370" s="64"/>
      <c r="G370" s="64"/>
      <c r="H370" s="64"/>
      <c r="I370" s="64"/>
      <c r="J370" s="220">
        <f t="shared" si="10"/>
        <v>0</v>
      </c>
    </row>
    <row r="371" spans="2:10">
      <c r="B371" s="217"/>
      <c r="C371" s="64"/>
      <c r="D371" s="64"/>
      <c r="E371" s="64"/>
      <c r="F371" s="64"/>
      <c r="G371" s="64"/>
      <c r="H371" s="64"/>
      <c r="I371" s="64"/>
      <c r="J371" s="220">
        <f t="shared" si="10"/>
        <v>0</v>
      </c>
    </row>
    <row r="372" spans="2:10">
      <c r="B372" s="217"/>
      <c r="C372" s="64"/>
      <c r="D372" s="64"/>
      <c r="E372" s="64"/>
      <c r="F372" s="64"/>
      <c r="G372" s="64"/>
      <c r="H372" s="64"/>
      <c r="I372" s="64"/>
      <c r="J372" s="220">
        <f t="shared" si="10"/>
        <v>0</v>
      </c>
    </row>
    <row r="373" spans="2:10">
      <c r="B373" s="217"/>
      <c r="C373" s="64"/>
      <c r="D373" s="64"/>
      <c r="E373" s="64"/>
      <c r="F373" s="64"/>
      <c r="G373" s="64"/>
      <c r="H373" s="64"/>
      <c r="I373" s="64"/>
      <c r="J373" s="220">
        <f t="shared" si="10"/>
        <v>0</v>
      </c>
    </row>
    <row r="374" spans="2:10">
      <c r="B374" s="217"/>
      <c r="C374" s="64"/>
      <c r="D374" s="64"/>
      <c r="E374" s="64"/>
      <c r="F374" s="64"/>
      <c r="G374" s="64"/>
      <c r="H374" s="64"/>
      <c r="I374" s="64"/>
      <c r="J374" s="220">
        <f t="shared" si="10"/>
        <v>0</v>
      </c>
    </row>
    <row r="375" spans="2:10">
      <c r="B375" s="217"/>
      <c r="C375" s="64"/>
      <c r="D375" s="64"/>
      <c r="E375" s="64"/>
      <c r="F375" s="64"/>
      <c r="G375" s="64"/>
      <c r="H375" s="64"/>
      <c r="I375" s="64"/>
      <c r="J375" s="220">
        <f t="shared" si="10"/>
        <v>0</v>
      </c>
    </row>
    <row r="376" spans="2:10">
      <c r="B376" s="217"/>
      <c r="C376" s="64"/>
      <c r="D376" s="64"/>
      <c r="E376" s="64"/>
      <c r="F376" s="64"/>
      <c r="G376" s="64"/>
      <c r="H376" s="64"/>
      <c r="I376" s="64"/>
      <c r="J376" s="220">
        <f t="shared" si="10"/>
        <v>0</v>
      </c>
    </row>
    <row r="377" spans="2:10">
      <c r="B377" s="217"/>
      <c r="C377" s="64"/>
      <c r="D377" s="64"/>
      <c r="E377" s="64"/>
      <c r="F377" s="64"/>
      <c r="G377" s="64"/>
      <c r="H377" s="64"/>
      <c r="I377" s="64"/>
      <c r="J377" s="220">
        <f t="shared" si="10"/>
        <v>0</v>
      </c>
    </row>
    <row r="378" spans="2:10">
      <c r="B378" s="217"/>
      <c r="C378" s="64"/>
      <c r="D378" s="64"/>
      <c r="E378" s="64"/>
      <c r="F378" s="64"/>
      <c r="G378" s="64"/>
      <c r="H378" s="64"/>
      <c r="I378" s="64"/>
      <c r="J378" s="220">
        <f t="shared" si="10"/>
        <v>0</v>
      </c>
    </row>
    <row r="379" spans="2:10">
      <c r="B379" s="217"/>
      <c r="C379" s="64"/>
      <c r="D379" s="64"/>
      <c r="E379" s="64"/>
      <c r="F379" s="64"/>
      <c r="G379" s="64"/>
      <c r="H379" s="64"/>
      <c r="I379" s="64"/>
      <c r="J379" s="220">
        <f t="shared" si="10"/>
        <v>0</v>
      </c>
    </row>
    <row r="380" spans="2:10">
      <c r="B380" s="217"/>
      <c r="C380" s="64"/>
      <c r="D380" s="64"/>
      <c r="E380" s="64"/>
      <c r="F380" s="64"/>
      <c r="G380" s="64"/>
      <c r="H380" s="64"/>
      <c r="I380" s="64"/>
      <c r="J380" s="220">
        <f t="shared" si="10"/>
        <v>0</v>
      </c>
    </row>
    <row r="381" spans="2:10">
      <c r="B381" s="217"/>
      <c r="C381" s="64"/>
      <c r="D381" s="64"/>
      <c r="E381" s="64"/>
      <c r="F381" s="64"/>
      <c r="G381" s="64"/>
      <c r="H381" s="64"/>
      <c r="I381" s="64"/>
      <c r="J381" s="220">
        <f t="shared" si="10"/>
        <v>0</v>
      </c>
    </row>
    <row r="382" spans="2:10">
      <c r="B382" s="217"/>
      <c r="C382" s="64"/>
      <c r="D382" s="64"/>
      <c r="E382" s="64"/>
      <c r="F382" s="64"/>
      <c r="G382" s="64"/>
      <c r="H382" s="64"/>
      <c r="I382" s="64"/>
      <c r="J382" s="220">
        <f t="shared" si="10"/>
        <v>0</v>
      </c>
    </row>
    <row r="383" spans="2:10">
      <c r="B383" s="217"/>
      <c r="C383" s="64"/>
      <c r="D383" s="64"/>
      <c r="E383" s="64"/>
      <c r="F383" s="64"/>
      <c r="G383" s="64"/>
      <c r="H383" s="64"/>
      <c r="I383" s="64"/>
      <c r="J383" s="220">
        <f t="shared" si="10"/>
        <v>0</v>
      </c>
    </row>
    <row r="384" spans="2:10">
      <c r="B384" s="217"/>
      <c r="C384" s="64"/>
      <c r="D384" s="64"/>
      <c r="E384" s="64"/>
      <c r="F384" s="64"/>
      <c r="G384" s="64"/>
      <c r="H384" s="64"/>
      <c r="I384" s="64"/>
      <c r="J384" s="220">
        <f t="shared" si="10"/>
        <v>0</v>
      </c>
    </row>
    <row r="385" spans="2:10">
      <c r="B385" s="217"/>
      <c r="C385" s="64"/>
      <c r="D385" s="64"/>
      <c r="E385" s="64"/>
      <c r="F385" s="64"/>
      <c r="G385" s="64"/>
      <c r="H385" s="64"/>
      <c r="I385" s="64"/>
      <c r="J385" s="220">
        <f t="shared" si="10"/>
        <v>0</v>
      </c>
    </row>
    <row r="386" spans="2:10">
      <c r="B386" s="217"/>
      <c r="C386" s="64"/>
      <c r="D386" s="64"/>
      <c r="E386" s="64"/>
      <c r="F386" s="64"/>
      <c r="G386" s="64"/>
      <c r="H386" s="64"/>
      <c r="I386" s="64"/>
      <c r="J386" s="220">
        <f t="shared" si="10"/>
        <v>0</v>
      </c>
    </row>
    <row r="387" spans="2:10">
      <c r="B387" s="217"/>
      <c r="C387" s="64"/>
      <c r="D387" s="64"/>
      <c r="E387" s="64"/>
      <c r="F387" s="64"/>
      <c r="G387" s="64"/>
      <c r="H387" s="64"/>
      <c r="I387" s="64"/>
      <c r="J387" s="220">
        <f t="shared" si="10"/>
        <v>0</v>
      </c>
    </row>
    <row r="388" spans="2:10">
      <c r="B388" s="217"/>
      <c r="C388" s="64"/>
      <c r="D388" s="64"/>
      <c r="E388" s="64"/>
      <c r="F388" s="64"/>
      <c r="G388" s="64"/>
      <c r="H388" s="64"/>
      <c r="I388" s="64"/>
      <c r="J388" s="220">
        <f t="shared" si="10"/>
        <v>0</v>
      </c>
    </row>
    <row r="389" spans="2:10">
      <c r="B389" s="217"/>
      <c r="C389" s="64"/>
      <c r="D389" s="64"/>
      <c r="E389" s="64"/>
      <c r="F389" s="64"/>
      <c r="G389" s="64"/>
      <c r="H389" s="64"/>
      <c r="I389" s="64"/>
      <c r="J389" s="220">
        <f t="shared" ref="J389:J452" si="11">I389*F389</f>
        <v>0</v>
      </c>
    </row>
    <row r="390" spans="2:10">
      <c r="B390" s="217"/>
      <c r="C390" s="64"/>
      <c r="D390" s="64"/>
      <c r="E390" s="64"/>
      <c r="F390" s="64"/>
      <c r="G390" s="64"/>
      <c r="H390" s="64"/>
      <c r="I390" s="64"/>
      <c r="J390" s="220">
        <f t="shared" si="11"/>
        <v>0</v>
      </c>
    </row>
    <row r="391" spans="2:10">
      <c r="B391" s="217"/>
      <c r="C391" s="64"/>
      <c r="D391" s="64"/>
      <c r="E391" s="64"/>
      <c r="F391" s="64"/>
      <c r="G391" s="64"/>
      <c r="H391" s="64"/>
      <c r="I391" s="64"/>
      <c r="J391" s="220">
        <f t="shared" si="11"/>
        <v>0</v>
      </c>
    </row>
    <row r="392" spans="2:10">
      <c r="B392" s="217"/>
      <c r="C392" s="64"/>
      <c r="D392" s="64"/>
      <c r="E392" s="64"/>
      <c r="F392" s="64"/>
      <c r="G392" s="64"/>
      <c r="H392" s="64"/>
      <c r="I392" s="64"/>
      <c r="J392" s="220">
        <f t="shared" si="11"/>
        <v>0</v>
      </c>
    </row>
    <row r="393" spans="2:10">
      <c r="B393" s="217"/>
      <c r="C393" s="64"/>
      <c r="D393" s="64"/>
      <c r="E393" s="64"/>
      <c r="F393" s="64"/>
      <c r="G393" s="64"/>
      <c r="H393" s="64"/>
      <c r="I393" s="64"/>
      <c r="J393" s="220">
        <f t="shared" si="11"/>
        <v>0</v>
      </c>
    </row>
    <row r="394" spans="2:10">
      <c r="B394" s="217"/>
      <c r="C394" s="64"/>
      <c r="D394" s="64"/>
      <c r="E394" s="64"/>
      <c r="F394" s="64"/>
      <c r="G394" s="64"/>
      <c r="H394" s="64"/>
      <c r="I394" s="64"/>
      <c r="J394" s="220">
        <f t="shared" si="11"/>
        <v>0</v>
      </c>
    </row>
    <row r="395" spans="2:10">
      <c r="B395" s="217"/>
      <c r="C395" s="64"/>
      <c r="D395" s="64"/>
      <c r="E395" s="64"/>
      <c r="F395" s="64"/>
      <c r="G395" s="64"/>
      <c r="H395" s="64"/>
      <c r="I395" s="64"/>
      <c r="J395" s="220">
        <f t="shared" si="11"/>
        <v>0</v>
      </c>
    </row>
    <row r="396" spans="2:10">
      <c r="B396" s="217"/>
      <c r="C396" s="64"/>
      <c r="D396" s="64"/>
      <c r="E396" s="64"/>
      <c r="F396" s="64"/>
      <c r="G396" s="64"/>
      <c r="H396" s="64"/>
      <c r="I396" s="64"/>
      <c r="J396" s="220">
        <f t="shared" si="11"/>
        <v>0</v>
      </c>
    </row>
    <row r="397" spans="2:10">
      <c r="B397" s="217"/>
      <c r="C397" s="64"/>
      <c r="D397" s="64"/>
      <c r="E397" s="64"/>
      <c r="F397" s="64"/>
      <c r="G397" s="64"/>
      <c r="H397" s="64"/>
      <c r="I397" s="64"/>
      <c r="J397" s="220">
        <f t="shared" si="11"/>
        <v>0</v>
      </c>
    </row>
    <row r="398" spans="2:10">
      <c r="B398" s="217"/>
      <c r="C398" s="64"/>
      <c r="D398" s="64"/>
      <c r="E398" s="64"/>
      <c r="F398" s="64"/>
      <c r="G398" s="64"/>
      <c r="H398" s="64"/>
      <c r="I398" s="64"/>
      <c r="J398" s="220">
        <f t="shared" si="11"/>
        <v>0</v>
      </c>
    </row>
    <row r="399" spans="2:10">
      <c r="B399" s="217"/>
      <c r="C399" s="64"/>
      <c r="D399" s="64"/>
      <c r="E399" s="64"/>
      <c r="F399" s="64"/>
      <c r="G399" s="64"/>
      <c r="H399" s="64"/>
      <c r="I399" s="64"/>
      <c r="J399" s="220">
        <f t="shared" si="11"/>
        <v>0</v>
      </c>
    </row>
    <row r="400" spans="2:10">
      <c r="B400" s="217"/>
      <c r="C400" s="64"/>
      <c r="D400" s="64"/>
      <c r="E400" s="64"/>
      <c r="F400" s="64"/>
      <c r="G400" s="64"/>
      <c r="H400" s="64"/>
      <c r="I400" s="64"/>
      <c r="J400" s="220">
        <f t="shared" si="11"/>
        <v>0</v>
      </c>
    </row>
    <row r="401" spans="2:10">
      <c r="B401" s="217"/>
      <c r="C401" s="64"/>
      <c r="D401" s="64"/>
      <c r="E401" s="64"/>
      <c r="F401" s="64"/>
      <c r="G401" s="64"/>
      <c r="H401" s="64"/>
      <c r="I401" s="64"/>
      <c r="J401" s="220">
        <f t="shared" si="11"/>
        <v>0</v>
      </c>
    </row>
    <row r="402" spans="2:10">
      <c r="B402" s="217"/>
      <c r="C402" s="64"/>
      <c r="D402" s="64"/>
      <c r="E402" s="64"/>
      <c r="F402" s="64"/>
      <c r="G402" s="64"/>
      <c r="H402" s="64"/>
      <c r="I402" s="64"/>
      <c r="J402" s="220">
        <f t="shared" si="11"/>
        <v>0</v>
      </c>
    </row>
    <row r="403" spans="2:10">
      <c r="B403" s="217"/>
      <c r="C403" s="64"/>
      <c r="D403" s="64"/>
      <c r="E403" s="64"/>
      <c r="F403" s="64"/>
      <c r="G403" s="64"/>
      <c r="H403" s="64"/>
      <c r="I403" s="64"/>
      <c r="J403" s="220">
        <f t="shared" si="11"/>
        <v>0</v>
      </c>
    </row>
    <row r="404" spans="2:10">
      <c r="B404" s="217"/>
      <c r="C404" s="64"/>
      <c r="D404" s="64"/>
      <c r="E404" s="64"/>
      <c r="F404" s="64"/>
      <c r="G404" s="64"/>
      <c r="H404" s="64"/>
      <c r="I404" s="64"/>
      <c r="J404" s="220">
        <f t="shared" si="11"/>
        <v>0</v>
      </c>
    </row>
    <row r="405" spans="2:10">
      <c r="B405" s="217"/>
      <c r="C405" s="64"/>
      <c r="D405" s="64"/>
      <c r="E405" s="64"/>
      <c r="F405" s="64"/>
      <c r="G405" s="64"/>
      <c r="H405" s="64"/>
      <c r="I405" s="64"/>
      <c r="J405" s="220">
        <f t="shared" si="11"/>
        <v>0</v>
      </c>
    </row>
    <row r="406" spans="2:10">
      <c r="B406" s="217"/>
      <c r="C406" s="64"/>
      <c r="D406" s="64"/>
      <c r="E406" s="64"/>
      <c r="F406" s="64"/>
      <c r="G406" s="64"/>
      <c r="H406" s="64"/>
      <c r="I406" s="64"/>
      <c r="J406" s="220">
        <f t="shared" si="11"/>
        <v>0</v>
      </c>
    </row>
    <row r="407" spans="2:10">
      <c r="B407" s="217"/>
      <c r="C407" s="64"/>
      <c r="D407" s="64"/>
      <c r="E407" s="64"/>
      <c r="F407" s="64"/>
      <c r="G407" s="64"/>
      <c r="H407" s="64"/>
      <c r="I407" s="64"/>
      <c r="J407" s="220">
        <f t="shared" si="11"/>
        <v>0</v>
      </c>
    </row>
    <row r="408" spans="2:10">
      <c r="B408" s="217"/>
      <c r="C408" s="64"/>
      <c r="D408" s="64"/>
      <c r="E408" s="64"/>
      <c r="F408" s="64"/>
      <c r="G408" s="64"/>
      <c r="H408" s="64"/>
      <c r="I408" s="64"/>
      <c r="J408" s="220">
        <f t="shared" si="11"/>
        <v>0</v>
      </c>
    </row>
    <row r="409" spans="2:10">
      <c r="B409" s="217"/>
      <c r="C409" s="64"/>
      <c r="D409" s="64"/>
      <c r="E409" s="64"/>
      <c r="F409" s="64"/>
      <c r="G409" s="64"/>
      <c r="H409" s="64"/>
      <c r="I409" s="64"/>
      <c r="J409" s="220">
        <f t="shared" si="11"/>
        <v>0</v>
      </c>
    </row>
    <row r="410" spans="2:10">
      <c r="B410" s="217"/>
      <c r="C410" s="64"/>
      <c r="D410" s="64"/>
      <c r="E410" s="64"/>
      <c r="F410" s="64"/>
      <c r="G410" s="64"/>
      <c r="H410" s="64"/>
      <c r="I410" s="64"/>
      <c r="J410" s="220">
        <f t="shared" si="11"/>
        <v>0</v>
      </c>
    </row>
    <row r="411" spans="2:10">
      <c r="B411" s="217"/>
      <c r="C411" s="64"/>
      <c r="D411" s="64"/>
      <c r="E411" s="64"/>
      <c r="F411" s="64"/>
      <c r="G411" s="64"/>
      <c r="H411" s="64"/>
      <c r="I411" s="64"/>
      <c r="J411" s="220">
        <f t="shared" si="11"/>
        <v>0</v>
      </c>
    </row>
    <row r="412" spans="2:10">
      <c r="B412" s="217"/>
      <c r="C412" s="64"/>
      <c r="D412" s="64"/>
      <c r="E412" s="64"/>
      <c r="F412" s="64"/>
      <c r="G412" s="64"/>
      <c r="H412" s="64"/>
      <c r="I412" s="64"/>
      <c r="J412" s="220">
        <f t="shared" si="11"/>
        <v>0</v>
      </c>
    </row>
    <row r="413" spans="2:10">
      <c r="B413" s="217"/>
      <c r="C413" s="64"/>
      <c r="D413" s="64"/>
      <c r="E413" s="64"/>
      <c r="F413" s="64"/>
      <c r="G413" s="64"/>
      <c r="H413" s="64"/>
      <c r="I413" s="64"/>
      <c r="J413" s="220">
        <f t="shared" si="11"/>
        <v>0</v>
      </c>
    </row>
    <row r="414" spans="2:10">
      <c r="B414" s="217"/>
      <c r="C414" s="64"/>
      <c r="D414" s="64"/>
      <c r="E414" s="64"/>
      <c r="F414" s="64"/>
      <c r="G414" s="64"/>
      <c r="H414" s="64"/>
      <c r="I414" s="64"/>
      <c r="J414" s="220">
        <f t="shared" si="11"/>
        <v>0</v>
      </c>
    </row>
    <row r="415" spans="2:10">
      <c r="B415" s="217"/>
      <c r="C415" s="64"/>
      <c r="D415" s="64"/>
      <c r="E415" s="64"/>
      <c r="F415" s="64"/>
      <c r="G415" s="64"/>
      <c r="H415" s="64"/>
      <c r="I415" s="64"/>
      <c r="J415" s="220">
        <f t="shared" si="11"/>
        <v>0</v>
      </c>
    </row>
    <row r="416" spans="2:10">
      <c r="B416" s="217"/>
      <c r="C416" s="64"/>
      <c r="D416" s="64"/>
      <c r="E416" s="64"/>
      <c r="F416" s="64"/>
      <c r="G416" s="64"/>
      <c r="H416" s="64"/>
      <c r="I416" s="64"/>
      <c r="J416" s="220">
        <f t="shared" si="11"/>
        <v>0</v>
      </c>
    </row>
    <row r="417" spans="2:10">
      <c r="B417" s="217"/>
      <c r="C417" s="64"/>
      <c r="D417" s="64"/>
      <c r="E417" s="64"/>
      <c r="F417" s="64"/>
      <c r="G417" s="64"/>
      <c r="H417" s="64"/>
      <c r="I417" s="64"/>
      <c r="J417" s="220">
        <f t="shared" si="11"/>
        <v>0</v>
      </c>
    </row>
    <row r="418" spans="2:10">
      <c r="B418" s="217"/>
      <c r="C418" s="64"/>
      <c r="D418" s="64"/>
      <c r="E418" s="64"/>
      <c r="F418" s="64"/>
      <c r="G418" s="64"/>
      <c r="H418" s="64"/>
      <c r="I418" s="64"/>
      <c r="J418" s="220">
        <f t="shared" si="11"/>
        <v>0</v>
      </c>
    </row>
    <row r="419" spans="2:10">
      <c r="B419" s="217"/>
      <c r="C419" s="64"/>
      <c r="D419" s="64"/>
      <c r="E419" s="64"/>
      <c r="F419" s="64"/>
      <c r="G419" s="64"/>
      <c r="H419" s="64"/>
      <c r="I419" s="64"/>
      <c r="J419" s="220">
        <f t="shared" si="11"/>
        <v>0</v>
      </c>
    </row>
    <row r="420" spans="2:10">
      <c r="B420" s="217"/>
      <c r="C420" s="64"/>
      <c r="D420" s="64"/>
      <c r="E420" s="64"/>
      <c r="F420" s="64"/>
      <c r="G420" s="64"/>
      <c r="H420" s="64"/>
      <c r="I420" s="64"/>
      <c r="J420" s="220">
        <f t="shared" si="11"/>
        <v>0</v>
      </c>
    </row>
    <row r="421" spans="2:10">
      <c r="B421" s="217"/>
      <c r="C421" s="64"/>
      <c r="D421" s="64"/>
      <c r="E421" s="64"/>
      <c r="F421" s="64"/>
      <c r="G421" s="64"/>
      <c r="H421" s="64"/>
      <c r="I421" s="64"/>
      <c r="J421" s="220">
        <f t="shared" si="11"/>
        <v>0</v>
      </c>
    </row>
    <row r="422" spans="2:10">
      <c r="B422" s="217"/>
      <c r="C422" s="64"/>
      <c r="D422" s="64"/>
      <c r="E422" s="64"/>
      <c r="F422" s="64"/>
      <c r="G422" s="64"/>
      <c r="H422" s="64"/>
      <c r="I422" s="64"/>
      <c r="J422" s="220">
        <f t="shared" si="11"/>
        <v>0</v>
      </c>
    </row>
    <row r="423" spans="2:10">
      <c r="B423" s="217"/>
      <c r="C423" s="64"/>
      <c r="D423" s="64"/>
      <c r="E423" s="64"/>
      <c r="F423" s="64"/>
      <c r="G423" s="64"/>
      <c r="H423" s="64"/>
      <c r="I423" s="64"/>
      <c r="J423" s="220">
        <f t="shared" si="11"/>
        <v>0</v>
      </c>
    </row>
    <row r="424" spans="2:10">
      <c r="B424" s="217"/>
      <c r="C424" s="64"/>
      <c r="D424" s="64"/>
      <c r="E424" s="64"/>
      <c r="F424" s="64"/>
      <c r="G424" s="64"/>
      <c r="H424" s="64"/>
      <c r="I424" s="64"/>
      <c r="J424" s="220">
        <f t="shared" si="11"/>
        <v>0</v>
      </c>
    </row>
    <row r="425" spans="2:10">
      <c r="B425" s="217"/>
      <c r="C425" s="64"/>
      <c r="D425" s="64"/>
      <c r="E425" s="64"/>
      <c r="F425" s="64"/>
      <c r="G425" s="64"/>
      <c r="H425" s="64"/>
      <c r="I425" s="64"/>
      <c r="J425" s="220">
        <f t="shared" si="11"/>
        <v>0</v>
      </c>
    </row>
    <row r="426" spans="2:10">
      <c r="B426" s="217"/>
      <c r="C426" s="64"/>
      <c r="D426" s="64"/>
      <c r="E426" s="64"/>
      <c r="F426" s="64"/>
      <c r="G426" s="64"/>
      <c r="H426" s="64"/>
      <c r="I426" s="64"/>
      <c r="J426" s="220">
        <f t="shared" si="11"/>
        <v>0</v>
      </c>
    </row>
    <row r="427" spans="2:10">
      <c r="B427" s="217"/>
      <c r="C427" s="64"/>
      <c r="D427" s="64"/>
      <c r="E427" s="64"/>
      <c r="F427" s="64"/>
      <c r="G427" s="64"/>
      <c r="H427" s="64"/>
      <c r="I427" s="64"/>
      <c r="J427" s="220">
        <f t="shared" si="11"/>
        <v>0</v>
      </c>
    </row>
    <row r="428" spans="2:10">
      <c r="B428" s="217"/>
      <c r="C428" s="64"/>
      <c r="D428" s="64"/>
      <c r="E428" s="64"/>
      <c r="F428" s="64"/>
      <c r="G428" s="64"/>
      <c r="H428" s="64"/>
      <c r="I428" s="64"/>
      <c r="J428" s="220">
        <f t="shared" si="11"/>
        <v>0</v>
      </c>
    </row>
    <row r="429" spans="2:10">
      <c r="B429" s="217"/>
      <c r="C429" s="64"/>
      <c r="D429" s="64"/>
      <c r="E429" s="64"/>
      <c r="F429" s="64"/>
      <c r="G429" s="64"/>
      <c r="H429" s="64"/>
      <c r="I429" s="64"/>
      <c r="J429" s="220">
        <f t="shared" si="11"/>
        <v>0</v>
      </c>
    </row>
    <row r="430" spans="2:10">
      <c r="B430" s="217"/>
      <c r="C430" s="64"/>
      <c r="D430" s="64"/>
      <c r="E430" s="64"/>
      <c r="F430" s="64"/>
      <c r="G430" s="64"/>
      <c r="H430" s="64"/>
      <c r="I430" s="64"/>
      <c r="J430" s="220">
        <f t="shared" si="11"/>
        <v>0</v>
      </c>
    </row>
    <row r="431" spans="2:10">
      <c r="B431" s="217"/>
      <c r="C431" s="64"/>
      <c r="D431" s="64"/>
      <c r="E431" s="64"/>
      <c r="F431" s="64"/>
      <c r="G431" s="64"/>
      <c r="H431" s="64"/>
      <c r="I431" s="64"/>
      <c r="J431" s="220">
        <f t="shared" si="11"/>
        <v>0</v>
      </c>
    </row>
    <row r="432" spans="2:10">
      <c r="B432" s="217"/>
      <c r="C432" s="64"/>
      <c r="D432" s="64"/>
      <c r="E432" s="64"/>
      <c r="F432" s="64"/>
      <c r="G432" s="64"/>
      <c r="H432" s="64"/>
      <c r="I432" s="64"/>
      <c r="J432" s="220">
        <f t="shared" si="11"/>
        <v>0</v>
      </c>
    </row>
    <row r="433" spans="2:10">
      <c r="B433" s="217"/>
      <c r="C433" s="64"/>
      <c r="D433" s="64"/>
      <c r="E433" s="64"/>
      <c r="F433" s="64"/>
      <c r="G433" s="64"/>
      <c r="H433" s="64"/>
      <c r="I433" s="64"/>
      <c r="J433" s="220">
        <f t="shared" si="11"/>
        <v>0</v>
      </c>
    </row>
    <row r="434" spans="2:10">
      <c r="B434" s="217"/>
      <c r="C434" s="64"/>
      <c r="D434" s="64"/>
      <c r="E434" s="64"/>
      <c r="F434" s="64"/>
      <c r="G434" s="64"/>
      <c r="H434" s="64"/>
      <c r="I434" s="64"/>
      <c r="J434" s="220">
        <f t="shared" si="11"/>
        <v>0</v>
      </c>
    </row>
    <row r="435" spans="2:10">
      <c r="B435" s="217"/>
      <c r="C435" s="64"/>
      <c r="D435" s="64"/>
      <c r="E435" s="64"/>
      <c r="F435" s="64"/>
      <c r="G435" s="64"/>
      <c r="H435" s="64"/>
      <c r="I435" s="64"/>
      <c r="J435" s="220">
        <f t="shared" si="11"/>
        <v>0</v>
      </c>
    </row>
    <row r="436" spans="2:10">
      <c r="B436" s="217"/>
      <c r="C436" s="64"/>
      <c r="D436" s="64"/>
      <c r="E436" s="64"/>
      <c r="F436" s="64"/>
      <c r="G436" s="64"/>
      <c r="H436" s="64"/>
      <c r="I436" s="64"/>
      <c r="J436" s="220">
        <f t="shared" si="11"/>
        <v>0</v>
      </c>
    </row>
    <row r="437" spans="2:10">
      <c r="B437" s="217"/>
      <c r="C437" s="64"/>
      <c r="D437" s="64"/>
      <c r="E437" s="64"/>
      <c r="F437" s="64"/>
      <c r="G437" s="64"/>
      <c r="H437" s="64"/>
      <c r="I437" s="64"/>
      <c r="J437" s="220">
        <f t="shared" si="11"/>
        <v>0</v>
      </c>
    </row>
    <row r="438" spans="2:10">
      <c r="B438" s="217"/>
      <c r="C438" s="64"/>
      <c r="D438" s="64"/>
      <c r="E438" s="64"/>
      <c r="F438" s="64"/>
      <c r="G438" s="64"/>
      <c r="H438" s="64"/>
      <c r="I438" s="64"/>
      <c r="J438" s="220">
        <f t="shared" si="11"/>
        <v>0</v>
      </c>
    </row>
    <row r="439" spans="2:10">
      <c r="B439" s="217"/>
      <c r="C439" s="64"/>
      <c r="D439" s="64"/>
      <c r="E439" s="64"/>
      <c r="F439" s="64"/>
      <c r="G439" s="64"/>
      <c r="H439" s="64"/>
      <c r="I439" s="64"/>
      <c r="J439" s="220">
        <f t="shared" si="11"/>
        <v>0</v>
      </c>
    </row>
    <row r="440" spans="2:10">
      <c r="B440" s="217"/>
      <c r="C440" s="64"/>
      <c r="D440" s="64"/>
      <c r="E440" s="64"/>
      <c r="F440" s="64"/>
      <c r="G440" s="64"/>
      <c r="H440" s="64"/>
      <c r="I440" s="64"/>
      <c r="J440" s="220">
        <f t="shared" si="11"/>
        <v>0</v>
      </c>
    </row>
    <row r="441" spans="2:10">
      <c r="B441" s="217"/>
      <c r="C441" s="64"/>
      <c r="D441" s="64"/>
      <c r="E441" s="64"/>
      <c r="F441" s="64"/>
      <c r="G441" s="64"/>
      <c r="H441" s="64"/>
      <c r="I441" s="64"/>
      <c r="J441" s="220">
        <f t="shared" si="11"/>
        <v>0</v>
      </c>
    </row>
    <row r="442" spans="2:10">
      <c r="B442" s="217"/>
      <c r="C442" s="64"/>
      <c r="D442" s="64"/>
      <c r="E442" s="64"/>
      <c r="F442" s="64"/>
      <c r="G442" s="64"/>
      <c r="H442" s="64"/>
      <c r="I442" s="64"/>
      <c r="J442" s="220">
        <f t="shared" si="11"/>
        <v>0</v>
      </c>
    </row>
    <row r="443" spans="2:10">
      <c r="B443" s="217"/>
      <c r="C443" s="64"/>
      <c r="D443" s="64"/>
      <c r="E443" s="64"/>
      <c r="F443" s="64"/>
      <c r="G443" s="64"/>
      <c r="H443" s="64"/>
      <c r="I443" s="64"/>
      <c r="J443" s="220">
        <f t="shared" si="11"/>
        <v>0</v>
      </c>
    </row>
    <row r="444" spans="2:10">
      <c r="B444" s="217"/>
      <c r="C444" s="64"/>
      <c r="D444" s="64"/>
      <c r="E444" s="64"/>
      <c r="F444" s="64"/>
      <c r="G444" s="64"/>
      <c r="H444" s="64"/>
      <c r="I444" s="64"/>
      <c r="J444" s="220">
        <f t="shared" si="11"/>
        <v>0</v>
      </c>
    </row>
    <row r="445" spans="2:10">
      <c r="B445" s="217"/>
      <c r="C445" s="64"/>
      <c r="D445" s="64"/>
      <c r="E445" s="64"/>
      <c r="F445" s="64"/>
      <c r="G445" s="64"/>
      <c r="H445" s="64"/>
      <c r="I445" s="64"/>
      <c r="J445" s="220">
        <f t="shared" si="11"/>
        <v>0</v>
      </c>
    </row>
    <row r="446" spans="2:10">
      <c r="B446" s="217"/>
      <c r="C446" s="64"/>
      <c r="D446" s="64"/>
      <c r="E446" s="64"/>
      <c r="F446" s="64"/>
      <c r="G446" s="64"/>
      <c r="H446" s="64"/>
      <c r="I446" s="64"/>
      <c r="J446" s="220">
        <f t="shared" si="11"/>
        <v>0</v>
      </c>
    </row>
    <row r="447" spans="2:10">
      <c r="B447" s="217"/>
      <c r="C447" s="64"/>
      <c r="D447" s="64"/>
      <c r="E447" s="64"/>
      <c r="F447" s="64"/>
      <c r="G447" s="64"/>
      <c r="H447" s="64"/>
      <c r="I447" s="64"/>
      <c r="J447" s="220">
        <f t="shared" si="11"/>
        <v>0</v>
      </c>
    </row>
    <row r="448" spans="2:10">
      <c r="B448" s="217"/>
      <c r="C448" s="64"/>
      <c r="D448" s="64"/>
      <c r="E448" s="64"/>
      <c r="F448" s="64"/>
      <c r="G448" s="64"/>
      <c r="H448" s="64"/>
      <c r="I448" s="64"/>
      <c r="J448" s="220">
        <f t="shared" si="11"/>
        <v>0</v>
      </c>
    </row>
    <row r="449" spans="2:10">
      <c r="B449" s="217"/>
      <c r="C449" s="64"/>
      <c r="D449" s="64"/>
      <c r="E449" s="64"/>
      <c r="F449" s="64"/>
      <c r="G449" s="64"/>
      <c r="H449" s="64"/>
      <c r="I449" s="64"/>
      <c r="J449" s="220">
        <f t="shared" si="11"/>
        <v>0</v>
      </c>
    </row>
    <row r="450" spans="2:10">
      <c r="B450" s="217"/>
      <c r="C450" s="64"/>
      <c r="D450" s="64"/>
      <c r="E450" s="64"/>
      <c r="F450" s="64"/>
      <c r="G450" s="64"/>
      <c r="H450" s="64"/>
      <c r="I450" s="64"/>
      <c r="J450" s="220">
        <f t="shared" si="11"/>
        <v>0</v>
      </c>
    </row>
    <row r="451" spans="2:10">
      <c r="B451" s="217"/>
      <c r="C451" s="64"/>
      <c r="D451" s="64"/>
      <c r="E451" s="64"/>
      <c r="F451" s="64"/>
      <c r="G451" s="64"/>
      <c r="H451" s="64"/>
      <c r="I451" s="64"/>
      <c r="J451" s="220">
        <f t="shared" si="11"/>
        <v>0</v>
      </c>
    </row>
    <row r="452" spans="2:10">
      <c r="B452" s="217"/>
      <c r="C452" s="64"/>
      <c r="D452" s="64"/>
      <c r="E452" s="64"/>
      <c r="F452" s="64"/>
      <c r="G452" s="64"/>
      <c r="H452" s="64"/>
      <c r="I452" s="64"/>
      <c r="J452" s="220">
        <f t="shared" si="11"/>
        <v>0</v>
      </c>
    </row>
    <row r="453" spans="2:10">
      <c r="B453" s="217"/>
      <c r="C453" s="64"/>
      <c r="D453" s="64"/>
      <c r="E453" s="64"/>
      <c r="F453" s="64"/>
      <c r="G453" s="64"/>
      <c r="H453" s="64"/>
      <c r="I453" s="64"/>
      <c r="J453" s="220">
        <f t="shared" ref="J453:J486" si="12">I453*F453</f>
        <v>0</v>
      </c>
    </row>
    <row r="454" spans="2:10">
      <c r="B454" s="217"/>
      <c r="C454" s="64"/>
      <c r="D454" s="64"/>
      <c r="E454" s="64"/>
      <c r="F454" s="64"/>
      <c r="G454" s="64"/>
      <c r="H454" s="64"/>
      <c r="I454" s="64"/>
      <c r="J454" s="220">
        <f t="shared" si="12"/>
        <v>0</v>
      </c>
    </row>
    <row r="455" spans="2:10">
      <c r="B455" s="217"/>
      <c r="C455" s="64"/>
      <c r="D455" s="64"/>
      <c r="E455" s="64"/>
      <c r="F455" s="64"/>
      <c r="G455" s="64"/>
      <c r="H455" s="64"/>
      <c r="I455" s="64"/>
      <c r="J455" s="220">
        <f t="shared" si="12"/>
        <v>0</v>
      </c>
    </row>
    <row r="456" spans="2:10">
      <c r="B456" s="217"/>
      <c r="C456" s="64"/>
      <c r="D456" s="64"/>
      <c r="E456" s="64"/>
      <c r="F456" s="64"/>
      <c r="G456" s="64"/>
      <c r="H456" s="64"/>
      <c r="I456" s="64"/>
      <c r="J456" s="220">
        <f t="shared" si="12"/>
        <v>0</v>
      </c>
    </row>
    <row r="457" spans="2:10">
      <c r="B457" s="217"/>
      <c r="C457" s="64"/>
      <c r="D457" s="64"/>
      <c r="E457" s="64"/>
      <c r="F457" s="64"/>
      <c r="G457" s="64"/>
      <c r="H457" s="64"/>
      <c r="I457" s="64"/>
      <c r="J457" s="220">
        <f t="shared" si="12"/>
        <v>0</v>
      </c>
    </row>
    <row r="458" spans="2:10">
      <c r="B458" s="217"/>
      <c r="C458" s="64"/>
      <c r="D458" s="64"/>
      <c r="E458" s="64"/>
      <c r="F458" s="64"/>
      <c r="G458" s="64"/>
      <c r="H458" s="64"/>
      <c r="I458" s="64"/>
      <c r="J458" s="220">
        <f t="shared" si="12"/>
        <v>0</v>
      </c>
    </row>
    <row r="459" spans="2:10">
      <c r="B459" s="217"/>
      <c r="C459" s="64"/>
      <c r="D459" s="64"/>
      <c r="E459" s="64"/>
      <c r="F459" s="64"/>
      <c r="G459" s="64"/>
      <c r="H459" s="64"/>
      <c r="I459" s="64"/>
      <c r="J459" s="220">
        <f t="shared" si="12"/>
        <v>0</v>
      </c>
    </row>
    <row r="460" spans="2:10">
      <c r="B460" s="217"/>
      <c r="C460" s="64"/>
      <c r="D460" s="64"/>
      <c r="E460" s="64"/>
      <c r="F460" s="64"/>
      <c r="G460" s="64"/>
      <c r="H460" s="64"/>
      <c r="I460" s="64"/>
      <c r="J460" s="220">
        <f t="shared" si="12"/>
        <v>0</v>
      </c>
    </row>
    <row r="461" spans="2:10">
      <c r="B461" s="217"/>
      <c r="C461" s="64"/>
      <c r="D461" s="64"/>
      <c r="E461" s="64"/>
      <c r="F461" s="64"/>
      <c r="G461" s="64"/>
      <c r="H461" s="64"/>
      <c r="I461" s="64"/>
      <c r="J461" s="220">
        <f t="shared" si="12"/>
        <v>0</v>
      </c>
    </row>
    <row r="462" spans="2:10">
      <c r="B462" s="217"/>
      <c r="C462" s="64"/>
      <c r="D462" s="64"/>
      <c r="E462" s="64"/>
      <c r="F462" s="64"/>
      <c r="G462" s="64"/>
      <c r="H462" s="64"/>
      <c r="I462" s="64"/>
      <c r="J462" s="220">
        <f t="shared" si="12"/>
        <v>0</v>
      </c>
    </row>
    <row r="463" spans="2:10">
      <c r="B463" s="217"/>
      <c r="C463" s="64"/>
      <c r="D463" s="64"/>
      <c r="E463" s="64"/>
      <c r="F463" s="64"/>
      <c r="G463" s="64"/>
      <c r="H463" s="64"/>
      <c r="I463" s="64"/>
      <c r="J463" s="220">
        <f t="shared" si="12"/>
        <v>0</v>
      </c>
    </row>
    <row r="464" spans="2:10">
      <c r="B464" s="217"/>
      <c r="C464" s="64"/>
      <c r="D464" s="64"/>
      <c r="E464" s="64"/>
      <c r="F464" s="64"/>
      <c r="G464" s="64"/>
      <c r="H464" s="64"/>
      <c r="I464" s="64"/>
      <c r="J464" s="220">
        <f t="shared" si="12"/>
        <v>0</v>
      </c>
    </row>
    <row r="465" spans="2:10">
      <c r="B465" s="217"/>
      <c r="C465" s="64"/>
      <c r="D465" s="64"/>
      <c r="E465" s="64"/>
      <c r="F465" s="64"/>
      <c r="G465" s="64"/>
      <c r="H465" s="64"/>
      <c r="I465" s="64"/>
      <c r="J465" s="220">
        <f t="shared" si="12"/>
        <v>0</v>
      </c>
    </row>
    <row r="466" spans="2:10">
      <c r="B466" s="217"/>
      <c r="C466" s="64"/>
      <c r="D466" s="64"/>
      <c r="E466" s="64"/>
      <c r="F466" s="64"/>
      <c r="G466" s="64"/>
      <c r="H466" s="64"/>
      <c r="I466" s="64"/>
      <c r="J466" s="220">
        <f t="shared" si="12"/>
        <v>0</v>
      </c>
    </row>
    <row r="467" spans="2:10">
      <c r="B467" s="217"/>
      <c r="C467" s="64"/>
      <c r="D467" s="64"/>
      <c r="E467" s="64"/>
      <c r="F467" s="64"/>
      <c r="G467" s="64"/>
      <c r="H467" s="64"/>
      <c r="I467" s="64"/>
      <c r="J467" s="220">
        <f t="shared" si="12"/>
        <v>0</v>
      </c>
    </row>
    <row r="468" spans="2:10">
      <c r="B468" s="217"/>
      <c r="C468" s="64"/>
      <c r="D468" s="64"/>
      <c r="E468" s="64"/>
      <c r="F468" s="64"/>
      <c r="G468" s="64"/>
      <c r="H468" s="64"/>
      <c r="I468" s="64"/>
      <c r="J468" s="220">
        <f t="shared" si="12"/>
        <v>0</v>
      </c>
    </row>
    <row r="469" spans="2:10">
      <c r="B469" s="217"/>
      <c r="C469" s="64"/>
      <c r="D469" s="64"/>
      <c r="E469" s="64"/>
      <c r="F469" s="64"/>
      <c r="G469" s="64"/>
      <c r="H469" s="64"/>
      <c r="I469" s="64"/>
      <c r="J469" s="220">
        <f t="shared" si="12"/>
        <v>0</v>
      </c>
    </row>
    <row r="470" spans="2:10">
      <c r="B470" s="217"/>
      <c r="C470" s="64"/>
      <c r="D470" s="64"/>
      <c r="E470" s="64"/>
      <c r="F470" s="64"/>
      <c r="G470" s="64"/>
      <c r="H470" s="64"/>
      <c r="I470" s="64"/>
      <c r="J470" s="220">
        <f t="shared" si="12"/>
        <v>0</v>
      </c>
    </row>
    <row r="471" spans="2:10">
      <c r="B471" s="217"/>
      <c r="C471" s="64"/>
      <c r="D471" s="64"/>
      <c r="E471" s="64"/>
      <c r="F471" s="64"/>
      <c r="G471" s="64"/>
      <c r="H471" s="64"/>
      <c r="I471" s="64"/>
      <c r="J471" s="220">
        <f t="shared" si="12"/>
        <v>0</v>
      </c>
    </row>
    <row r="472" spans="2:10">
      <c r="B472" s="217"/>
      <c r="C472" s="64"/>
      <c r="D472" s="64"/>
      <c r="E472" s="64"/>
      <c r="F472" s="64"/>
      <c r="G472" s="64"/>
      <c r="H472" s="64"/>
      <c r="I472" s="64"/>
      <c r="J472" s="220">
        <f t="shared" si="12"/>
        <v>0</v>
      </c>
    </row>
    <row r="473" spans="2:10">
      <c r="B473" s="217"/>
      <c r="C473" s="64"/>
      <c r="D473" s="64"/>
      <c r="E473" s="64"/>
      <c r="F473" s="64"/>
      <c r="G473" s="64"/>
      <c r="H473" s="64"/>
      <c r="I473" s="64"/>
      <c r="J473" s="220">
        <f t="shared" si="12"/>
        <v>0</v>
      </c>
    </row>
    <row r="474" spans="2:10">
      <c r="B474" s="217"/>
      <c r="C474" s="64"/>
      <c r="D474" s="64"/>
      <c r="E474" s="64"/>
      <c r="F474" s="64"/>
      <c r="G474" s="64"/>
      <c r="H474" s="64"/>
      <c r="I474" s="64"/>
      <c r="J474" s="220">
        <f t="shared" si="12"/>
        <v>0</v>
      </c>
    </row>
    <row r="475" spans="2:10">
      <c r="B475" s="217"/>
      <c r="C475" s="64"/>
      <c r="D475" s="64"/>
      <c r="E475" s="64"/>
      <c r="F475" s="64"/>
      <c r="G475" s="64"/>
      <c r="H475" s="64"/>
      <c r="I475" s="64"/>
      <c r="J475" s="220">
        <f t="shared" si="12"/>
        <v>0</v>
      </c>
    </row>
    <row r="476" spans="2:10">
      <c r="B476" s="217"/>
      <c r="C476" s="64"/>
      <c r="D476" s="64"/>
      <c r="E476" s="64"/>
      <c r="F476" s="64"/>
      <c r="G476" s="64"/>
      <c r="H476" s="64"/>
      <c r="I476" s="64"/>
      <c r="J476" s="220">
        <f t="shared" si="12"/>
        <v>0</v>
      </c>
    </row>
    <row r="477" spans="2:10">
      <c r="B477" s="217"/>
      <c r="C477" s="64"/>
      <c r="D477" s="64"/>
      <c r="E477" s="64"/>
      <c r="F477" s="64"/>
      <c r="G477" s="64"/>
      <c r="H477" s="64"/>
      <c r="I477" s="64"/>
      <c r="J477" s="220">
        <f t="shared" si="12"/>
        <v>0</v>
      </c>
    </row>
    <row r="478" spans="2:10">
      <c r="B478" s="217"/>
      <c r="C478" s="64"/>
      <c r="D478" s="64"/>
      <c r="E478" s="64"/>
      <c r="F478" s="64"/>
      <c r="G478" s="64"/>
      <c r="H478" s="64"/>
      <c r="I478" s="64"/>
      <c r="J478" s="220">
        <f t="shared" si="12"/>
        <v>0</v>
      </c>
    </row>
    <row r="479" spans="2:10">
      <c r="B479" s="217"/>
      <c r="C479" s="64"/>
      <c r="D479" s="64"/>
      <c r="E479" s="64"/>
      <c r="F479" s="64"/>
      <c r="G479" s="64"/>
      <c r="H479" s="64"/>
      <c r="I479" s="64"/>
      <c r="J479" s="220">
        <f t="shared" si="12"/>
        <v>0</v>
      </c>
    </row>
    <row r="480" spans="2:10">
      <c r="B480" s="217"/>
      <c r="C480" s="64"/>
      <c r="D480" s="64"/>
      <c r="E480" s="64"/>
      <c r="F480" s="64"/>
      <c r="G480" s="64"/>
      <c r="H480" s="64"/>
      <c r="I480" s="64"/>
      <c r="J480" s="220">
        <f t="shared" si="12"/>
        <v>0</v>
      </c>
    </row>
    <row r="481" spans="2:10">
      <c r="B481" s="217"/>
      <c r="C481" s="64"/>
      <c r="D481" s="64"/>
      <c r="E481" s="64"/>
      <c r="F481" s="64"/>
      <c r="G481" s="64"/>
      <c r="H481" s="64"/>
      <c r="I481" s="64"/>
      <c r="J481" s="220">
        <f t="shared" si="12"/>
        <v>0</v>
      </c>
    </row>
    <row r="482" spans="2:10">
      <c r="B482" s="217"/>
      <c r="C482" s="64"/>
      <c r="D482" s="64"/>
      <c r="E482" s="64"/>
      <c r="F482" s="64"/>
      <c r="G482" s="64"/>
      <c r="H482" s="64"/>
      <c r="I482" s="64"/>
      <c r="J482" s="220">
        <f t="shared" si="12"/>
        <v>0</v>
      </c>
    </row>
    <row r="483" spans="2:10">
      <c r="B483" s="217"/>
      <c r="C483" s="64"/>
      <c r="D483" s="64"/>
      <c r="E483" s="64"/>
      <c r="F483" s="64"/>
      <c r="G483" s="64"/>
      <c r="H483" s="64"/>
      <c r="I483" s="64"/>
      <c r="J483" s="220">
        <f t="shared" si="12"/>
        <v>0</v>
      </c>
    </row>
    <row r="484" spans="2:10">
      <c r="B484" s="217"/>
      <c r="C484" s="64"/>
      <c r="D484" s="64"/>
      <c r="E484" s="64"/>
      <c r="F484" s="64"/>
      <c r="G484" s="64"/>
      <c r="H484" s="64"/>
      <c r="I484" s="64"/>
      <c r="J484" s="220">
        <f t="shared" si="12"/>
        <v>0</v>
      </c>
    </row>
    <row r="485" spans="2:10">
      <c r="B485" s="217"/>
      <c r="C485" s="64"/>
      <c r="D485" s="64"/>
      <c r="E485" s="64"/>
      <c r="F485" s="64"/>
      <c r="G485" s="64"/>
      <c r="H485" s="64"/>
      <c r="I485" s="64"/>
      <c r="J485" s="220">
        <f t="shared" si="12"/>
        <v>0</v>
      </c>
    </row>
    <row r="486" spans="2:10">
      <c r="B486" s="217"/>
      <c r="C486" s="64"/>
      <c r="D486" s="64"/>
      <c r="E486" s="64"/>
      <c r="F486" s="64"/>
      <c r="G486" s="64"/>
      <c r="H486" s="64"/>
      <c r="I486" s="64"/>
      <c r="J486" s="220">
        <f t="shared" si="12"/>
        <v>0</v>
      </c>
    </row>
    <row r="487" spans="2:10" ht="15.75" thickBot="1">
      <c r="B487" s="233"/>
      <c r="C487" s="234"/>
      <c r="D487" s="234"/>
      <c r="E487" s="234"/>
      <c r="F487" s="234"/>
      <c r="G487" s="234"/>
      <c r="H487" s="234"/>
      <c r="I487" s="234"/>
      <c r="J487" s="235"/>
    </row>
  </sheetData>
  <autoFilter ref="B3:J77"/>
  <mergeCells count="1">
    <mergeCell ref="B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B1:N494"/>
  <sheetViews>
    <sheetView zoomScale="71" zoomScaleNormal="71" workbookViewId="0">
      <pane ySplit="1" topLeftCell="A435" activePane="bottomLeft" state="frozen"/>
      <selection pane="bottomLeft" activeCell="E495" sqref="E495"/>
    </sheetView>
  </sheetViews>
  <sheetFormatPr defaultRowHeight="15"/>
  <cols>
    <col min="2" max="2" width="5.5703125" bestFit="1" customWidth="1"/>
    <col min="3" max="3" width="12.5703125" style="152" customWidth="1"/>
    <col min="4" max="4" width="22.140625" bestFit="1" customWidth="1"/>
    <col min="5" max="5" width="37.28515625" bestFit="1" customWidth="1"/>
    <col min="6" max="6" width="6.5703125" bestFit="1" customWidth="1"/>
    <col min="7" max="7" width="8.7109375" bestFit="1" customWidth="1"/>
    <col min="8" max="8" width="12.140625" bestFit="1" customWidth="1"/>
    <col min="9" max="9" width="14.42578125" style="79" customWidth="1"/>
    <col min="10" max="10" width="11" bestFit="1" customWidth="1"/>
    <col min="11" max="11" width="10.7109375" style="79" bestFit="1" customWidth="1"/>
    <col min="12" max="12" width="7.7109375" style="79" customWidth="1"/>
    <col min="13" max="13" width="12.5703125" customWidth="1"/>
    <col min="20" max="20" width="11.42578125" bestFit="1" customWidth="1"/>
  </cols>
  <sheetData>
    <row r="1" spans="2:13" ht="39.75" customHeight="1">
      <c r="B1" s="19" t="s">
        <v>96</v>
      </c>
      <c r="C1" s="20" t="s">
        <v>128</v>
      </c>
      <c r="D1" s="20" t="s">
        <v>99</v>
      </c>
      <c r="E1" s="20" t="s">
        <v>97</v>
      </c>
      <c r="F1" s="20" t="s">
        <v>101</v>
      </c>
      <c r="G1" s="20" t="s">
        <v>102</v>
      </c>
      <c r="H1" s="21" t="s">
        <v>120</v>
      </c>
      <c r="I1" s="76" t="s">
        <v>119</v>
      </c>
      <c r="J1" s="21" t="s">
        <v>122</v>
      </c>
      <c r="K1" s="76" t="s">
        <v>121</v>
      </c>
      <c r="L1" s="76" t="s">
        <v>123</v>
      </c>
      <c r="M1" s="22" t="s">
        <v>124</v>
      </c>
    </row>
    <row r="2" spans="2:13">
      <c r="B2" s="12">
        <v>1</v>
      </c>
      <c r="C2" s="17" t="s">
        <v>448</v>
      </c>
      <c r="D2" s="1" t="s">
        <v>452</v>
      </c>
      <c r="E2" s="145" t="s">
        <v>462</v>
      </c>
      <c r="F2" s="17" t="s">
        <v>143</v>
      </c>
      <c r="G2" s="17">
        <v>5</v>
      </c>
      <c r="H2" s="17">
        <v>220</v>
      </c>
      <c r="I2" s="77"/>
      <c r="J2" s="17">
        <v>225</v>
      </c>
      <c r="K2" s="77"/>
      <c r="L2" s="80"/>
      <c r="M2" s="18">
        <f>J2-H2</f>
        <v>5</v>
      </c>
    </row>
    <row r="3" spans="2:13">
      <c r="B3" s="14">
        <f>B2+1</f>
        <v>2</v>
      </c>
      <c r="C3" s="4" t="s">
        <v>448</v>
      </c>
      <c r="D3" s="3" t="s">
        <v>352</v>
      </c>
      <c r="E3" s="146" t="s">
        <v>463</v>
      </c>
      <c r="F3" s="4" t="s">
        <v>127</v>
      </c>
      <c r="G3" s="4">
        <v>500</v>
      </c>
      <c r="H3" s="4">
        <v>31.25</v>
      </c>
      <c r="I3" s="78"/>
      <c r="J3" s="4">
        <v>54</v>
      </c>
      <c r="K3" s="78"/>
      <c r="L3" s="81"/>
      <c r="M3" s="236">
        <f t="shared" ref="M3:M66" si="0">J3-H3</f>
        <v>22.75</v>
      </c>
    </row>
    <row r="4" spans="2:13">
      <c r="B4" s="14">
        <f t="shared" ref="B4:B67" si="1">B3+1</f>
        <v>3</v>
      </c>
      <c r="C4" s="4" t="s">
        <v>448</v>
      </c>
      <c r="D4" s="3" t="s">
        <v>464</v>
      </c>
      <c r="E4" s="3" t="s">
        <v>465</v>
      </c>
      <c r="F4" s="4" t="s">
        <v>149</v>
      </c>
      <c r="G4" s="4">
        <v>2</v>
      </c>
      <c r="H4" s="4">
        <v>268</v>
      </c>
      <c r="I4" s="78"/>
      <c r="J4" s="4">
        <v>278</v>
      </c>
      <c r="K4" s="78"/>
      <c r="L4" s="81"/>
      <c r="M4" s="236">
        <f t="shared" si="0"/>
        <v>10</v>
      </c>
    </row>
    <row r="5" spans="2:13">
      <c r="B5" s="14">
        <f t="shared" si="1"/>
        <v>4</v>
      </c>
      <c r="C5" s="4" t="s">
        <v>448</v>
      </c>
      <c r="D5" s="237" t="s">
        <v>464</v>
      </c>
      <c r="E5" s="3" t="s">
        <v>888</v>
      </c>
      <c r="F5" s="4" t="s">
        <v>149</v>
      </c>
      <c r="G5" s="4">
        <v>1</v>
      </c>
      <c r="H5" s="4">
        <v>110</v>
      </c>
      <c r="I5" s="78"/>
      <c r="J5" s="4">
        <v>118</v>
      </c>
      <c r="K5" s="78"/>
      <c r="L5" s="81"/>
      <c r="M5" s="236">
        <f t="shared" si="0"/>
        <v>8</v>
      </c>
    </row>
    <row r="6" spans="2:13">
      <c r="B6" s="14">
        <f t="shared" si="1"/>
        <v>5</v>
      </c>
      <c r="C6" s="4" t="s">
        <v>448</v>
      </c>
      <c r="D6" s="3" t="s">
        <v>469</v>
      </c>
      <c r="E6" s="3" t="s">
        <v>468</v>
      </c>
      <c r="F6" s="4" t="s">
        <v>259</v>
      </c>
      <c r="G6" s="4">
        <v>2</v>
      </c>
      <c r="H6" s="4">
        <v>48</v>
      </c>
      <c r="I6" s="78"/>
      <c r="J6" s="4">
        <v>50</v>
      </c>
      <c r="K6" s="78"/>
      <c r="L6" s="81"/>
      <c r="M6" s="236">
        <f t="shared" si="0"/>
        <v>2</v>
      </c>
    </row>
    <row r="7" spans="2:13">
      <c r="B7" s="14">
        <f t="shared" si="1"/>
        <v>6</v>
      </c>
      <c r="C7" s="4" t="s">
        <v>448</v>
      </c>
      <c r="D7" s="3" t="s">
        <v>471</v>
      </c>
      <c r="E7" s="3" t="s">
        <v>466</v>
      </c>
      <c r="F7" s="4" t="s">
        <v>127</v>
      </c>
      <c r="G7" s="4">
        <v>500</v>
      </c>
      <c r="H7" s="4">
        <v>56</v>
      </c>
      <c r="I7" s="78"/>
      <c r="J7" s="4">
        <v>60</v>
      </c>
      <c r="K7" s="78"/>
      <c r="L7" s="81"/>
      <c r="M7" s="236">
        <f t="shared" si="0"/>
        <v>4</v>
      </c>
    </row>
    <row r="8" spans="2:13">
      <c r="B8" s="14">
        <f t="shared" si="1"/>
        <v>7</v>
      </c>
      <c r="C8" s="4" t="s">
        <v>448</v>
      </c>
      <c r="D8" s="3" t="s">
        <v>470</v>
      </c>
      <c r="E8" s="3" t="s">
        <v>472</v>
      </c>
      <c r="F8" s="4" t="s">
        <v>127</v>
      </c>
      <c r="G8" s="4">
        <v>100</v>
      </c>
      <c r="H8" s="4">
        <v>16.5</v>
      </c>
      <c r="I8" s="78"/>
      <c r="J8" s="4">
        <v>28</v>
      </c>
      <c r="K8" s="78"/>
      <c r="L8" s="81"/>
      <c r="M8" s="236">
        <f t="shared" si="0"/>
        <v>11.5</v>
      </c>
    </row>
    <row r="9" spans="2:13">
      <c r="B9" s="14">
        <f t="shared" si="1"/>
        <v>8</v>
      </c>
      <c r="C9" s="4" t="s">
        <v>448</v>
      </c>
      <c r="D9" s="3" t="s">
        <v>473</v>
      </c>
      <c r="E9" s="3" t="s">
        <v>474</v>
      </c>
      <c r="F9" s="4" t="s">
        <v>127</v>
      </c>
      <c r="G9" s="4">
        <v>100</v>
      </c>
      <c r="H9" s="4">
        <v>26.5</v>
      </c>
      <c r="I9" s="78"/>
      <c r="J9" s="4">
        <v>38</v>
      </c>
      <c r="K9" s="78"/>
      <c r="L9" s="81"/>
      <c r="M9" s="236">
        <f t="shared" si="0"/>
        <v>11.5</v>
      </c>
    </row>
    <row r="10" spans="2:13">
      <c r="B10" s="14">
        <f t="shared" si="1"/>
        <v>9</v>
      </c>
      <c r="C10" s="4" t="s">
        <v>448</v>
      </c>
      <c r="D10" s="3" t="s">
        <v>475</v>
      </c>
      <c r="E10" s="146" t="s">
        <v>475</v>
      </c>
      <c r="F10" s="4" t="s">
        <v>412</v>
      </c>
      <c r="G10" s="4">
        <v>4</v>
      </c>
      <c r="H10" s="4">
        <v>45.44</v>
      </c>
      <c r="I10" s="78"/>
      <c r="J10" s="4">
        <v>48</v>
      </c>
      <c r="K10" s="78"/>
      <c r="L10" s="81"/>
      <c r="M10" s="236">
        <f t="shared" si="0"/>
        <v>2.5600000000000023</v>
      </c>
    </row>
    <row r="11" spans="2:13">
      <c r="B11" s="14">
        <f t="shared" si="1"/>
        <v>10</v>
      </c>
      <c r="C11" s="4" t="s">
        <v>448</v>
      </c>
      <c r="D11" s="3" t="s">
        <v>318</v>
      </c>
      <c r="E11" s="3" t="s">
        <v>476</v>
      </c>
      <c r="F11" s="4" t="s">
        <v>749</v>
      </c>
      <c r="G11" s="4">
        <v>220</v>
      </c>
      <c r="H11" s="4">
        <v>40</v>
      </c>
      <c r="I11" s="78"/>
      <c r="J11" s="4">
        <v>43</v>
      </c>
      <c r="K11" s="78"/>
      <c r="L11" s="81"/>
      <c r="M11" s="236">
        <f t="shared" si="0"/>
        <v>3</v>
      </c>
    </row>
    <row r="12" spans="2:13">
      <c r="B12" s="14">
        <f t="shared" si="1"/>
        <v>11</v>
      </c>
      <c r="C12" s="4" t="s">
        <v>448</v>
      </c>
      <c r="D12" s="3" t="s">
        <v>257</v>
      </c>
      <c r="E12" s="3" t="s">
        <v>477</v>
      </c>
      <c r="F12" s="4" t="s">
        <v>259</v>
      </c>
      <c r="G12" s="4">
        <v>1</v>
      </c>
      <c r="H12" s="4">
        <v>42</v>
      </c>
      <c r="I12" s="78"/>
      <c r="J12" s="4">
        <v>47</v>
      </c>
      <c r="K12" s="78"/>
      <c r="L12" s="81"/>
      <c r="M12" s="236">
        <f t="shared" si="0"/>
        <v>5</v>
      </c>
    </row>
    <row r="13" spans="2:13">
      <c r="B13" s="14">
        <f t="shared" si="1"/>
        <v>12</v>
      </c>
      <c r="C13" s="4" t="s">
        <v>448</v>
      </c>
      <c r="D13" s="3" t="s">
        <v>478</v>
      </c>
      <c r="E13" s="3" t="s">
        <v>388</v>
      </c>
      <c r="F13" s="4" t="s">
        <v>143</v>
      </c>
      <c r="G13" s="4">
        <v>5</v>
      </c>
      <c r="H13" s="4">
        <v>168</v>
      </c>
      <c r="I13" s="78"/>
      <c r="J13" s="4">
        <v>190</v>
      </c>
      <c r="K13" s="78"/>
      <c r="L13" s="81"/>
      <c r="M13" s="236">
        <f t="shared" si="0"/>
        <v>22</v>
      </c>
    </row>
    <row r="14" spans="2:13">
      <c r="B14" s="14">
        <f t="shared" si="1"/>
        <v>13</v>
      </c>
      <c r="C14" s="4" t="s">
        <v>480</v>
      </c>
      <c r="D14" s="3" t="s">
        <v>496</v>
      </c>
      <c r="E14" s="146" t="s">
        <v>888</v>
      </c>
      <c r="F14" s="4" t="s">
        <v>149</v>
      </c>
      <c r="G14" s="4">
        <v>2</v>
      </c>
      <c r="H14" s="4">
        <v>220</v>
      </c>
      <c r="I14" s="78"/>
      <c r="J14" s="4">
        <v>236</v>
      </c>
      <c r="K14" s="78"/>
      <c r="L14" s="81"/>
      <c r="M14" s="236">
        <f t="shared" si="0"/>
        <v>16</v>
      </c>
    </row>
    <row r="15" spans="2:13">
      <c r="B15" s="14">
        <f t="shared" si="1"/>
        <v>14</v>
      </c>
      <c r="C15" s="4" t="s">
        <v>480</v>
      </c>
      <c r="D15" s="3" t="s">
        <v>497</v>
      </c>
      <c r="E15" s="3" t="s">
        <v>498</v>
      </c>
      <c r="F15" s="4" t="s">
        <v>149</v>
      </c>
      <c r="G15" s="4">
        <v>1</v>
      </c>
      <c r="H15" s="4">
        <v>117.99</v>
      </c>
      <c r="I15" s="78"/>
      <c r="J15" s="4">
        <v>134.4</v>
      </c>
      <c r="K15" s="78"/>
      <c r="L15" s="81"/>
      <c r="M15" s="236">
        <f t="shared" si="0"/>
        <v>16.410000000000011</v>
      </c>
    </row>
    <row r="16" spans="2:13">
      <c r="B16" s="14">
        <f t="shared" si="1"/>
        <v>15</v>
      </c>
      <c r="C16" s="4" t="s">
        <v>480</v>
      </c>
      <c r="D16" s="3" t="s">
        <v>481</v>
      </c>
      <c r="E16" s="3" t="s">
        <v>481</v>
      </c>
      <c r="F16" s="4" t="s">
        <v>143</v>
      </c>
      <c r="G16" s="4">
        <v>2</v>
      </c>
      <c r="H16" s="4">
        <v>76.48</v>
      </c>
      <c r="I16" s="78"/>
      <c r="J16" s="4">
        <v>79</v>
      </c>
      <c r="K16" s="78"/>
      <c r="L16" s="81"/>
      <c r="M16" s="236">
        <f t="shared" si="0"/>
        <v>2.519999999999996</v>
      </c>
    </row>
    <row r="17" spans="2:13">
      <c r="B17" s="14">
        <f t="shared" si="1"/>
        <v>16</v>
      </c>
      <c r="C17" s="4" t="s">
        <v>480</v>
      </c>
      <c r="D17" s="3" t="s">
        <v>499</v>
      </c>
      <c r="E17" s="3" t="s">
        <v>500</v>
      </c>
      <c r="F17" s="4" t="s">
        <v>127</v>
      </c>
      <c r="G17" s="4">
        <v>250</v>
      </c>
      <c r="H17" s="4">
        <v>25</v>
      </c>
      <c r="I17" s="78"/>
      <c r="J17" s="4">
        <v>26.25</v>
      </c>
      <c r="K17" s="78"/>
      <c r="L17" s="81"/>
      <c r="M17" s="236">
        <f t="shared" si="0"/>
        <v>1.25</v>
      </c>
    </row>
    <row r="18" spans="2:13">
      <c r="B18" s="14">
        <f t="shared" si="1"/>
        <v>17</v>
      </c>
      <c r="C18" s="4" t="s">
        <v>480</v>
      </c>
      <c r="D18" s="3" t="s">
        <v>501</v>
      </c>
      <c r="E18" s="3" t="s">
        <v>502</v>
      </c>
      <c r="F18" s="4" t="s">
        <v>412</v>
      </c>
      <c r="G18" s="4">
        <v>2</v>
      </c>
      <c r="H18" s="4">
        <v>8.9600000000000009</v>
      </c>
      <c r="I18" s="78"/>
      <c r="J18" s="4">
        <v>20.9</v>
      </c>
      <c r="K18" s="78"/>
      <c r="L18" s="81"/>
      <c r="M18" s="236">
        <f t="shared" si="0"/>
        <v>11.939999999999998</v>
      </c>
    </row>
    <row r="19" spans="2:13">
      <c r="B19" s="14">
        <f t="shared" si="1"/>
        <v>18</v>
      </c>
      <c r="C19" s="4" t="s">
        <v>480</v>
      </c>
      <c r="D19" s="3" t="s">
        <v>503</v>
      </c>
      <c r="E19" s="3" t="s">
        <v>504</v>
      </c>
      <c r="F19" s="4" t="s">
        <v>412</v>
      </c>
      <c r="G19" s="4">
        <v>500</v>
      </c>
      <c r="H19" s="4">
        <v>50</v>
      </c>
      <c r="I19" s="78"/>
      <c r="J19" s="4">
        <v>54</v>
      </c>
      <c r="K19" s="78"/>
      <c r="L19" s="81"/>
      <c r="M19" s="236">
        <f t="shared" si="0"/>
        <v>4</v>
      </c>
    </row>
    <row r="20" spans="2:13">
      <c r="B20" s="14">
        <f t="shared" si="1"/>
        <v>19</v>
      </c>
      <c r="C20" s="4" t="s">
        <v>480</v>
      </c>
      <c r="D20" s="3" t="s">
        <v>496</v>
      </c>
      <c r="E20" s="3" t="s">
        <v>888</v>
      </c>
      <c r="F20" s="4" t="s">
        <v>149</v>
      </c>
      <c r="G20" s="4">
        <v>1</v>
      </c>
      <c r="H20" s="4">
        <v>134.01</v>
      </c>
      <c r="I20" s="78"/>
      <c r="J20" s="4">
        <v>138.6</v>
      </c>
      <c r="K20" s="78"/>
      <c r="L20" s="81"/>
      <c r="M20" s="236">
        <f t="shared" si="0"/>
        <v>4.5900000000000034</v>
      </c>
    </row>
    <row r="21" spans="2:13">
      <c r="B21" s="14">
        <f t="shared" si="1"/>
        <v>20</v>
      </c>
      <c r="C21" s="4" t="s">
        <v>480</v>
      </c>
      <c r="D21" s="3" t="s">
        <v>467</v>
      </c>
      <c r="E21" s="3" t="s">
        <v>467</v>
      </c>
      <c r="F21" s="4" t="s">
        <v>143</v>
      </c>
      <c r="G21" s="4">
        <v>1</v>
      </c>
      <c r="H21" s="4">
        <v>38.24</v>
      </c>
      <c r="I21" s="78"/>
      <c r="J21" s="4">
        <v>39.5</v>
      </c>
      <c r="K21" s="78"/>
      <c r="L21" s="81"/>
      <c r="M21" s="236">
        <f t="shared" si="0"/>
        <v>1.259999999999998</v>
      </c>
    </row>
    <row r="22" spans="2:13">
      <c r="B22" s="14">
        <f>B21+1</f>
        <v>21</v>
      </c>
      <c r="C22" s="4" t="s">
        <v>480</v>
      </c>
      <c r="D22" s="3" t="s">
        <v>505</v>
      </c>
      <c r="E22" s="3" t="s">
        <v>220</v>
      </c>
      <c r="F22" s="4" t="s">
        <v>259</v>
      </c>
      <c r="G22" s="4">
        <v>1</v>
      </c>
      <c r="H22" s="4">
        <v>148.07</v>
      </c>
      <c r="I22" s="78"/>
      <c r="J22" s="4">
        <v>166.25</v>
      </c>
      <c r="K22" s="78"/>
      <c r="L22" s="81"/>
      <c r="M22" s="236">
        <f t="shared" si="0"/>
        <v>18.180000000000007</v>
      </c>
    </row>
    <row r="23" spans="2:13">
      <c r="B23" s="14">
        <f t="shared" si="1"/>
        <v>22</v>
      </c>
      <c r="C23" s="4" t="s">
        <v>480</v>
      </c>
      <c r="D23" s="3" t="s">
        <v>352</v>
      </c>
      <c r="E23" s="3" t="s">
        <v>463</v>
      </c>
      <c r="F23" s="4" t="s">
        <v>127</v>
      </c>
      <c r="G23" s="4">
        <v>500</v>
      </c>
      <c r="H23" s="4">
        <v>31.25</v>
      </c>
      <c r="I23" s="78"/>
      <c r="J23" s="4">
        <v>54</v>
      </c>
      <c r="K23" s="78"/>
      <c r="L23" s="81"/>
      <c r="M23" s="236">
        <f t="shared" si="0"/>
        <v>22.75</v>
      </c>
    </row>
    <row r="24" spans="2:13">
      <c r="B24" s="14">
        <f t="shared" si="1"/>
        <v>23</v>
      </c>
      <c r="C24" s="4" t="s">
        <v>480</v>
      </c>
      <c r="D24" s="3" t="s">
        <v>506</v>
      </c>
      <c r="E24" s="3" t="s">
        <v>195</v>
      </c>
      <c r="F24" s="4" t="s">
        <v>127</v>
      </c>
      <c r="G24" s="4">
        <v>200</v>
      </c>
      <c r="H24" s="4">
        <v>114.28</v>
      </c>
      <c r="I24" s="78"/>
      <c r="J24" s="4">
        <v>131.1</v>
      </c>
      <c r="K24" s="78"/>
      <c r="L24" s="81"/>
      <c r="M24" s="236">
        <f t="shared" si="0"/>
        <v>16.819999999999993</v>
      </c>
    </row>
    <row r="25" spans="2:13">
      <c r="B25" s="14">
        <f t="shared" si="1"/>
        <v>24</v>
      </c>
      <c r="C25" s="4" t="s">
        <v>480</v>
      </c>
      <c r="D25" s="3" t="s">
        <v>507</v>
      </c>
      <c r="E25" s="3" t="s">
        <v>352</v>
      </c>
      <c r="F25" s="4" t="s">
        <v>127</v>
      </c>
      <c r="G25" s="4">
        <v>500</v>
      </c>
      <c r="H25" s="4">
        <v>83</v>
      </c>
      <c r="I25" s="78"/>
      <c r="J25" s="4">
        <v>90.25</v>
      </c>
      <c r="K25" s="78"/>
      <c r="L25" s="81"/>
      <c r="M25" s="236">
        <f t="shared" si="0"/>
        <v>7.25</v>
      </c>
    </row>
    <row r="26" spans="2:13">
      <c r="B26" s="14">
        <f t="shared" si="1"/>
        <v>25</v>
      </c>
      <c r="C26" s="4" t="s">
        <v>480</v>
      </c>
      <c r="D26" s="3" t="s">
        <v>206</v>
      </c>
      <c r="E26" s="3" t="s">
        <v>508</v>
      </c>
      <c r="F26" s="4" t="s">
        <v>412</v>
      </c>
      <c r="G26" s="4">
        <v>400</v>
      </c>
      <c r="H26" s="4">
        <v>22.08</v>
      </c>
      <c r="I26" s="78"/>
      <c r="J26" s="4">
        <v>28.5</v>
      </c>
      <c r="K26" s="78"/>
      <c r="L26" s="81"/>
      <c r="M26" s="236">
        <f t="shared" si="0"/>
        <v>6.4200000000000017</v>
      </c>
    </row>
    <row r="27" spans="2:13">
      <c r="B27" s="14">
        <f t="shared" si="1"/>
        <v>26</v>
      </c>
      <c r="C27" s="4" t="s">
        <v>480</v>
      </c>
      <c r="D27" s="3" t="s">
        <v>496</v>
      </c>
      <c r="E27" s="3" t="s">
        <v>509</v>
      </c>
      <c r="F27" s="4" t="s">
        <v>149</v>
      </c>
      <c r="G27" s="4">
        <v>1</v>
      </c>
      <c r="H27" s="4">
        <v>134.01</v>
      </c>
      <c r="I27" s="78"/>
      <c r="J27" s="4">
        <v>161.28</v>
      </c>
      <c r="K27" s="78"/>
      <c r="L27" s="81"/>
      <c r="M27" s="236">
        <f t="shared" si="0"/>
        <v>27.27000000000001</v>
      </c>
    </row>
    <row r="28" spans="2:13">
      <c r="B28" s="14">
        <f t="shared" si="1"/>
        <v>27</v>
      </c>
      <c r="C28" s="4" t="s">
        <v>480</v>
      </c>
      <c r="D28" s="3" t="s">
        <v>467</v>
      </c>
      <c r="E28" s="3" t="s">
        <v>481</v>
      </c>
      <c r="F28" s="4" t="s">
        <v>143</v>
      </c>
      <c r="G28" s="4">
        <v>1</v>
      </c>
      <c r="H28" s="4">
        <v>38.24</v>
      </c>
      <c r="I28" s="78"/>
      <c r="J28" s="4">
        <v>39.5</v>
      </c>
      <c r="K28" s="78"/>
      <c r="L28" s="81"/>
      <c r="M28" s="236">
        <f t="shared" si="0"/>
        <v>1.259999999999998</v>
      </c>
    </row>
    <row r="29" spans="2:13">
      <c r="B29" s="14">
        <f t="shared" si="1"/>
        <v>28</v>
      </c>
      <c r="C29" s="4" t="s">
        <v>480</v>
      </c>
      <c r="D29" s="3" t="s">
        <v>510</v>
      </c>
      <c r="E29" s="3" t="s">
        <v>510</v>
      </c>
      <c r="F29" s="4" t="s">
        <v>412</v>
      </c>
      <c r="G29" s="4">
        <v>1</v>
      </c>
      <c r="H29" s="4">
        <v>97.2</v>
      </c>
      <c r="I29" s="78">
        <f t="shared" ref="I29:I69" si="2">H29*G29</f>
        <v>97.2</v>
      </c>
      <c r="J29" s="4">
        <v>101.65</v>
      </c>
      <c r="K29" s="78">
        <f t="shared" ref="K29:K90" si="3">G29*J29</f>
        <v>101.65</v>
      </c>
      <c r="L29" s="81">
        <f t="shared" ref="L29:L32" si="4">(K29-I29)/I29*100</f>
        <v>4.5781893004115251</v>
      </c>
      <c r="M29" s="236">
        <f t="shared" si="0"/>
        <v>4.4500000000000028</v>
      </c>
    </row>
    <row r="30" spans="2:13">
      <c r="B30" s="14">
        <f t="shared" si="1"/>
        <v>29</v>
      </c>
      <c r="C30" s="4" t="s">
        <v>480</v>
      </c>
      <c r="D30" s="3" t="s">
        <v>511</v>
      </c>
      <c r="E30" s="3" t="s">
        <v>511</v>
      </c>
      <c r="F30" s="4" t="s">
        <v>143</v>
      </c>
      <c r="G30" s="4">
        <v>2</v>
      </c>
      <c r="H30" s="4">
        <v>41.2</v>
      </c>
      <c r="I30" s="78">
        <f t="shared" si="2"/>
        <v>82.4</v>
      </c>
      <c r="J30" s="4">
        <v>54</v>
      </c>
      <c r="K30" s="78">
        <f t="shared" si="3"/>
        <v>108</v>
      </c>
      <c r="L30" s="81">
        <f t="shared" si="4"/>
        <v>31.067961165048537</v>
      </c>
      <c r="M30" s="236">
        <f t="shared" si="0"/>
        <v>12.799999999999997</v>
      </c>
    </row>
    <row r="31" spans="2:13">
      <c r="B31" s="14">
        <f t="shared" si="1"/>
        <v>30</v>
      </c>
      <c r="C31" s="4" t="s">
        <v>480</v>
      </c>
      <c r="D31" s="3" t="s">
        <v>496</v>
      </c>
      <c r="E31" s="3" t="s">
        <v>509</v>
      </c>
      <c r="F31" s="4" t="s">
        <v>149</v>
      </c>
      <c r="G31" s="4">
        <v>2</v>
      </c>
      <c r="H31" s="4">
        <v>268.39999999999998</v>
      </c>
      <c r="I31" s="78">
        <f t="shared" si="2"/>
        <v>536.79999999999995</v>
      </c>
      <c r="J31" s="4">
        <v>323</v>
      </c>
      <c r="K31" s="78">
        <f t="shared" si="3"/>
        <v>646</v>
      </c>
      <c r="L31" s="81">
        <f t="shared" si="4"/>
        <v>20.342771982116254</v>
      </c>
      <c r="M31" s="236">
        <f t="shared" si="0"/>
        <v>54.600000000000023</v>
      </c>
    </row>
    <row r="32" spans="2:13">
      <c r="B32" s="14">
        <f t="shared" si="1"/>
        <v>31</v>
      </c>
      <c r="C32" s="4" t="s">
        <v>480</v>
      </c>
      <c r="D32" s="3" t="s">
        <v>496</v>
      </c>
      <c r="E32" s="3" t="s">
        <v>512</v>
      </c>
      <c r="F32" s="4" t="s">
        <v>149</v>
      </c>
      <c r="G32" s="4">
        <v>1</v>
      </c>
      <c r="H32" s="4">
        <v>117.99</v>
      </c>
      <c r="I32" s="78">
        <f t="shared" si="2"/>
        <v>117.99</v>
      </c>
      <c r="J32" s="4">
        <v>134.4</v>
      </c>
      <c r="K32" s="78">
        <f t="shared" si="3"/>
        <v>134.4</v>
      </c>
      <c r="L32" s="81">
        <f t="shared" si="4"/>
        <v>13.907958301550988</v>
      </c>
      <c r="M32" s="236">
        <f t="shared" si="0"/>
        <v>16.410000000000011</v>
      </c>
    </row>
    <row r="33" spans="2:13">
      <c r="B33" s="14">
        <f>B32+1</f>
        <v>32</v>
      </c>
      <c r="C33" s="4" t="s">
        <v>480</v>
      </c>
      <c r="D33" s="3" t="s">
        <v>513</v>
      </c>
      <c r="E33" s="3" t="s">
        <v>463</v>
      </c>
      <c r="F33" s="4" t="s">
        <v>127</v>
      </c>
      <c r="G33" s="4">
        <v>500</v>
      </c>
      <c r="H33" s="4">
        <v>42.65</v>
      </c>
      <c r="I33" s="78">
        <f t="shared" si="2"/>
        <v>21325</v>
      </c>
      <c r="J33" s="4">
        <v>50</v>
      </c>
      <c r="K33" s="78">
        <f t="shared" si="3"/>
        <v>25000</v>
      </c>
      <c r="L33" s="81">
        <f t="shared" ref="L33:L75" si="5">(K33-I33)/I33*100</f>
        <v>17.23329425556858</v>
      </c>
      <c r="M33" s="236">
        <f t="shared" si="0"/>
        <v>7.3500000000000014</v>
      </c>
    </row>
    <row r="34" spans="2:13">
      <c r="B34" s="14">
        <f t="shared" si="1"/>
        <v>33</v>
      </c>
      <c r="C34" s="4" t="s">
        <v>480</v>
      </c>
      <c r="D34" s="3" t="s">
        <v>471</v>
      </c>
      <c r="E34" s="3" t="s">
        <v>514</v>
      </c>
      <c r="F34" s="4" t="s">
        <v>127</v>
      </c>
      <c r="G34" s="4">
        <v>500</v>
      </c>
      <c r="H34" s="4">
        <v>62</v>
      </c>
      <c r="I34" s="78">
        <f t="shared" si="2"/>
        <v>31000</v>
      </c>
      <c r="J34" s="4">
        <v>64</v>
      </c>
      <c r="K34" s="78">
        <f t="shared" si="3"/>
        <v>32000</v>
      </c>
      <c r="L34" s="81">
        <f t="shared" si="5"/>
        <v>3.225806451612903</v>
      </c>
      <c r="M34" s="236">
        <f t="shared" si="0"/>
        <v>2</v>
      </c>
    </row>
    <row r="35" spans="2:13">
      <c r="B35" s="14">
        <f t="shared" si="1"/>
        <v>34</v>
      </c>
      <c r="C35" s="4" t="s">
        <v>480</v>
      </c>
      <c r="D35" s="3" t="s">
        <v>469</v>
      </c>
      <c r="E35" s="3" t="s">
        <v>515</v>
      </c>
      <c r="F35" s="4" t="s">
        <v>412</v>
      </c>
      <c r="G35" s="4">
        <v>1</v>
      </c>
      <c r="H35" s="4">
        <v>31.24</v>
      </c>
      <c r="I35" s="78">
        <f t="shared" si="2"/>
        <v>31.24</v>
      </c>
      <c r="J35" s="4">
        <v>33.25</v>
      </c>
      <c r="K35" s="78">
        <f t="shared" si="3"/>
        <v>33.25</v>
      </c>
      <c r="L35" s="81">
        <f t="shared" si="5"/>
        <v>6.4340588988476357</v>
      </c>
      <c r="M35" s="236">
        <f t="shared" si="0"/>
        <v>2.0100000000000016</v>
      </c>
    </row>
    <row r="36" spans="2:13">
      <c r="B36" s="14">
        <f t="shared" si="1"/>
        <v>35</v>
      </c>
      <c r="C36" s="4" t="s">
        <v>480</v>
      </c>
      <c r="D36" s="3" t="s">
        <v>516</v>
      </c>
      <c r="E36" s="3" t="s">
        <v>517</v>
      </c>
      <c r="F36" s="4" t="s">
        <v>412</v>
      </c>
      <c r="G36" s="4">
        <v>1</v>
      </c>
      <c r="H36" s="4">
        <v>27.89</v>
      </c>
      <c r="I36" s="78">
        <f t="shared" si="2"/>
        <v>27.89</v>
      </c>
      <c r="J36" s="4">
        <v>36.1</v>
      </c>
      <c r="K36" s="78">
        <f t="shared" si="3"/>
        <v>36.1</v>
      </c>
      <c r="L36" s="81">
        <f t="shared" si="5"/>
        <v>29.437074220150595</v>
      </c>
      <c r="M36" s="236">
        <f t="shared" si="0"/>
        <v>8.2100000000000009</v>
      </c>
    </row>
    <row r="37" spans="2:13">
      <c r="B37" s="14">
        <f t="shared" si="1"/>
        <v>36</v>
      </c>
      <c r="C37" s="4" t="s">
        <v>480</v>
      </c>
      <c r="D37" s="3" t="s">
        <v>518</v>
      </c>
      <c r="E37" s="3" t="s">
        <v>519</v>
      </c>
      <c r="F37" s="4" t="s">
        <v>412</v>
      </c>
      <c r="G37" s="4">
        <v>1</v>
      </c>
      <c r="H37" s="4">
        <v>26.31</v>
      </c>
      <c r="I37" s="78">
        <f t="shared" si="2"/>
        <v>26.31</v>
      </c>
      <c r="J37" s="4">
        <v>28.5</v>
      </c>
      <c r="K37" s="78">
        <f t="shared" si="3"/>
        <v>28.5</v>
      </c>
      <c r="L37" s="81">
        <f t="shared" si="5"/>
        <v>8.3238312428734371</v>
      </c>
      <c r="M37" s="236">
        <f t="shared" si="0"/>
        <v>2.1900000000000013</v>
      </c>
    </row>
    <row r="38" spans="2:13">
      <c r="B38" s="14">
        <f t="shared" si="1"/>
        <v>37</v>
      </c>
      <c r="C38" s="4" t="s">
        <v>480</v>
      </c>
      <c r="D38" s="3" t="s">
        <v>520</v>
      </c>
      <c r="E38" s="3" t="s">
        <v>520</v>
      </c>
      <c r="F38" s="4" t="s">
        <v>412</v>
      </c>
      <c r="G38" s="4">
        <v>1</v>
      </c>
      <c r="H38" s="4">
        <v>20.69</v>
      </c>
      <c r="I38" s="78">
        <f t="shared" si="2"/>
        <v>20.69</v>
      </c>
      <c r="J38" s="4">
        <v>28.5</v>
      </c>
      <c r="K38" s="78">
        <f t="shared" si="3"/>
        <v>28.5</v>
      </c>
      <c r="L38" s="81">
        <f t="shared" si="5"/>
        <v>37.74770420492991</v>
      </c>
      <c r="M38" s="236">
        <f t="shared" si="0"/>
        <v>7.8099999999999987</v>
      </c>
    </row>
    <row r="39" spans="2:13">
      <c r="B39" s="14">
        <f t="shared" si="1"/>
        <v>38</v>
      </c>
      <c r="C39" s="4" t="s">
        <v>480</v>
      </c>
      <c r="D39" s="3" t="s">
        <v>473</v>
      </c>
      <c r="E39" s="3" t="s">
        <v>521</v>
      </c>
      <c r="F39" s="4" t="s">
        <v>412</v>
      </c>
      <c r="G39" s="4">
        <v>1</v>
      </c>
      <c r="H39" s="4">
        <v>28.79</v>
      </c>
      <c r="I39" s="78">
        <f t="shared" si="2"/>
        <v>28.79</v>
      </c>
      <c r="J39" s="4">
        <v>38</v>
      </c>
      <c r="K39" s="78">
        <f t="shared" si="3"/>
        <v>38</v>
      </c>
      <c r="L39" s="81">
        <f t="shared" si="5"/>
        <v>31.990274400833631</v>
      </c>
      <c r="M39" s="236">
        <f t="shared" si="0"/>
        <v>9.2100000000000009</v>
      </c>
    </row>
    <row r="40" spans="2:13">
      <c r="B40" s="14">
        <f t="shared" si="1"/>
        <v>39</v>
      </c>
      <c r="C40" s="4" t="s">
        <v>480</v>
      </c>
      <c r="D40" s="3" t="s">
        <v>522</v>
      </c>
      <c r="E40" s="3" t="s">
        <v>523</v>
      </c>
      <c r="F40" s="4" t="s">
        <v>412</v>
      </c>
      <c r="G40" s="4">
        <v>1</v>
      </c>
      <c r="H40" s="4">
        <v>16.5</v>
      </c>
      <c r="I40" s="78">
        <f t="shared" si="2"/>
        <v>16.5</v>
      </c>
      <c r="J40" s="4">
        <v>38</v>
      </c>
      <c r="K40" s="78">
        <f t="shared" si="3"/>
        <v>38</v>
      </c>
      <c r="L40" s="81">
        <f t="shared" si="5"/>
        <v>130.30303030303031</v>
      </c>
      <c r="M40" s="236">
        <f t="shared" si="0"/>
        <v>21.5</v>
      </c>
    </row>
    <row r="41" spans="2:13">
      <c r="B41" s="14">
        <f t="shared" si="1"/>
        <v>40</v>
      </c>
      <c r="C41" s="4" t="s">
        <v>480</v>
      </c>
      <c r="D41" s="3" t="s">
        <v>532</v>
      </c>
      <c r="E41" s="3" t="s">
        <v>533</v>
      </c>
      <c r="F41" s="4" t="s">
        <v>412</v>
      </c>
      <c r="G41" s="4">
        <v>1</v>
      </c>
      <c r="H41" s="4">
        <v>17.100000000000001</v>
      </c>
      <c r="I41" s="78">
        <f t="shared" si="2"/>
        <v>17.100000000000001</v>
      </c>
      <c r="J41" s="4">
        <v>23.75</v>
      </c>
      <c r="K41" s="78">
        <f t="shared" si="3"/>
        <v>23.75</v>
      </c>
      <c r="L41" s="81">
        <f t="shared" si="5"/>
        <v>38.888888888888879</v>
      </c>
      <c r="M41" s="236">
        <f t="shared" si="0"/>
        <v>6.6499999999999986</v>
      </c>
    </row>
    <row r="42" spans="2:13">
      <c r="B42" s="14">
        <f t="shared" si="1"/>
        <v>41</v>
      </c>
      <c r="C42" s="4" t="s">
        <v>485</v>
      </c>
      <c r="D42" s="3" t="s">
        <v>481</v>
      </c>
      <c r="E42" s="3" t="s">
        <v>481</v>
      </c>
      <c r="F42" s="4" t="s">
        <v>127</v>
      </c>
      <c r="G42" s="4">
        <v>2500</v>
      </c>
      <c r="H42" s="4">
        <v>95.6</v>
      </c>
      <c r="I42" s="78">
        <f t="shared" si="2"/>
        <v>239000</v>
      </c>
      <c r="J42" s="4">
        <v>98.75</v>
      </c>
      <c r="K42" s="78">
        <f t="shared" si="3"/>
        <v>246875</v>
      </c>
      <c r="L42" s="81">
        <f t="shared" si="5"/>
        <v>3.2949790794979084</v>
      </c>
      <c r="M42" s="236">
        <f t="shared" si="0"/>
        <v>3.1500000000000057</v>
      </c>
    </row>
    <row r="43" spans="2:13">
      <c r="B43" s="14">
        <f t="shared" si="1"/>
        <v>42</v>
      </c>
      <c r="C43" s="4" t="s">
        <v>486</v>
      </c>
      <c r="D43" s="3" t="s">
        <v>227</v>
      </c>
      <c r="E43" s="146" t="s">
        <v>534</v>
      </c>
      <c r="F43" s="4" t="s">
        <v>412</v>
      </c>
      <c r="G43" s="4">
        <v>4</v>
      </c>
      <c r="H43" s="4">
        <v>31.2</v>
      </c>
      <c r="I43" s="78">
        <f t="shared" si="2"/>
        <v>124.8</v>
      </c>
      <c r="J43" s="4">
        <v>40</v>
      </c>
      <c r="K43" s="78">
        <f t="shared" si="3"/>
        <v>160</v>
      </c>
      <c r="L43" s="81">
        <f t="shared" si="5"/>
        <v>28.205128205128212</v>
      </c>
      <c r="M43" s="236">
        <f t="shared" si="0"/>
        <v>8.8000000000000007</v>
      </c>
    </row>
    <row r="44" spans="2:13">
      <c r="B44" s="14">
        <f t="shared" si="1"/>
        <v>43</v>
      </c>
      <c r="C44" s="4" t="s">
        <v>487</v>
      </c>
      <c r="D44" s="3" t="s">
        <v>318</v>
      </c>
      <c r="E44" s="3" t="s">
        <v>535</v>
      </c>
      <c r="F44" s="4" t="s">
        <v>412</v>
      </c>
      <c r="G44" s="4">
        <v>1</v>
      </c>
      <c r="H44" s="4">
        <v>40</v>
      </c>
      <c r="I44" s="78">
        <f t="shared" si="2"/>
        <v>40</v>
      </c>
      <c r="J44" s="4">
        <v>43</v>
      </c>
      <c r="K44" s="78">
        <f t="shared" si="3"/>
        <v>43</v>
      </c>
      <c r="L44" s="81">
        <f t="shared" si="5"/>
        <v>7.5</v>
      </c>
      <c r="M44" s="236">
        <f t="shared" si="0"/>
        <v>3</v>
      </c>
    </row>
    <row r="45" spans="2:13">
      <c r="B45" s="14">
        <f>B44+1</f>
        <v>44</v>
      </c>
      <c r="C45" s="4" t="s">
        <v>488</v>
      </c>
      <c r="D45" s="3" t="s">
        <v>536</v>
      </c>
      <c r="E45" s="3" t="s">
        <v>537</v>
      </c>
      <c r="F45" s="4" t="s">
        <v>412</v>
      </c>
      <c r="G45" s="4">
        <v>1</v>
      </c>
      <c r="H45" s="4">
        <v>23.89</v>
      </c>
      <c r="I45" s="78">
        <f t="shared" si="2"/>
        <v>23.89</v>
      </c>
      <c r="J45" s="4">
        <v>25.65</v>
      </c>
      <c r="K45" s="78">
        <f t="shared" si="3"/>
        <v>25.65</v>
      </c>
      <c r="L45" s="81">
        <f t="shared" si="5"/>
        <v>7.3670992046881461</v>
      </c>
      <c r="M45" s="236">
        <f t="shared" si="0"/>
        <v>1.759999999999998</v>
      </c>
    </row>
    <row r="46" spans="2:13">
      <c r="B46" s="14">
        <f t="shared" si="1"/>
        <v>45</v>
      </c>
      <c r="C46" s="4" t="s">
        <v>489</v>
      </c>
      <c r="D46" s="3" t="s">
        <v>538</v>
      </c>
      <c r="E46" s="3" t="s">
        <v>539</v>
      </c>
      <c r="F46" s="4" t="s">
        <v>412</v>
      </c>
      <c r="G46" s="4">
        <v>1</v>
      </c>
      <c r="H46" s="4">
        <v>55.01</v>
      </c>
      <c r="I46" s="78">
        <f t="shared" si="2"/>
        <v>55.01</v>
      </c>
      <c r="J46" s="4">
        <v>85.5</v>
      </c>
      <c r="K46" s="78">
        <f t="shared" si="3"/>
        <v>85.5</v>
      </c>
      <c r="L46" s="81">
        <f t="shared" si="5"/>
        <v>55.42628612979459</v>
      </c>
      <c r="M46" s="236">
        <f t="shared" si="0"/>
        <v>30.490000000000002</v>
      </c>
    </row>
    <row r="47" spans="2:13">
      <c r="B47" s="14">
        <f t="shared" si="1"/>
        <v>46</v>
      </c>
      <c r="C47" s="4" t="s">
        <v>490</v>
      </c>
      <c r="D47" s="3" t="s">
        <v>540</v>
      </c>
      <c r="E47" s="3" t="s">
        <v>541</v>
      </c>
      <c r="F47" s="4" t="s">
        <v>412</v>
      </c>
      <c r="G47" s="4">
        <v>1</v>
      </c>
      <c r="H47" s="4">
        <v>24.4</v>
      </c>
      <c r="I47" s="78">
        <f t="shared" si="2"/>
        <v>24.4</v>
      </c>
      <c r="J47" s="4">
        <v>28.98</v>
      </c>
      <c r="K47" s="78">
        <f t="shared" si="3"/>
        <v>28.98</v>
      </c>
      <c r="L47" s="81">
        <f t="shared" si="5"/>
        <v>18.770491803278695</v>
      </c>
      <c r="M47" s="236">
        <f t="shared" si="0"/>
        <v>4.5800000000000018</v>
      </c>
    </row>
    <row r="48" spans="2:13">
      <c r="B48" s="14">
        <f t="shared" si="1"/>
        <v>47</v>
      </c>
      <c r="C48" s="4" t="s">
        <v>524</v>
      </c>
      <c r="D48" s="3" t="s">
        <v>505</v>
      </c>
      <c r="E48" s="3" t="s">
        <v>542</v>
      </c>
      <c r="F48" s="4" t="s">
        <v>259</v>
      </c>
      <c r="G48" s="4">
        <v>1</v>
      </c>
      <c r="H48" s="4">
        <v>44.41</v>
      </c>
      <c r="I48" s="78">
        <f t="shared" si="2"/>
        <v>44.41</v>
      </c>
      <c r="J48" s="4">
        <v>49.4</v>
      </c>
      <c r="K48" s="78">
        <f t="shared" si="3"/>
        <v>49.4</v>
      </c>
      <c r="L48" s="81">
        <f t="shared" si="5"/>
        <v>11.236208061247472</v>
      </c>
      <c r="M48" s="236">
        <f t="shared" si="0"/>
        <v>4.990000000000002</v>
      </c>
    </row>
    <row r="49" spans="2:13">
      <c r="B49" s="14">
        <f t="shared" si="1"/>
        <v>48</v>
      </c>
      <c r="C49" s="4" t="s">
        <v>525</v>
      </c>
      <c r="D49" s="3" t="s">
        <v>543</v>
      </c>
      <c r="E49" s="3" t="s">
        <v>260</v>
      </c>
      <c r="F49" s="4" t="s">
        <v>259</v>
      </c>
      <c r="G49" s="4">
        <v>1</v>
      </c>
      <c r="H49" s="4">
        <v>25.99</v>
      </c>
      <c r="I49" s="78">
        <f t="shared" si="2"/>
        <v>25.99</v>
      </c>
      <c r="J49" s="4">
        <v>28.5</v>
      </c>
      <c r="K49" s="78">
        <f t="shared" si="3"/>
        <v>28.5</v>
      </c>
      <c r="L49" s="81">
        <f t="shared" si="5"/>
        <v>9.6575606002308643</v>
      </c>
      <c r="M49" s="236">
        <f t="shared" si="0"/>
        <v>2.5100000000000016</v>
      </c>
    </row>
    <row r="50" spans="2:13">
      <c r="B50" s="14">
        <f t="shared" si="1"/>
        <v>49</v>
      </c>
      <c r="C50" s="4" t="s">
        <v>526</v>
      </c>
      <c r="D50" s="3" t="s">
        <v>544</v>
      </c>
      <c r="E50" s="3" t="s">
        <v>257</v>
      </c>
      <c r="F50" s="4" t="s">
        <v>259</v>
      </c>
      <c r="G50" s="4">
        <v>1</v>
      </c>
      <c r="H50" s="4">
        <v>8.65</v>
      </c>
      <c r="I50" s="78">
        <f t="shared" si="2"/>
        <v>8.65</v>
      </c>
      <c r="J50" s="4">
        <v>10</v>
      </c>
      <c r="K50" s="78">
        <f t="shared" si="3"/>
        <v>10</v>
      </c>
      <c r="L50" s="81">
        <f t="shared" si="5"/>
        <v>15.606936416184967</v>
      </c>
      <c r="M50" s="236">
        <f t="shared" si="0"/>
        <v>1.3499999999999996</v>
      </c>
    </row>
    <row r="51" spans="2:13">
      <c r="B51" s="147">
        <f t="shared" si="1"/>
        <v>50</v>
      </c>
      <c r="C51" s="4" t="s">
        <v>527</v>
      </c>
      <c r="D51" s="3" t="s">
        <v>468</v>
      </c>
      <c r="E51" s="3" t="s">
        <v>578</v>
      </c>
      <c r="F51" s="4" t="s">
        <v>259</v>
      </c>
      <c r="G51" s="4">
        <v>1</v>
      </c>
      <c r="H51" s="4">
        <v>24</v>
      </c>
      <c r="I51" s="78">
        <f t="shared" si="2"/>
        <v>24</v>
      </c>
      <c r="J51" s="4">
        <v>25</v>
      </c>
      <c r="K51" s="78">
        <f t="shared" si="3"/>
        <v>25</v>
      </c>
      <c r="L51" s="81">
        <f t="shared" si="5"/>
        <v>4.1666666666666661</v>
      </c>
      <c r="M51" s="236">
        <f t="shared" si="0"/>
        <v>1</v>
      </c>
    </row>
    <row r="52" spans="2:13">
      <c r="B52" s="14">
        <f t="shared" si="1"/>
        <v>51</v>
      </c>
      <c r="C52" s="4" t="s">
        <v>528</v>
      </c>
      <c r="D52" s="3" t="s">
        <v>1114</v>
      </c>
      <c r="E52" s="3" t="s">
        <v>579</v>
      </c>
      <c r="F52" s="4" t="s">
        <v>259</v>
      </c>
      <c r="G52" s="4">
        <v>1</v>
      </c>
      <c r="H52" s="4">
        <v>26.31</v>
      </c>
      <c r="I52" s="78">
        <f t="shared" si="2"/>
        <v>26.31</v>
      </c>
      <c r="J52" s="4">
        <v>28.5</v>
      </c>
      <c r="K52" s="78">
        <f t="shared" si="3"/>
        <v>28.5</v>
      </c>
      <c r="L52" s="81">
        <f t="shared" si="5"/>
        <v>8.3238312428734371</v>
      </c>
      <c r="M52" s="236">
        <f t="shared" si="0"/>
        <v>2.1900000000000013</v>
      </c>
    </row>
    <row r="53" spans="2:13">
      <c r="B53" s="14">
        <f t="shared" si="1"/>
        <v>52</v>
      </c>
      <c r="C53" s="4" t="s">
        <v>529</v>
      </c>
      <c r="D53" s="3" t="s">
        <v>333</v>
      </c>
      <c r="E53" s="3" t="s">
        <v>322</v>
      </c>
      <c r="F53" s="4" t="s">
        <v>259</v>
      </c>
      <c r="G53" s="4">
        <v>1</v>
      </c>
      <c r="H53" s="4">
        <v>35.090000000000003</v>
      </c>
      <c r="I53" s="78">
        <f t="shared" si="2"/>
        <v>35.090000000000003</v>
      </c>
      <c r="J53" s="4">
        <v>38</v>
      </c>
      <c r="K53" s="78">
        <f t="shared" si="3"/>
        <v>38</v>
      </c>
      <c r="L53" s="81">
        <f t="shared" si="5"/>
        <v>8.2929609575377494</v>
      </c>
      <c r="M53" s="236">
        <f t="shared" si="0"/>
        <v>2.9099999999999966</v>
      </c>
    </row>
    <row r="54" spans="2:13">
      <c r="B54" s="14">
        <f t="shared" si="1"/>
        <v>53</v>
      </c>
      <c r="C54" s="4" t="s">
        <v>530</v>
      </c>
      <c r="D54" s="3" t="s">
        <v>580</v>
      </c>
      <c r="E54" s="3" t="s">
        <v>581</v>
      </c>
      <c r="F54" s="4" t="s">
        <v>259</v>
      </c>
      <c r="G54" s="4">
        <v>1</v>
      </c>
      <c r="H54" s="4">
        <v>53.22</v>
      </c>
      <c r="I54" s="78">
        <f t="shared" si="2"/>
        <v>53.22</v>
      </c>
      <c r="J54" s="4">
        <v>58.9</v>
      </c>
      <c r="K54" s="78">
        <f t="shared" si="3"/>
        <v>58.9</v>
      </c>
      <c r="L54" s="81">
        <f t="shared" si="5"/>
        <v>10.672679443818113</v>
      </c>
      <c r="M54" s="236">
        <f t="shared" si="0"/>
        <v>5.68</v>
      </c>
    </row>
    <row r="55" spans="2:13">
      <c r="B55" s="14">
        <f t="shared" si="1"/>
        <v>54</v>
      </c>
      <c r="C55" s="4" t="s">
        <v>531</v>
      </c>
      <c r="D55" s="3" t="s">
        <v>339</v>
      </c>
      <c r="E55" s="3" t="s">
        <v>324</v>
      </c>
      <c r="F55" s="4" t="s">
        <v>259</v>
      </c>
      <c r="G55" s="4">
        <v>1</v>
      </c>
      <c r="H55" s="4">
        <v>36.35</v>
      </c>
      <c r="I55" s="78">
        <f t="shared" si="2"/>
        <v>36.35</v>
      </c>
      <c r="J55" s="4">
        <v>38</v>
      </c>
      <c r="K55" s="78">
        <f t="shared" si="3"/>
        <v>38</v>
      </c>
      <c r="L55" s="81">
        <f t="shared" si="5"/>
        <v>4.5392022008253052</v>
      </c>
      <c r="M55" s="236">
        <f t="shared" si="0"/>
        <v>1.6499999999999986</v>
      </c>
    </row>
    <row r="56" spans="2:13">
      <c r="B56" s="14">
        <f t="shared" si="1"/>
        <v>55</v>
      </c>
      <c r="C56" s="4" t="s">
        <v>588</v>
      </c>
      <c r="D56" s="3" t="s">
        <v>464</v>
      </c>
      <c r="E56" s="3" t="s">
        <v>619</v>
      </c>
      <c r="F56" s="4" t="s">
        <v>412</v>
      </c>
      <c r="G56" s="4">
        <v>2</v>
      </c>
      <c r="H56" s="4">
        <v>220</v>
      </c>
      <c r="I56" s="78">
        <f t="shared" si="2"/>
        <v>440</v>
      </c>
      <c r="J56" s="4">
        <v>236</v>
      </c>
      <c r="K56" s="78">
        <f t="shared" si="3"/>
        <v>472</v>
      </c>
      <c r="L56" s="81">
        <f t="shared" si="5"/>
        <v>7.2727272727272725</v>
      </c>
      <c r="M56" s="236">
        <f t="shared" si="0"/>
        <v>16</v>
      </c>
    </row>
    <row r="57" spans="2:13">
      <c r="B57" s="14">
        <f t="shared" si="1"/>
        <v>56</v>
      </c>
      <c r="C57" s="4" t="s">
        <v>588</v>
      </c>
      <c r="D57" s="3"/>
      <c r="E57" s="3" t="s">
        <v>313</v>
      </c>
      <c r="F57" s="4" t="s">
        <v>412</v>
      </c>
      <c r="G57" s="4">
        <v>1</v>
      </c>
      <c r="H57" s="4">
        <v>26.5</v>
      </c>
      <c r="I57" s="78">
        <f t="shared" si="2"/>
        <v>26.5</v>
      </c>
      <c r="J57" s="4">
        <v>38</v>
      </c>
      <c r="K57" s="78">
        <f t="shared" si="3"/>
        <v>38</v>
      </c>
      <c r="L57" s="81">
        <f t="shared" si="5"/>
        <v>43.39622641509434</v>
      </c>
      <c r="M57" s="236">
        <f t="shared" si="0"/>
        <v>11.5</v>
      </c>
    </row>
    <row r="58" spans="2:13">
      <c r="B58" s="14">
        <f t="shared" si="1"/>
        <v>57</v>
      </c>
      <c r="C58" s="4" t="s">
        <v>588</v>
      </c>
      <c r="D58" s="3"/>
      <c r="E58" s="3" t="s">
        <v>620</v>
      </c>
      <c r="F58" s="4" t="s">
        <v>412</v>
      </c>
      <c r="G58" s="4">
        <v>1</v>
      </c>
      <c r="H58" s="4">
        <v>9.6</v>
      </c>
      <c r="I58" s="78">
        <f t="shared" si="2"/>
        <v>9.6</v>
      </c>
      <c r="J58" s="4">
        <v>10</v>
      </c>
      <c r="K58" s="78">
        <f t="shared" si="3"/>
        <v>10</v>
      </c>
      <c r="L58" s="81">
        <f t="shared" si="5"/>
        <v>4.1666666666666705</v>
      </c>
      <c r="M58" s="236">
        <f t="shared" si="0"/>
        <v>0.40000000000000036</v>
      </c>
    </row>
    <row r="59" spans="2:13">
      <c r="B59" s="14">
        <f>B58+1</f>
        <v>58</v>
      </c>
      <c r="C59" s="4" t="s">
        <v>588</v>
      </c>
      <c r="D59" s="3"/>
      <c r="E59" s="3" t="s">
        <v>481</v>
      </c>
      <c r="F59" s="4" t="s">
        <v>143</v>
      </c>
      <c r="G59" s="4">
        <v>1</v>
      </c>
      <c r="H59" s="4">
        <v>38.24</v>
      </c>
      <c r="I59" s="78">
        <f t="shared" si="2"/>
        <v>38.24</v>
      </c>
      <c r="J59" s="4">
        <v>40</v>
      </c>
      <c r="K59" s="78">
        <f t="shared" si="3"/>
        <v>40</v>
      </c>
      <c r="L59" s="81">
        <f t="shared" si="5"/>
        <v>4.6025104602510405</v>
      </c>
      <c r="M59" s="236">
        <f t="shared" si="0"/>
        <v>1.759999999999998</v>
      </c>
    </row>
    <row r="60" spans="2:13">
      <c r="B60" s="14">
        <f t="shared" si="1"/>
        <v>59</v>
      </c>
      <c r="C60" s="4" t="s">
        <v>588</v>
      </c>
      <c r="D60" s="3"/>
      <c r="E60" s="3" t="s">
        <v>621</v>
      </c>
      <c r="F60" s="4" t="s">
        <v>127</v>
      </c>
      <c r="G60" s="4">
        <v>150</v>
      </c>
      <c r="H60" s="4">
        <v>185</v>
      </c>
      <c r="I60" s="78">
        <f t="shared" si="2"/>
        <v>27750</v>
      </c>
      <c r="J60" s="4">
        <v>222</v>
      </c>
      <c r="K60" s="78">
        <f t="shared" si="3"/>
        <v>33300</v>
      </c>
      <c r="L60" s="81">
        <f t="shared" si="5"/>
        <v>20</v>
      </c>
      <c r="M60" s="236">
        <f t="shared" si="0"/>
        <v>37</v>
      </c>
    </row>
    <row r="61" spans="2:13">
      <c r="B61" s="14">
        <f t="shared" si="1"/>
        <v>60</v>
      </c>
      <c r="C61" s="4" t="s">
        <v>588</v>
      </c>
      <c r="D61" s="3"/>
      <c r="E61" s="3" t="s">
        <v>622</v>
      </c>
      <c r="F61" s="4" t="s">
        <v>127</v>
      </c>
      <c r="G61" s="4">
        <v>1</v>
      </c>
      <c r="H61" s="4">
        <v>57.14</v>
      </c>
      <c r="I61" s="78">
        <f t="shared" si="2"/>
        <v>57.14</v>
      </c>
      <c r="J61" s="4">
        <v>66</v>
      </c>
      <c r="K61" s="78">
        <f t="shared" si="3"/>
        <v>66</v>
      </c>
      <c r="L61" s="81">
        <f t="shared" si="5"/>
        <v>15.505775288764436</v>
      </c>
      <c r="M61" s="236">
        <f t="shared" si="0"/>
        <v>8.86</v>
      </c>
    </row>
    <row r="62" spans="2:13">
      <c r="B62" s="14">
        <f t="shared" si="1"/>
        <v>61</v>
      </c>
      <c r="C62" s="4" t="s">
        <v>588</v>
      </c>
      <c r="D62" s="3"/>
      <c r="E62" s="3" t="s">
        <v>623</v>
      </c>
      <c r="F62" s="4" t="s">
        <v>412</v>
      </c>
      <c r="G62" s="4">
        <v>1</v>
      </c>
      <c r="H62" s="4">
        <v>108</v>
      </c>
      <c r="I62" s="78">
        <f t="shared" si="2"/>
        <v>108</v>
      </c>
      <c r="J62" s="4">
        <v>114</v>
      </c>
      <c r="K62" s="78">
        <f t="shared" si="3"/>
        <v>114</v>
      </c>
      <c r="L62" s="81">
        <f t="shared" si="5"/>
        <v>5.5555555555555554</v>
      </c>
      <c r="M62" s="236">
        <f t="shared" si="0"/>
        <v>6</v>
      </c>
    </row>
    <row r="63" spans="2:13">
      <c r="B63" s="14">
        <f t="shared" si="1"/>
        <v>62</v>
      </c>
      <c r="C63" s="4" t="s">
        <v>588</v>
      </c>
      <c r="D63" s="3"/>
      <c r="E63" s="3" t="s">
        <v>624</v>
      </c>
      <c r="F63" s="4" t="s">
        <v>412</v>
      </c>
      <c r="G63" s="4">
        <v>3</v>
      </c>
      <c r="H63" s="4">
        <v>109.83</v>
      </c>
      <c r="I63" s="78">
        <f t="shared" si="2"/>
        <v>329.49</v>
      </c>
      <c r="J63" s="4">
        <v>117</v>
      </c>
      <c r="K63" s="78">
        <f t="shared" si="3"/>
        <v>351</v>
      </c>
      <c r="L63" s="81">
        <f t="shared" si="5"/>
        <v>6.5282709642174241</v>
      </c>
      <c r="M63" s="236">
        <f t="shared" si="0"/>
        <v>7.1700000000000017</v>
      </c>
    </row>
    <row r="64" spans="2:13">
      <c r="B64" s="14">
        <f t="shared" si="1"/>
        <v>63</v>
      </c>
      <c r="C64" s="4" t="s">
        <v>588</v>
      </c>
      <c r="D64" s="3"/>
      <c r="E64" s="3" t="s">
        <v>625</v>
      </c>
      <c r="F64" s="4" t="s">
        <v>412</v>
      </c>
      <c r="G64" s="4">
        <v>1</v>
      </c>
      <c r="H64" s="4">
        <v>40</v>
      </c>
      <c r="I64" s="78">
        <f t="shared" si="2"/>
        <v>40</v>
      </c>
      <c r="J64" s="4">
        <v>43</v>
      </c>
      <c r="K64" s="78">
        <f t="shared" si="3"/>
        <v>43</v>
      </c>
      <c r="L64" s="81">
        <f t="shared" si="5"/>
        <v>7.5</v>
      </c>
      <c r="M64" s="236">
        <f t="shared" si="0"/>
        <v>3</v>
      </c>
    </row>
    <row r="65" spans="2:13">
      <c r="B65" s="14">
        <f t="shared" si="1"/>
        <v>64</v>
      </c>
      <c r="C65" s="4" t="s">
        <v>588</v>
      </c>
      <c r="D65" s="3"/>
      <c r="E65" s="3" t="s">
        <v>1049</v>
      </c>
      <c r="F65" s="4" t="s">
        <v>127</v>
      </c>
      <c r="G65" s="4">
        <v>500</v>
      </c>
      <c r="H65" s="4">
        <v>42.5</v>
      </c>
      <c r="I65" s="78">
        <f t="shared" si="2"/>
        <v>21250</v>
      </c>
      <c r="J65" s="4">
        <v>50</v>
      </c>
      <c r="K65" s="78">
        <f t="shared" si="3"/>
        <v>25000</v>
      </c>
      <c r="L65" s="81">
        <f t="shared" si="5"/>
        <v>17.647058823529413</v>
      </c>
      <c r="M65" s="236">
        <f t="shared" si="0"/>
        <v>7.5</v>
      </c>
    </row>
    <row r="66" spans="2:13">
      <c r="B66" s="14">
        <f t="shared" si="1"/>
        <v>65</v>
      </c>
      <c r="C66" s="4" t="s">
        <v>588</v>
      </c>
      <c r="D66" s="3"/>
      <c r="E66" s="3" t="s">
        <v>626</v>
      </c>
      <c r="F66" s="4" t="s">
        <v>412</v>
      </c>
      <c r="G66" s="4">
        <v>1</v>
      </c>
      <c r="H66" s="4">
        <v>118</v>
      </c>
      <c r="I66" s="78">
        <f t="shared" si="2"/>
        <v>118</v>
      </c>
      <c r="J66" s="4">
        <v>121</v>
      </c>
      <c r="K66" s="78">
        <f t="shared" si="3"/>
        <v>121</v>
      </c>
      <c r="L66" s="81">
        <f t="shared" si="5"/>
        <v>2.5423728813559325</v>
      </c>
      <c r="M66" s="236">
        <f t="shared" si="0"/>
        <v>3</v>
      </c>
    </row>
    <row r="67" spans="2:13">
      <c r="B67" s="14">
        <f t="shared" si="1"/>
        <v>66</v>
      </c>
      <c r="C67" s="4" t="s">
        <v>588</v>
      </c>
      <c r="D67" s="3"/>
      <c r="E67" s="3" t="s">
        <v>627</v>
      </c>
      <c r="F67" s="4" t="s">
        <v>412</v>
      </c>
      <c r="G67" s="4">
        <v>2</v>
      </c>
      <c r="H67" s="4">
        <v>62.48</v>
      </c>
      <c r="I67" s="78">
        <f t="shared" si="2"/>
        <v>124.96</v>
      </c>
      <c r="J67" s="4">
        <v>68</v>
      </c>
      <c r="K67" s="78">
        <f t="shared" si="3"/>
        <v>136</v>
      </c>
      <c r="L67" s="81">
        <f t="shared" si="5"/>
        <v>8.8348271446863045</v>
      </c>
      <c r="M67" s="236">
        <f t="shared" ref="M67:M90" si="6">J67-H67</f>
        <v>5.5200000000000031</v>
      </c>
    </row>
    <row r="68" spans="2:13">
      <c r="B68" s="14">
        <f t="shared" ref="B68:B131" si="7">B67+1</f>
        <v>67</v>
      </c>
      <c r="C68" s="4" t="s">
        <v>588</v>
      </c>
      <c r="D68" s="3"/>
      <c r="E68" s="3" t="s">
        <v>628</v>
      </c>
      <c r="F68" s="4" t="s">
        <v>412</v>
      </c>
      <c r="G68" s="4">
        <v>1</v>
      </c>
      <c r="H68" s="4">
        <v>19</v>
      </c>
      <c r="I68" s="78">
        <f t="shared" si="2"/>
        <v>19</v>
      </c>
      <c r="J68" s="4">
        <v>21</v>
      </c>
      <c r="K68" s="78">
        <f t="shared" si="3"/>
        <v>21</v>
      </c>
      <c r="L68" s="81">
        <f t="shared" si="5"/>
        <v>10.526315789473683</v>
      </c>
      <c r="M68" s="236">
        <f t="shared" si="6"/>
        <v>2</v>
      </c>
    </row>
    <row r="69" spans="2:13">
      <c r="B69" s="14">
        <f t="shared" si="7"/>
        <v>68</v>
      </c>
      <c r="C69" s="4" t="s">
        <v>588</v>
      </c>
      <c r="D69" s="3"/>
      <c r="E69" s="3" t="s">
        <v>629</v>
      </c>
      <c r="F69" s="4" t="s">
        <v>412</v>
      </c>
      <c r="G69" s="4">
        <v>1</v>
      </c>
      <c r="H69" s="4">
        <v>24</v>
      </c>
      <c r="I69" s="78">
        <f t="shared" si="2"/>
        <v>24</v>
      </c>
      <c r="J69" s="4">
        <v>25</v>
      </c>
      <c r="K69" s="78">
        <f t="shared" si="3"/>
        <v>25</v>
      </c>
      <c r="L69" s="81">
        <f t="shared" si="5"/>
        <v>4.1666666666666661</v>
      </c>
      <c r="M69" s="236">
        <f t="shared" si="6"/>
        <v>1</v>
      </c>
    </row>
    <row r="70" spans="2:13">
      <c r="B70" s="14">
        <f t="shared" si="7"/>
        <v>69</v>
      </c>
      <c r="C70" s="4" t="s">
        <v>588</v>
      </c>
      <c r="D70" s="3" t="s">
        <v>319</v>
      </c>
      <c r="E70" s="3" t="s">
        <v>630</v>
      </c>
      <c r="F70" s="4" t="s">
        <v>412</v>
      </c>
      <c r="G70" s="4">
        <v>1</v>
      </c>
      <c r="H70" s="4">
        <v>38</v>
      </c>
      <c r="I70" s="78">
        <f t="shared" ref="I70:I90" si="8">H70*G70</f>
        <v>38</v>
      </c>
      <c r="J70" s="4">
        <v>40</v>
      </c>
      <c r="K70" s="78">
        <f t="shared" si="3"/>
        <v>40</v>
      </c>
      <c r="L70" s="81">
        <f t="shared" si="5"/>
        <v>5.2631578947368416</v>
      </c>
      <c r="M70" s="236">
        <f t="shared" si="6"/>
        <v>2</v>
      </c>
    </row>
    <row r="71" spans="2:13">
      <c r="B71" s="14">
        <f t="shared" si="7"/>
        <v>70</v>
      </c>
      <c r="C71" s="4" t="s">
        <v>588</v>
      </c>
      <c r="D71" s="3"/>
      <c r="E71" s="3" t="s">
        <v>631</v>
      </c>
      <c r="F71" s="4" t="s">
        <v>412</v>
      </c>
      <c r="G71" s="4">
        <v>2</v>
      </c>
      <c r="H71" s="4">
        <v>268</v>
      </c>
      <c r="I71" s="78">
        <f t="shared" si="8"/>
        <v>536</v>
      </c>
      <c r="J71" s="4">
        <v>290</v>
      </c>
      <c r="K71" s="78">
        <f t="shared" si="3"/>
        <v>580</v>
      </c>
      <c r="L71" s="81">
        <f t="shared" si="5"/>
        <v>8.2089552238805972</v>
      </c>
      <c r="M71" s="236">
        <f t="shared" si="6"/>
        <v>22</v>
      </c>
    </row>
    <row r="72" spans="2:13">
      <c r="B72" s="14">
        <f t="shared" si="7"/>
        <v>71</v>
      </c>
      <c r="C72" s="4" t="s">
        <v>588</v>
      </c>
      <c r="D72" s="3"/>
      <c r="E72" s="3" t="s">
        <v>481</v>
      </c>
      <c r="F72" s="4" t="s">
        <v>143</v>
      </c>
      <c r="G72" s="4">
        <v>2</v>
      </c>
      <c r="H72" s="4">
        <v>76.48</v>
      </c>
      <c r="I72" s="78">
        <f t="shared" si="8"/>
        <v>152.96</v>
      </c>
      <c r="J72" s="4">
        <v>80</v>
      </c>
      <c r="K72" s="78">
        <f t="shared" si="3"/>
        <v>160</v>
      </c>
      <c r="L72" s="81">
        <f t="shared" si="5"/>
        <v>4.6025104602510405</v>
      </c>
      <c r="M72" s="236">
        <f t="shared" si="6"/>
        <v>3.519999999999996</v>
      </c>
    </row>
    <row r="73" spans="2:13">
      <c r="B73" s="14">
        <f t="shared" si="7"/>
        <v>72</v>
      </c>
      <c r="C73" s="4" t="s">
        <v>588</v>
      </c>
      <c r="D73" s="3"/>
      <c r="E73" s="3" t="s">
        <v>632</v>
      </c>
      <c r="F73" s="4" t="s">
        <v>412</v>
      </c>
      <c r="G73" s="4">
        <v>16</v>
      </c>
      <c r="H73" s="4">
        <v>76.8</v>
      </c>
      <c r="I73" s="78">
        <f t="shared" si="8"/>
        <v>1228.8</v>
      </c>
      <c r="J73" s="4">
        <v>80</v>
      </c>
      <c r="K73" s="78">
        <f t="shared" si="3"/>
        <v>1280</v>
      </c>
      <c r="L73" s="78">
        <f t="shared" si="5"/>
        <v>4.1666666666666705</v>
      </c>
      <c r="M73" s="236">
        <f t="shared" si="6"/>
        <v>3.2000000000000028</v>
      </c>
    </row>
    <row r="74" spans="2:13">
      <c r="B74" s="14">
        <f t="shared" si="7"/>
        <v>73</v>
      </c>
      <c r="C74" s="4" t="s">
        <v>588</v>
      </c>
      <c r="D74" s="3"/>
      <c r="E74" s="237" t="s">
        <v>633</v>
      </c>
      <c r="F74" s="238" t="s">
        <v>412</v>
      </c>
      <c r="G74" s="238">
        <v>1</v>
      </c>
      <c r="H74" s="238">
        <v>17</v>
      </c>
      <c r="I74" s="239">
        <f t="shared" si="8"/>
        <v>17</v>
      </c>
      <c r="J74" s="238">
        <v>27</v>
      </c>
      <c r="K74" s="239">
        <f t="shared" si="3"/>
        <v>27</v>
      </c>
      <c r="L74" s="239">
        <f t="shared" si="5"/>
        <v>58.82352941176471</v>
      </c>
      <c r="M74" s="236">
        <f t="shared" si="6"/>
        <v>10</v>
      </c>
    </row>
    <row r="75" spans="2:13">
      <c r="B75" s="14">
        <f t="shared" si="7"/>
        <v>74</v>
      </c>
      <c r="C75" s="4" t="s">
        <v>588</v>
      </c>
      <c r="D75" s="3"/>
      <c r="E75" s="237" t="s">
        <v>634</v>
      </c>
      <c r="F75" s="238" t="s">
        <v>412</v>
      </c>
      <c r="G75" s="238">
        <v>1</v>
      </c>
      <c r="H75" s="238">
        <v>75</v>
      </c>
      <c r="I75" s="239">
        <f t="shared" si="8"/>
        <v>75</v>
      </c>
      <c r="J75" s="238">
        <v>142</v>
      </c>
      <c r="K75" s="239">
        <f t="shared" si="3"/>
        <v>142</v>
      </c>
      <c r="L75" s="239">
        <f t="shared" si="5"/>
        <v>89.333333333333329</v>
      </c>
      <c r="M75" s="236">
        <f t="shared" si="6"/>
        <v>67</v>
      </c>
    </row>
    <row r="76" spans="2:13">
      <c r="B76" s="14">
        <f t="shared" si="7"/>
        <v>75</v>
      </c>
      <c r="C76" s="4" t="s">
        <v>588</v>
      </c>
      <c r="D76" s="3"/>
      <c r="E76" s="237" t="s">
        <v>635</v>
      </c>
      <c r="F76" s="238" t="s">
        <v>412</v>
      </c>
      <c r="G76" s="238">
        <v>1</v>
      </c>
      <c r="H76" s="238">
        <v>61</v>
      </c>
      <c r="I76" s="239">
        <f t="shared" si="8"/>
        <v>61</v>
      </c>
      <c r="J76" s="238">
        <v>65</v>
      </c>
      <c r="K76" s="239">
        <f t="shared" si="3"/>
        <v>65</v>
      </c>
      <c r="L76" s="239"/>
      <c r="M76" s="236">
        <f t="shared" si="6"/>
        <v>4</v>
      </c>
    </row>
    <row r="77" spans="2:13">
      <c r="B77" s="14">
        <f t="shared" si="7"/>
        <v>76</v>
      </c>
      <c r="C77" s="4" t="s">
        <v>588</v>
      </c>
      <c r="D77" s="3"/>
      <c r="E77" s="237" t="s">
        <v>636</v>
      </c>
      <c r="F77" s="238" t="s">
        <v>143</v>
      </c>
      <c r="G77" s="238">
        <v>1</v>
      </c>
      <c r="H77" s="238">
        <v>85</v>
      </c>
      <c r="I77" s="239">
        <f t="shared" si="8"/>
        <v>85</v>
      </c>
      <c r="J77" s="238">
        <v>100</v>
      </c>
      <c r="K77" s="239">
        <f t="shared" si="3"/>
        <v>100</v>
      </c>
      <c r="L77" s="239"/>
      <c r="M77" s="236">
        <f t="shared" si="6"/>
        <v>15</v>
      </c>
    </row>
    <row r="78" spans="2:13">
      <c r="B78" s="14">
        <f t="shared" si="7"/>
        <v>77</v>
      </c>
      <c r="C78" s="4" t="s">
        <v>588</v>
      </c>
      <c r="D78" s="3"/>
      <c r="E78" s="237" t="s">
        <v>637</v>
      </c>
      <c r="F78" s="238" t="s">
        <v>158</v>
      </c>
      <c r="G78" s="238">
        <v>500</v>
      </c>
      <c r="H78" s="238">
        <v>50</v>
      </c>
      <c r="I78" s="239">
        <f t="shared" si="8"/>
        <v>25000</v>
      </c>
      <c r="J78" s="238">
        <v>55</v>
      </c>
      <c r="K78" s="239">
        <f t="shared" si="3"/>
        <v>27500</v>
      </c>
      <c r="L78" s="239"/>
      <c r="M78" s="236">
        <f t="shared" si="6"/>
        <v>5</v>
      </c>
    </row>
    <row r="79" spans="2:13">
      <c r="B79" s="14">
        <f t="shared" si="7"/>
        <v>78</v>
      </c>
      <c r="C79" s="4" t="s">
        <v>588</v>
      </c>
      <c r="D79" s="3"/>
      <c r="E79" s="237" t="s">
        <v>463</v>
      </c>
      <c r="F79" s="238" t="s">
        <v>127</v>
      </c>
      <c r="G79" s="238">
        <v>500</v>
      </c>
      <c r="H79" s="238">
        <v>42.5</v>
      </c>
      <c r="I79" s="239">
        <f t="shared" si="8"/>
        <v>21250</v>
      </c>
      <c r="J79" s="238">
        <v>50</v>
      </c>
      <c r="K79" s="239">
        <f t="shared" si="3"/>
        <v>25000</v>
      </c>
      <c r="L79" s="239"/>
      <c r="M79" s="236">
        <f t="shared" si="6"/>
        <v>7.5</v>
      </c>
    </row>
    <row r="80" spans="2:13">
      <c r="B80" s="14">
        <f t="shared" si="7"/>
        <v>79</v>
      </c>
      <c r="C80" s="4" t="s">
        <v>588</v>
      </c>
      <c r="D80" s="3"/>
      <c r="E80" s="237" t="s">
        <v>456</v>
      </c>
      <c r="F80" s="238" t="s">
        <v>143</v>
      </c>
      <c r="G80" s="238">
        <v>3</v>
      </c>
      <c r="H80" s="238">
        <v>60</v>
      </c>
      <c r="I80" s="239">
        <f t="shared" si="8"/>
        <v>180</v>
      </c>
      <c r="J80" s="238">
        <v>75</v>
      </c>
      <c r="K80" s="239">
        <f t="shared" si="3"/>
        <v>225</v>
      </c>
      <c r="L80" s="239"/>
      <c r="M80" s="240">
        <f t="shared" si="6"/>
        <v>15</v>
      </c>
    </row>
    <row r="81" spans="2:13">
      <c r="B81" s="14">
        <f t="shared" si="7"/>
        <v>80</v>
      </c>
      <c r="C81" s="4" t="s">
        <v>588</v>
      </c>
      <c r="D81" s="3"/>
      <c r="E81" s="237" t="s">
        <v>628</v>
      </c>
      <c r="F81" s="238" t="s">
        <v>412</v>
      </c>
      <c r="G81" s="238">
        <v>1</v>
      </c>
      <c r="H81" s="238">
        <v>19</v>
      </c>
      <c r="I81" s="239">
        <f t="shared" si="8"/>
        <v>19</v>
      </c>
      <c r="J81" s="238">
        <v>21</v>
      </c>
      <c r="K81" s="239">
        <f t="shared" si="3"/>
        <v>21</v>
      </c>
      <c r="L81" s="239"/>
      <c r="M81" s="240">
        <f t="shared" si="6"/>
        <v>2</v>
      </c>
    </row>
    <row r="82" spans="2:13">
      <c r="B82" s="14">
        <f t="shared" si="7"/>
        <v>81</v>
      </c>
      <c r="C82" s="4" t="s">
        <v>588</v>
      </c>
      <c r="D82" s="3"/>
      <c r="E82" s="237" t="s">
        <v>456</v>
      </c>
      <c r="F82" s="238" t="s">
        <v>143</v>
      </c>
      <c r="G82" s="238">
        <v>5</v>
      </c>
      <c r="H82" s="238">
        <v>100</v>
      </c>
      <c r="I82" s="239">
        <f t="shared" si="8"/>
        <v>500</v>
      </c>
      <c r="J82" s="238">
        <v>135</v>
      </c>
      <c r="K82" s="239">
        <f t="shared" si="3"/>
        <v>675</v>
      </c>
      <c r="L82" s="239"/>
      <c r="M82" s="240">
        <f t="shared" si="6"/>
        <v>35</v>
      </c>
    </row>
    <row r="83" spans="2:13">
      <c r="B83" s="14">
        <f t="shared" si="7"/>
        <v>82</v>
      </c>
      <c r="C83" s="4" t="s">
        <v>588</v>
      </c>
      <c r="D83" s="3"/>
      <c r="E83" s="237" t="s">
        <v>665</v>
      </c>
      <c r="F83" s="238" t="s">
        <v>412</v>
      </c>
      <c r="G83" s="238">
        <v>1</v>
      </c>
      <c r="H83" s="238">
        <v>58</v>
      </c>
      <c r="I83" s="239">
        <f t="shared" si="8"/>
        <v>58</v>
      </c>
      <c r="J83" s="238">
        <v>65</v>
      </c>
      <c r="K83" s="239">
        <f t="shared" si="3"/>
        <v>65</v>
      </c>
      <c r="L83" s="239"/>
      <c r="M83" s="240">
        <f t="shared" si="6"/>
        <v>7</v>
      </c>
    </row>
    <row r="84" spans="2:13">
      <c r="B84" s="14">
        <f t="shared" si="7"/>
        <v>83</v>
      </c>
      <c r="C84" s="4" t="s">
        <v>588</v>
      </c>
      <c r="D84" s="3"/>
      <c r="E84" s="237" t="s">
        <v>1050</v>
      </c>
      <c r="F84" s="238" t="s">
        <v>412</v>
      </c>
      <c r="G84" s="238">
        <v>1</v>
      </c>
      <c r="H84" s="238">
        <v>26</v>
      </c>
      <c r="I84" s="239">
        <f t="shared" si="8"/>
        <v>26</v>
      </c>
      <c r="J84" s="238">
        <v>30</v>
      </c>
      <c r="K84" s="239">
        <f t="shared" si="3"/>
        <v>30</v>
      </c>
      <c r="L84" s="239"/>
      <c r="M84" s="240">
        <f t="shared" si="6"/>
        <v>4</v>
      </c>
    </row>
    <row r="85" spans="2:13">
      <c r="B85" s="14">
        <f t="shared" si="7"/>
        <v>84</v>
      </c>
      <c r="C85" s="4" t="s">
        <v>588</v>
      </c>
      <c r="D85" s="3"/>
      <c r="E85" s="237" t="s">
        <v>1051</v>
      </c>
      <c r="F85" s="3"/>
      <c r="G85" s="238">
        <v>1</v>
      </c>
      <c r="H85" s="238">
        <v>73</v>
      </c>
      <c r="I85" s="239">
        <f t="shared" si="8"/>
        <v>73</v>
      </c>
      <c r="J85" s="238">
        <v>75</v>
      </c>
      <c r="K85" s="239">
        <f t="shared" si="3"/>
        <v>75</v>
      </c>
      <c r="L85" s="239"/>
      <c r="M85" s="240">
        <f t="shared" si="6"/>
        <v>2</v>
      </c>
    </row>
    <row r="86" spans="2:13">
      <c r="B86" s="14">
        <f t="shared" si="7"/>
        <v>85</v>
      </c>
      <c r="C86" s="4" t="s">
        <v>588</v>
      </c>
      <c r="D86" s="3"/>
      <c r="E86" s="237" t="s">
        <v>672</v>
      </c>
      <c r="F86" s="238" t="s">
        <v>127</v>
      </c>
      <c r="G86" s="238">
        <v>500</v>
      </c>
      <c r="H86" s="238">
        <v>46.3</v>
      </c>
      <c r="I86" s="239">
        <f t="shared" si="8"/>
        <v>23150</v>
      </c>
      <c r="J86" s="238">
        <v>52.5</v>
      </c>
      <c r="K86" s="239">
        <f t="shared" si="3"/>
        <v>26250</v>
      </c>
      <c r="L86" s="239"/>
      <c r="M86" s="240">
        <f t="shared" si="6"/>
        <v>6.2000000000000028</v>
      </c>
    </row>
    <row r="87" spans="2:13">
      <c r="B87" s="14">
        <f t="shared" si="7"/>
        <v>86</v>
      </c>
      <c r="C87" s="238" t="s">
        <v>711</v>
      </c>
      <c r="D87" s="3"/>
      <c r="E87" s="237" t="s">
        <v>673</v>
      </c>
      <c r="F87" s="238" t="s">
        <v>259</v>
      </c>
      <c r="G87" s="238">
        <v>1</v>
      </c>
      <c r="H87" s="238">
        <v>33</v>
      </c>
      <c r="I87" s="239">
        <f t="shared" si="8"/>
        <v>33</v>
      </c>
      <c r="J87" s="238">
        <v>36</v>
      </c>
      <c r="K87" s="239">
        <f t="shared" si="3"/>
        <v>36</v>
      </c>
      <c r="L87" s="239"/>
      <c r="M87" s="240">
        <f t="shared" si="6"/>
        <v>3</v>
      </c>
    </row>
    <row r="88" spans="2:13">
      <c r="B88" s="14">
        <f t="shared" si="7"/>
        <v>87</v>
      </c>
      <c r="C88" s="238" t="s">
        <v>712</v>
      </c>
      <c r="D88" s="3"/>
      <c r="E88" s="237" t="s">
        <v>710</v>
      </c>
      <c r="F88" s="238" t="s">
        <v>259</v>
      </c>
      <c r="G88" s="238">
        <v>1</v>
      </c>
      <c r="H88" s="238">
        <v>0.8</v>
      </c>
      <c r="I88" s="239">
        <f t="shared" si="8"/>
        <v>0.8</v>
      </c>
      <c r="J88" s="238">
        <v>1</v>
      </c>
      <c r="K88" s="239">
        <f t="shared" si="3"/>
        <v>1</v>
      </c>
      <c r="L88" s="239"/>
      <c r="M88" s="240">
        <f t="shared" si="6"/>
        <v>0.19999999999999996</v>
      </c>
    </row>
    <row r="89" spans="2:13">
      <c r="B89" s="14">
        <f t="shared" si="7"/>
        <v>88</v>
      </c>
      <c r="C89" s="238" t="s">
        <v>713</v>
      </c>
      <c r="D89" s="3"/>
      <c r="E89" s="237" t="s">
        <v>1104</v>
      </c>
      <c r="F89" s="238" t="s">
        <v>714</v>
      </c>
      <c r="G89" s="238">
        <v>1</v>
      </c>
      <c r="H89" s="238">
        <v>60</v>
      </c>
      <c r="I89" s="239">
        <f t="shared" si="8"/>
        <v>60</v>
      </c>
      <c r="J89" s="238">
        <v>61</v>
      </c>
      <c r="K89" s="239">
        <f t="shared" si="3"/>
        <v>61</v>
      </c>
      <c r="L89" s="239"/>
      <c r="M89" s="240">
        <f t="shared" si="6"/>
        <v>1</v>
      </c>
    </row>
    <row r="90" spans="2:13">
      <c r="B90" s="14">
        <f t="shared" si="7"/>
        <v>89</v>
      </c>
      <c r="C90" s="238" t="s">
        <v>715</v>
      </c>
      <c r="D90" s="3"/>
      <c r="E90" s="237" t="s">
        <v>1104</v>
      </c>
      <c r="F90" s="238" t="s">
        <v>714</v>
      </c>
      <c r="G90" s="238">
        <v>1</v>
      </c>
      <c r="H90" s="238">
        <v>60</v>
      </c>
      <c r="I90" s="239">
        <f t="shared" si="8"/>
        <v>60</v>
      </c>
      <c r="J90" s="238">
        <v>61</v>
      </c>
      <c r="K90" s="239">
        <f t="shared" si="3"/>
        <v>61</v>
      </c>
      <c r="L90" s="239"/>
      <c r="M90" s="240">
        <f t="shared" si="6"/>
        <v>1</v>
      </c>
    </row>
    <row r="91" spans="2:13">
      <c r="B91" s="14">
        <f t="shared" si="7"/>
        <v>90</v>
      </c>
      <c r="C91" s="238" t="s">
        <v>720</v>
      </c>
      <c r="D91" s="3"/>
      <c r="E91" s="237" t="s">
        <v>721</v>
      </c>
      <c r="F91" s="238" t="s">
        <v>149</v>
      </c>
      <c r="G91" s="238">
        <v>1</v>
      </c>
      <c r="H91" s="3">
        <v>134</v>
      </c>
      <c r="I91" s="239"/>
      <c r="J91" s="238">
        <v>142</v>
      </c>
      <c r="K91" s="239"/>
      <c r="L91" s="239"/>
      <c r="M91" s="6">
        <v>142</v>
      </c>
    </row>
    <row r="92" spans="2:13">
      <c r="B92" s="14">
        <f t="shared" si="7"/>
        <v>91</v>
      </c>
      <c r="C92" s="238" t="s">
        <v>722</v>
      </c>
      <c r="D92" s="3"/>
      <c r="E92" s="237" t="s">
        <v>723</v>
      </c>
      <c r="F92" s="238" t="s">
        <v>149</v>
      </c>
      <c r="G92" s="238">
        <v>1</v>
      </c>
      <c r="H92" s="3">
        <v>123</v>
      </c>
      <c r="I92" s="239"/>
      <c r="J92" s="238">
        <v>120</v>
      </c>
      <c r="K92" s="239"/>
      <c r="L92" s="239"/>
      <c r="M92" s="6">
        <v>120</v>
      </c>
    </row>
    <row r="93" spans="2:13">
      <c r="B93" s="14">
        <f t="shared" si="7"/>
        <v>92</v>
      </c>
      <c r="C93" s="238" t="s">
        <v>724</v>
      </c>
      <c r="D93" s="3"/>
      <c r="E93" s="237" t="s">
        <v>502</v>
      </c>
      <c r="F93" s="238" t="s">
        <v>127</v>
      </c>
      <c r="G93" s="238">
        <v>200</v>
      </c>
      <c r="H93" s="3">
        <v>8.9600000000000009</v>
      </c>
      <c r="I93" s="239"/>
      <c r="J93" s="238">
        <v>10.45</v>
      </c>
      <c r="K93" s="239"/>
      <c r="L93" s="239"/>
      <c r="M93" s="6">
        <f>J93-H93</f>
        <v>1.4899999999999984</v>
      </c>
    </row>
    <row r="94" spans="2:13">
      <c r="B94" s="14">
        <f t="shared" si="7"/>
        <v>93</v>
      </c>
      <c r="C94" s="238" t="s">
        <v>725</v>
      </c>
      <c r="D94" s="3"/>
      <c r="E94" s="237" t="s">
        <v>728</v>
      </c>
      <c r="F94" s="238" t="s">
        <v>127</v>
      </c>
      <c r="G94" s="238">
        <v>500</v>
      </c>
      <c r="H94" s="3">
        <v>26.1</v>
      </c>
      <c r="I94" s="239"/>
      <c r="J94" s="238">
        <v>33.25</v>
      </c>
      <c r="K94" s="239"/>
      <c r="L94" s="239"/>
      <c r="M94" s="6">
        <f>J94-H94</f>
        <v>7.1499999999999986</v>
      </c>
    </row>
    <row r="95" spans="2:13">
      <c r="B95" s="14">
        <f t="shared" si="7"/>
        <v>94</v>
      </c>
      <c r="C95" s="238" t="s">
        <v>726</v>
      </c>
      <c r="D95" s="3"/>
      <c r="E95" s="237" t="s">
        <v>729</v>
      </c>
      <c r="F95" s="238" t="s">
        <v>143</v>
      </c>
      <c r="G95" s="238">
        <v>1</v>
      </c>
      <c r="H95" s="3">
        <v>20</v>
      </c>
      <c r="I95" s="239"/>
      <c r="J95" s="238">
        <v>25</v>
      </c>
      <c r="K95" s="239"/>
      <c r="L95" s="239"/>
      <c r="M95" s="6">
        <f t="shared" ref="M95:M158" si="9">J95-H95</f>
        <v>5</v>
      </c>
    </row>
    <row r="96" spans="2:13">
      <c r="B96" s="14">
        <f t="shared" si="7"/>
        <v>95</v>
      </c>
      <c r="C96" s="238" t="s">
        <v>727</v>
      </c>
      <c r="D96" s="3"/>
      <c r="E96" s="237" t="s">
        <v>730</v>
      </c>
      <c r="F96" s="238" t="s">
        <v>127</v>
      </c>
      <c r="G96" s="238">
        <v>200</v>
      </c>
      <c r="H96" s="3">
        <v>86.16</v>
      </c>
      <c r="I96" s="239"/>
      <c r="J96" s="238">
        <v>95</v>
      </c>
      <c r="K96" s="239"/>
      <c r="L96" s="239"/>
      <c r="M96" s="6">
        <f t="shared" si="9"/>
        <v>8.8400000000000034</v>
      </c>
    </row>
    <row r="97" spans="2:13">
      <c r="B97" s="14">
        <f t="shared" si="7"/>
        <v>96</v>
      </c>
      <c r="C97" s="238" t="s">
        <v>733</v>
      </c>
      <c r="D97" s="3"/>
      <c r="E97" s="237" t="s">
        <v>734</v>
      </c>
      <c r="F97" s="238" t="s">
        <v>127</v>
      </c>
      <c r="G97" s="238">
        <v>500</v>
      </c>
      <c r="H97" s="3">
        <v>73</v>
      </c>
      <c r="I97" s="239"/>
      <c r="J97" s="238">
        <v>75</v>
      </c>
      <c r="K97" s="239"/>
      <c r="L97" s="239"/>
      <c r="M97" s="6">
        <f t="shared" si="9"/>
        <v>2</v>
      </c>
    </row>
    <row r="98" spans="2:13">
      <c r="B98" s="14">
        <f t="shared" si="7"/>
        <v>97</v>
      </c>
      <c r="C98" s="238" t="s">
        <v>733</v>
      </c>
      <c r="D98" s="3"/>
      <c r="E98" s="237" t="s">
        <v>738</v>
      </c>
      <c r="F98" s="238" t="s">
        <v>127</v>
      </c>
      <c r="G98" s="238">
        <v>500</v>
      </c>
      <c r="H98" s="3">
        <v>50</v>
      </c>
      <c r="I98" s="239"/>
      <c r="J98" s="238">
        <v>53</v>
      </c>
      <c r="K98" s="239"/>
      <c r="L98" s="239"/>
      <c r="M98" s="6">
        <f t="shared" si="9"/>
        <v>3</v>
      </c>
    </row>
    <row r="99" spans="2:13">
      <c r="B99" s="14">
        <f t="shared" si="7"/>
        <v>98</v>
      </c>
      <c r="C99" s="238" t="s">
        <v>733</v>
      </c>
      <c r="D99" s="3"/>
      <c r="E99" s="237" t="s">
        <v>740</v>
      </c>
      <c r="F99" s="238" t="s">
        <v>127</v>
      </c>
      <c r="G99" s="238">
        <v>200</v>
      </c>
      <c r="H99" s="3">
        <v>21</v>
      </c>
      <c r="I99" s="239"/>
      <c r="J99" s="238">
        <v>22</v>
      </c>
      <c r="K99" s="239"/>
      <c r="L99" s="239"/>
      <c r="M99" s="6">
        <f t="shared" si="9"/>
        <v>1</v>
      </c>
    </row>
    <row r="100" spans="2:13">
      <c r="B100" s="14">
        <f t="shared" si="7"/>
        <v>99</v>
      </c>
      <c r="C100" s="267">
        <v>44228</v>
      </c>
      <c r="D100" s="3"/>
      <c r="E100" s="237" t="s">
        <v>742</v>
      </c>
      <c r="F100" s="238" t="s">
        <v>127</v>
      </c>
      <c r="G100" s="238">
        <v>200</v>
      </c>
      <c r="H100" s="3">
        <v>19</v>
      </c>
      <c r="I100" s="239"/>
      <c r="J100" s="238">
        <v>21</v>
      </c>
      <c r="K100" s="239"/>
      <c r="L100" s="239"/>
      <c r="M100" s="6">
        <f t="shared" si="9"/>
        <v>2</v>
      </c>
    </row>
    <row r="101" spans="2:13">
      <c r="B101" s="14">
        <f t="shared" si="7"/>
        <v>100</v>
      </c>
      <c r="C101" s="4"/>
      <c r="D101" s="3"/>
      <c r="E101" s="3"/>
      <c r="F101" s="3"/>
      <c r="G101" s="3"/>
      <c r="H101" s="3"/>
      <c r="I101" s="239"/>
      <c r="J101" s="3"/>
      <c r="K101" s="239"/>
      <c r="L101" s="239"/>
      <c r="M101" s="6"/>
    </row>
    <row r="102" spans="2:13">
      <c r="B102" s="14">
        <f t="shared" si="7"/>
        <v>101</v>
      </c>
      <c r="C102" s="267"/>
      <c r="D102" s="3"/>
      <c r="E102" s="3"/>
      <c r="F102" s="238"/>
      <c r="G102" s="238"/>
      <c r="H102" s="3"/>
      <c r="I102" s="239"/>
      <c r="J102" s="3"/>
      <c r="K102" s="239"/>
      <c r="L102" s="239"/>
      <c r="M102" s="6"/>
    </row>
    <row r="103" spans="2:13">
      <c r="B103" s="14">
        <f t="shared" si="7"/>
        <v>102</v>
      </c>
      <c r="C103" s="267">
        <v>44228</v>
      </c>
      <c r="D103" s="3"/>
      <c r="E103" s="3" t="s">
        <v>744</v>
      </c>
      <c r="F103" s="238" t="s">
        <v>749</v>
      </c>
      <c r="G103" s="238">
        <v>300</v>
      </c>
      <c r="H103" s="3">
        <v>28</v>
      </c>
      <c r="I103" s="239"/>
      <c r="J103" s="241">
        <v>30.4</v>
      </c>
      <c r="K103" s="239"/>
      <c r="L103" s="239"/>
      <c r="M103" s="6">
        <f t="shared" si="9"/>
        <v>2.3999999999999986</v>
      </c>
    </row>
    <row r="104" spans="2:13">
      <c r="B104" s="14">
        <f t="shared" si="7"/>
        <v>103</v>
      </c>
      <c r="C104" s="4"/>
      <c r="D104" s="3"/>
      <c r="E104" s="3" t="s">
        <v>328</v>
      </c>
      <c r="F104" s="238" t="s">
        <v>412</v>
      </c>
      <c r="G104" s="238">
        <v>1</v>
      </c>
      <c r="H104" s="3">
        <v>26</v>
      </c>
      <c r="I104" s="239"/>
      <c r="J104" s="241">
        <v>28.5</v>
      </c>
      <c r="K104" s="239"/>
      <c r="L104" s="239"/>
      <c r="M104" s="6">
        <f t="shared" si="9"/>
        <v>2.5</v>
      </c>
    </row>
    <row r="105" spans="2:13">
      <c r="B105" s="14">
        <f t="shared" si="7"/>
        <v>104</v>
      </c>
      <c r="C105" s="4"/>
      <c r="D105" s="3"/>
      <c r="E105" s="3" t="s">
        <v>444</v>
      </c>
      <c r="F105" s="238" t="s">
        <v>749</v>
      </c>
      <c r="G105" s="238">
        <v>500</v>
      </c>
      <c r="H105" s="3">
        <v>70</v>
      </c>
      <c r="I105" s="239"/>
      <c r="J105" s="241">
        <v>75</v>
      </c>
      <c r="K105" s="239"/>
      <c r="L105" s="239"/>
      <c r="M105" s="6">
        <f t="shared" si="9"/>
        <v>5</v>
      </c>
    </row>
    <row r="106" spans="2:13">
      <c r="B106" s="14">
        <f t="shared" si="7"/>
        <v>105</v>
      </c>
      <c r="C106" s="4"/>
      <c r="D106" s="3"/>
      <c r="E106" s="3" t="s">
        <v>745</v>
      </c>
      <c r="F106" s="238" t="s">
        <v>749</v>
      </c>
      <c r="G106" s="238">
        <v>600</v>
      </c>
      <c r="H106" s="3">
        <v>97</v>
      </c>
      <c r="I106" s="239"/>
      <c r="J106" s="241">
        <v>101.5</v>
      </c>
      <c r="K106" s="239"/>
      <c r="L106" s="239"/>
      <c r="M106" s="6">
        <f t="shared" si="9"/>
        <v>4.5</v>
      </c>
    </row>
    <row r="107" spans="2:13">
      <c r="B107" s="14">
        <f t="shared" si="7"/>
        <v>106</v>
      </c>
      <c r="C107" s="4"/>
      <c r="D107" s="3"/>
      <c r="E107" s="3" t="s">
        <v>746</v>
      </c>
      <c r="F107" s="238" t="s">
        <v>749</v>
      </c>
      <c r="G107" s="238">
        <v>200</v>
      </c>
      <c r="H107" s="3">
        <v>53</v>
      </c>
      <c r="I107" s="239"/>
      <c r="J107" s="241">
        <v>57</v>
      </c>
      <c r="K107" s="239"/>
      <c r="L107" s="239"/>
      <c r="M107" s="6">
        <f t="shared" si="9"/>
        <v>4</v>
      </c>
    </row>
    <row r="108" spans="2:13">
      <c r="B108" s="14">
        <f t="shared" si="7"/>
        <v>107</v>
      </c>
      <c r="C108" s="4"/>
      <c r="D108" s="3"/>
      <c r="E108" s="3" t="s">
        <v>747</v>
      </c>
      <c r="F108" s="238" t="s">
        <v>749</v>
      </c>
      <c r="G108" s="238">
        <v>250</v>
      </c>
      <c r="H108" s="3">
        <v>85.71</v>
      </c>
      <c r="I108" s="239"/>
      <c r="J108" s="241">
        <v>90</v>
      </c>
      <c r="K108" s="239"/>
      <c r="L108" s="239"/>
      <c r="M108" s="6">
        <f t="shared" si="9"/>
        <v>4.2900000000000063</v>
      </c>
    </row>
    <row r="109" spans="2:13">
      <c r="B109" s="14">
        <f t="shared" si="7"/>
        <v>108</v>
      </c>
      <c r="C109" s="4"/>
      <c r="D109" s="3"/>
      <c r="E109" s="3" t="s">
        <v>748</v>
      </c>
      <c r="F109" s="238" t="s">
        <v>749</v>
      </c>
      <c r="G109" s="238">
        <v>500</v>
      </c>
      <c r="H109" s="3">
        <v>61</v>
      </c>
      <c r="I109" s="239"/>
      <c r="J109" s="241">
        <v>65</v>
      </c>
      <c r="K109" s="239"/>
      <c r="L109" s="239"/>
      <c r="M109" s="6">
        <f t="shared" si="9"/>
        <v>4</v>
      </c>
    </row>
    <row r="110" spans="2:13">
      <c r="B110" s="14">
        <f t="shared" si="7"/>
        <v>109</v>
      </c>
      <c r="C110" s="267"/>
      <c r="D110" s="3"/>
      <c r="E110" s="3"/>
      <c r="F110" s="3"/>
      <c r="G110" s="3"/>
      <c r="H110" s="3"/>
      <c r="I110" s="239"/>
      <c r="J110" s="3"/>
      <c r="K110" s="239"/>
      <c r="L110" s="239"/>
      <c r="M110" s="6">
        <f t="shared" si="9"/>
        <v>0</v>
      </c>
    </row>
    <row r="111" spans="2:13">
      <c r="B111" s="14">
        <f t="shared" si="7"/>
        <v>110</v>
      </c>
      <c r="C111" s="267">
        <v>44287</v>
      </c>
      <c r="D111" s="3"/>
      <c r="E111" s="3" t="s">
        <v>453</v>
      </c>
      <c r="F111" s="238" t="s">
        <v>383</v>
      </c>
      <c r="G111" s="238">
        <v>1.5</v>
      </c>
      <c r="H111" s="3">
        <v>63</v>
      </c>
      <c r="I111" s="239"/>
      <c r="J111" s="241">
        <v>63</v>
      </c>
      <c r="K111" s="239"/>
      <c r="L111" s="239"/>
      <c r="M111" s="6">
        <f t="shared" si="9"/>
        <v>0</v>
      </c>
    </row>
    <row r="112" spans="2:13">
      <c r="B112" s="14">
        <f t="shared" si="7"/>
        <v>111</v>
      </c>
      <c r="C112" s="267">
        <v>44317</v>
      </c>
      <c r="D112" s="3"/>
      <c r="E112" s="3" t="s">
        <v>729</v>
      </c>
      <c r="F112" s="238" t="s">
        <v>383</v>
      </c>
      <c r="G112" s="238">
        <v>2</v>
      </c>
      <c r="H112" s="3">
        <v>40</v>
      </c>
      <c r="I112" s="239"/>
      <c r="J112" s="241">
        <v>50</v>
      </c>
      <c r="K112" s="239"/>
      <c r="L112" s="239"/>
      <c r="M112" s="6">
        <f t="shared" si="9"/>
        <v>10</v>
      </c>
    </row>
    <row r="113" spans="2:13">
      <c r="B113" s="14">
        <f t="shared" si="7"/>
        <v>112</v>
      </c>
      <c r="C113" s="4"/>
      <c r="D113" s="3"/>
      <c r="E113" s="3" t="s">
        <v>481</v>
      </c>
      <c r="F113" s="238" t="s">
        <v>383</v>
      </c>
      <c r="G113" s="238">
        <v>2</v>
      </c>
      <c r="H113" s="3">
        <v>76</v>
      </c>
      <c r="I113" s="239"/>
      <c r="J113" s="241">
        <v>80</v>
      </c>
      <c r="K113" s="239"/>
      <c r="L113" s="239"/>
      <c r="M113" s="6">
        <f t="shared" si="9"/>
        <v>4</v>
      </c>
    </row>
    <row r="114" spans="2:13">
      <c r="B114" s="14">
        <f t="shared" si="7"/>
        <v>113</v>
      </c>
      <c r="C114" s="4"/>
      <c r="D114" s="3"/>
      <c r="E114" s="3" t="s">
        <v>453</v>
      </c>
      <c r="F114" s="238" t="s">
        <v>383</v>
      </c>
      <c r="G114" s="238">
        <v>1</v>
      </c>
      <c r="H114" s="3">
        <v>42</v>
      </c>
      <c r="I114" s="239"/>
      <c r="J114" s="241">
        <v>42</v>
      </c>
      <c r="K114" s="239"/>
      <c r="L114" s="239"/>
      <c r="M114" s="6">
        <f t="shared" si="9"/>
        <v>0</v>
      </c>
    </row>
    <row r="115" spans="2:13">
      <c r="B115" s="14">
        <f t="shared" si="7"/>
        <v>114</v>
      </c>
      <c r="C115" s="4"/>
      <c r="D115" s="3"/>
      <c r="E115" s="3" t="s">
        <v>830</v>
      </c>
      <c r="F115" s="238" t="s">
        <v>831</v>
      </c>
      <c r="G115" s="238">
        <v>2</v>
      </c>
      <c r="H115" s="3">
        <v>268</v>
      </c>
      <c r="I115" s="239"/>
      <c r="J115" s="241">
        <v>284</v>
      </c>
      <c r="K115" s="239"/>
      <c r="L115" s="239"/>
      <c r="M115" s="6">
        <f t="shared" si="9"/>
        <v>16</v>
      </c>
    </row>
    <row r="116" spans="2:13">
      <c r="B116" s="14">
        <f t="shared" si="7"/>
        <v>115</v>
      </c>
      <c r="C116" s="4"/>
      <c r="D116" s="3"/>
      <c r="E116" s="3" t="s">
        <v>832</v>
      </c>
      <c r="F116" s="238" t="s">
        <v>831</v>
      </c>
      <c r="G116" s="238">
        <v>2</v>
      </c>
      <c r="H116" s="3">
        <v>118</v>
      </c>
      <c r="I116" s="239"/>
      <c r="J116" s="241">
        <v>121</v>
      </c>
      <c r="K116" s="239"/>
      <c r="L116" s="239"/>
      <c r="M116" s="6">
        <f t="shared" si="9"/>
        <v>3</v>
      </c>
    </row>
    <row r="117" spans="2:13">
      <c r="B117" s="14">
        <f t="shared" si="7"/>
        <v>116</v>
      </c>
      <c r="C117" s="4"/>
      <c r="D117" s="3"/>
      <c r="E117" s="3" t="s">
        <v>833</v>
      </c>
      <c r="F117" s="238" t="s">
        <v>714</v>
      </c>
      <c r="G117" s="238">
        <v>1</v>
      </c>
      <c r="H117" s="3">
        <v>26.5</v>
      </c>
      <c r="I117" s="239"/>
      <c r="J117" s="241">
        <v>38</v>
      </c>
      <c r="K117" s="239"/>
      <c r="L117" s="239"/>
      <c r="M117" s="6">
        <f t="shared" si="9"/>
        <v>11.5</v>
      </c>
    </row>
    <row r="118" spans="2:13">
      <c r="B118" s="14">
        <f t="shared" si="7"/>
        <v>117</v>
      </c>
      <c r="C118" s="4"/>
      <c r="D118" s="3"/>
      <c r="E118" s="3" t="s">
        <v>834</v>
      </c>
      <c r="F118" s="238" t="s">
        <v>714</v>
      </c>
      <c r="G118" s="238">
        <v>1</v>
      </c>
      <c r="H118" s="3">
        <v>16.5</v>
      </c>
      <c r="I118" s="239"/>
      <c r="J118" s="241">
        <v>27.55</v>
      </c>
      <c r="K118" s="239"/>
      <c r="L118" s="239"/>
      <c r="M118" s="6">
        <f t="shared" si="9"/>
        <v>11.05</v>
      </c>
    </row>
    <row r="119" spans="2:13">
      <c r="B119" s="14">
        <f t="shared" si="7"/>
        <v>118</v>
      </c>
      <c r="C119" s="4"/>
      <c r="D119" s="3"/>
      <c r="E119" s="3" t="s">
        <v>835</v>
      </c>
      <c r="F119" s="238" t="s">
        <v>749</v>
      </c>
      <c r="G119" s="238">
        <v>110</v>
      </c>
      <c r="H119" s="3">
        <v>44.41</v>
      </c>
      <c r="I119" s="239"/>
      <c r="J119" s="241">
        <v>49.4</v>
      </c>
      <c r="K119" s="239"/>
      <c r="L119" s="239"/>
      <c r="M119" s="6">
        <f t="shared" si="9"/>
        <v>4.990000000000002</v>
      </c>
    </row>
    <row r="120" spans="2:13">
      <c r="B120" s="14">
        <f t="shared" si="7"/>
        <v>119</v>
      </c>
      <c r="C120" s="4"/>
      <c r="D120" s="3"/>
      <c r="E120" s="3" t="s">
        <v>836</v>
      </c>
      <c r="F120" s="238" t="s">
        <v>749</v>
      </c>
      <c r="G120" s="238">
        <v>100</v>
      </c>
      <c r="H120" s="3">
        <v>53</v>
      </c>
      <c r="I120" s="239"/>
      <c r="J120" s="241">
        <v>58.9</v>
      </c>
      <c r="K120" s="239"/>
      <c r="L120" s="239"/>
      <c r="M120" s="6">
        <f t="shared" si="9"/>
        <v>5.8999999999999986</v>
      </c>
    </row>
    <row r="121" spans="2:13">
      <c r="B121" s="14">
        <f t="shared" si="7"/>
        <v>120</v>
      </c>
      <c r="C121" s="4"/>
      <c r="D121" s="3"/>
      <c r="E121" s="3" t="s">
        <v>837</v>
      </c>
      <c r="F121" s="238" t="s">
        <v>383</v>
      </c>
      <c r="G121" s="238">
        <v>2</v>
      </c>
      <c r="H121" s="3">
        <v>66.959999999999994</v>
      </c>
      <c r="I121" s="239"/>
      <c r="J121" s="241">
        <v>82</v>
      </c>
      <c r="K121" s="239"/>
      <c r="L121" s="239"/>
      <c r="M121" s="6">
        <f t="shared" si="9"/>
        <v>15.040000000000006</v>
      </c>
    </row>
    <row r="122" spans="2:13">
      <c r="B122" s="14">
        <f t="shared" si="7"/>
        <v>121</v>
      </c>
      <c r="C122" s="4"/>
      <c r="D122" s="3"/>
      <c r="E122" s="3" t="s">
        <v>639</v>
      </c>
      <c r="F122" s="238" t="s">
        <v>383</v>
      </c>
      <c r="G122" s="238">
        <v>1</v>
      </c>
      <c r="H122" s="3"/>
      <c r="I122" s="239"/>
      <c r="J122" s="241">
        <v>10</v>
      </c>
      <c r="K122" s="239"/>
      <c r="L122" s="239"/>
      <c r="M122" s="6">
        <f t="shared" si="9"/>
        <v>10</v>
      </c>
    </row>
    <row r="123" spans="2:13">
      <c r="B123" s="14">
        <f t="shared" si="7"/>
        <v>122</v>
      </c>
      <c r="C123" s="4"/>
      <c r="D123" s="3"/>
      <c r="E123" s="3" t="s">
        <v>838</v>
      </c>
      <c r="F123" s="238" t="s">
        <v>714</v>
      </c>
      <c r="G123" s="238">
        <v>2</v>
      </c>
      <c r="H123" s="3">
        <v>56</v>
      </c>
      <c r="I123" s="239"/>
      <c r="J123" s="241">
        <v>60.8</v>
      </c>
      <c r="K123" s="239"/>
      <c r="L123" s="239"/>
      <c r="M123" s="6">
        <f t="shared" si="9"/>
        <v>4.7999999999999972</v>
      </c>
    </row>
    <row r="124" spans="2:13">
      <c r="B124" s="14">
        <f t="shared" si="7"/>
        <v>123</v>
      </c>
      <c r="C124" s="4"/>
      <c r="D124" s="3"/>
      <c r="E124" s="3" t="s">
        <v>839</v>
      </c>
      <c r="F124" s="238" t="s">
        <v>749</v>
      </c>
      <c r="G124" s="238">
        <v>500</v>
      </c>
      <c r="H124" s="3">
        <v>42.5</v>
      </c>
      <c r="I124" s="239"/>
      <c r="J124" s="241">
        <v>57.5</v>
      </c>
      <c r="K124" s="239"/>
      <c r="L124" s="239"/>
      <c r="M124" s="6">
        <f t="shared" si="9"/>
        <v>15</v>
      </c>
    </row>
    <row r="125" spans="2:13">
      <c r="B125" s="14">
        <f t="shared" si="7"/>
        <v>124</v>
      </c>
      <c r="C125" s="4"/>
      <c r="D125" s="3"/>
      <c r="E125" s="3" t="s">
        <v>840</v>
      </c>
      <c r="F125" s="238" t="s">
        <v>749</v>
      </c>
      <c r="G125" s="238">
        <v>50</v>
      </c>
      <c r="H125" s="3">
        <v>15</v>
      </c>
      <c r="I125" s="239"/>
      <c r="J125" s="241">
        <v>21.85</v>
      </c>
      <c r="K125" s="239"/>
      <c r="L125" s="239"/>
      <c r="M125" s="6">
        <f t="shared" si="9"/>
        <v>6.8500000000000014</v>
      </c>
    </row>
    <row r="126" spans="2:13">
      <c r="B126" s="14">
        <f t="shared" si="7"/>
        <v>125</v>
      </c>
      <c r="C126" s="4"/>
      <c r="D126" s="3"/>
      <c r="E126" s="3" t="s">
        <v>841</v>
      </c>
      <c r="F126" s="238" t="s">
        <v>714</v>
      </c>
      <c r="G126" s="238">
        <v>1</v>
      </c>
      <c r="H126" s="3">
        <v>79</v>
      </c>
      <c r="I126" s="239"/>
      <c r="J126" s="241">
        <v>85</v>
      </c>
      <c r="K126" s="239"/>
      <c r="L126" s="239"/>
      <c r="M126" s="6">
        <f t="shared" si="9"/>
        <v>6</v>
      </c>
    </row>
    <row r="127" spans="2:13">
      <c r="B127" s="14">
        <f t="shared" si="7"/>
        <v>126</v>
      </c>
      <c r="C127" s="4"/>
      <c r="D127" s="3"/>
      <c r="E127" s="3" t="s">
        <v>842</v>
      </c>
      <c r="F127" s="238" t="s">
        <v>714</v>
      </c>
      <c r="G127" s="238">
        <v>1</v>
      </c>
      <c r="H127" s="3">
        <v>31</v>
      </c>
      <c r="I127" s="239"/>
      <c r="J127" s="241">
        <v>35</v>
      </c>
      <c r="K127" s="239"/>
      <c r="L127" s="239"/>
      <c r="M127" s="6">
        <f t="shared" si="9"/>
        <v>4</v>
      </c>
    </row>
    <row r="128" spans="2:13">
      <c r="B128" s="14">
        <f t="shared" si="7"/>
        <v>127</v>
      </c>
      <c r="C128" s="4"/>
      <c r="D128" s="3"/>
      <c r="E128" s="3" t="s">
        <v>809</v>
      </c>
      <c r="F128" s="238" t="s">
        <v>843</v>
      </c>
      <c r="G128" s="238">
        <v>2</v>
      </c>
      <c r="H128" s="3">
        <v>17</v>
      </c>
      <c r="I128" s="239"/>
      <c r="J128" s="241">
        <v>20</v>
      </c>
      <c r="K128" s="239"/>
      <c r="L128" s="239"/>
      <c r="M128" s="6">
        <f t="shared" si="9"/>
        <v>3</v>
      </c>
    </row>
    <row r="129" spans="2:13">
      <c r="B129" s="14">
        <f t="shared" si="7"/>
        <v>128</v>
      </c>
      <c r="C129" s="267">
        <v>44409</v>
      </c>
      <c r="D129" s="39"/>
      <c r="E129" s="3" t="s">
        <v>852</v>
      </c>
      <c r="F129" s="238" t="s">
        <v>843</v>
      </c>
      <c r="G129" s="238">
        <v>2</v>
      </c>
      <c r="H129" s="3">
        <v>36</v>
      </c>
      <c r="I129" s="239"/>
      <c r="J129" s="241">
        <v>38</v>
      </c>
      <c r="K129" s="239"/>
      <c r="L129" s="239"/>
      <c r="M129" s="6">
        <f t="shared" si="9"/>
        <v>2</v>
      </c>
    </row>
    <row r="130" spans="2:13">
      <c r="B130" s="14">
        <f t="shared" si="7"/>
        <v>129</v>
      </c>
      <c r="C130" s="4"/>
      <c r="D130" s="3"/>
      <c r="E130" s="3" t="s">
        <v>339</v>
      </c>
      <c r="F130" s="238" t="s">
        <v>843</v>
      </c>
      <c r="G130" s="238">
        <v>1</v>
      </c>
      <c r="H130" s="3">
        <v>36.35</v>
      </c>
      <c r="I130" s="239"/>
      <c r="J130" s="241">
        <v>38</v>
      </c>
      <c r="K130" s="239"/>
      <c r="L130" s="239"/>
      <c r="M130" s="6">
        <f t="shared" si="9"/>
        <v>1.6499999999999986</v>
      </c>
    </row>
    <row r="131" spans="2:13">
      <c r="B131" s="14">
        <f t="shared" si="7"/>
        <v>130</v>
      </c>
      <c r="C131" s="4"/>
      <c r="D131" s="3"/>
      <c r="E131" s="3" t="s">
        <v>853</v>
      </c>
      <c r="F131" s="238" t="s">
        <v>714</v>
      </c>
      <c r="G131" s="238">
        <v>1</v>
      </c>
      <c r="H131" s="3"/>
      <c r="I131" s="239"/>
      <c r="J131" s="241">
        <v>28.5</v>
      </c>
      <c r="K131" s="239"/>
      <c r="L131" s="239"/>
      <c r="M131" s="6">
        <f t="shared" si="9"/>
        <v>28.5</v>
      </c>
    </row>
    <row r="132" spans="2:13">
      <c r="B132" s="14">
        <f t="shared" ref="B132:B135" si="10">B131+1</f>
        <v>131</v>
      </c>
      <c r="C132" s="4"/>
      <c r="D132" s="3"/>
      <c r="E132" s="3" t="s">
        <v>875</v>
      </c>
      <c r="F132" s="238" t="s">
        <v>383</v>
      </c>
      <c r="G132" s="238">
        <v>2</v>
      </c>
      <c r="H132" s="3">
        <v>88</v>
      </c>
      <c r="I132" s="239"/>
      <c r="J132" s="241">
        <v>102</v>
      </c>
      <c r="K132" s="239"/>
      <c r="L132" s="239"/>
      <c r="M132" s="6">
        <f t="shared" si="9"/>
        <v>14</v>
      </c>
    </row>
    <row r="133" spans="2:13">
      <c r="B133" s="14">
        <f t="shared" si="10"/>
        <v>132</v>
      </c>
      <c r="C133" s="4"/>
      <c r="D133" s="3"/>
      <c r="E133" s="3" t="s">
        <v>851</v>
      </c>
      <c r="F133" s="238" t="s">
        <v>383</v>
      </c>
      <c r="G133" s="238">
        <v>5</v>
      </c>
      <c r="H133" s="3">
        <v>168</v>
      </c>
      <c r="I133" s="239"/>
      <c r="J133" s="241">
        <v>180</v>
      </c>
      <c r="K133" s="239"/>
      <c r="L133" s="239"/>
      <c r="M133" s="6">
        <f t="shared" si="9"/>
        <v>12</v>
      </c>
    </row>
    <row r="134" spans="2:13">
      <c r="B134" s="14">
        <f t="shared" si="10"/>
        <v>133</v>
      </c>
      <c r="C134" s="4"/>
      <c r="D134" s="3"/>
      <c r="E134" s="3" t="s">
        <v>854</v>
      </c>
      <c r="F134" s="238" t="s">
        <v>831</v>
      </c>
      <c r="G134" s="238">
        <v>1</v>
      </c>
      <c r="H134" s="3">
        <v>118</v>
      </c>
      <c r="I134" s="239"/>
      <c r="J134" s="241">
        <v>121</v>
      </c>
      <c r="K134" s="239"/>
      <c r="L134" s="239"/>
      <c r="M134" s="6">
        <f t="shared" si="9"/>
        <v>3</v>
      </c>
    </row>
    <row r="135" spans="2:13">
      <c r="B135" s="14">
        <f t="shared" si="10"/>
        <v>134</v>
      </c>
      <c r="C135" s="4"/>
      <c r="D135" s="3"/>
      <c r="E135" s="3" t="s">
        <v>855</v>
      </c>
      <c r="F135" s="238" t="s">
        <v>843</v>
      </c>
      <c r="G135" s="238">
        <v>2</v>
      </c>
      <c r="H135" s="3">
        <v>144</v>
      </c>
      <c r="I135" s="239"/>
      <c r="J135" s="241">
        <v>148</v>
      </c>
      <c r="K135" s="239"/>
      <c r="L135" s="239"/>
      <c r="M135" s="6">
        <f t="shared" si="9"/>
        <v>4</v>
      </c>
    </row>
    <row r="136" spans="2:13">
      <c r="B136" s="14">
        <v>135</v>
      </c>
      <c r="C136" s="4"/>
      <c r="D136" s="3"/>
      <c r="E136" s="3" t="s">
        <v>842</v>
      </c>
      <c r="F136" s="238" t="s">
        <v>714</v>
      </c>
      <c r="G136" s="238">
        <v>1</v>
      </c>
      <c r="H136" s="3">
        <v>31</v>
      </c>
      <c r="I136" s="239"/>
      <c r="J136" s="241">
        <v>35</v>
      </c>
      <c r="K136" s="239"/>
      <c r="L136" s="239"/>
      <c r="M136" s="6">
        <f t="shared" si="9"/>
        <v>4</v>
      </c>
    </row>
    <row r="137" spans="2:13">
      <c r="B137" s="14">
        <v>136</v>
      </c>
      <c r="C137" s="4"/>
      <c r="D137" s="3"/>
      <c r="E137" s="3" t="s">
        <v>481</v>
      </c>
      <c r="F137" s="238" t="s">
        <v>383</v>
      </c>
      <c r="G137" s="238">
        <v>1.5</v>
      </c>
      <c r="H137" s="3">
        <v>57</v>
      </c>
      <c r="I137" s="239"/>
      <c r="J137" s="241">
        <v>60</v>
      </c>
      <c r="K137" s="239"/>
      <c r="L137" s="239"/>
      <c r="M137" s="6">
        <f t="shared" si="9"/>
        <v>3</v>
      </c>
    </row>
    <row r="138" spans="2:13">
      <c r="B138" s="14">
        <v>137</v>
      </c>
      <c r="C138" s="4"/>
      <c r="D138" s="3"/>
      <c r="E138" s="3" t="s">
        <v>856</v>
      </c>
      <c r="F138" s="238" t="s">
        <v>714</v>
      </c>
      <c r="G138" s="238">
        <v>1</v>
      </c>
      <c r="H138" s="3">
        <v>16.5</v>
      </c>
      <c r="I138" s="239"/>
      <c r="J138" s="241">
        <v>27.55</v>
      </c>
      <c r="K138" s="239"/>
      <c r="L138" s="239"/>
      <c r="M138" s="6">
        <f t="shared" si="9"/>
        <v>11.05</v>
      </c>
    </row>
    <row r="139" spans="2:13">
      <c r="B139" s="14">
        <v>138</v>
      </c>
      <c r="C139" s="4"/>
      <c r="D139" s="3"/>
      <c r="E139" s="3" t="s">
        <v>857</v>
      </c>
      <c r="F139" s="238" t="s">
        <v>714</v>
      </c>
      <c r="G139" s="238">
        <v>2</v>
      </c>
      <c r="H139" s="3">
        <v>34</v>
      </c>
      <c r="I139" s="239"/>
      <c r="J139" s="241">
        <v>48</v>
      </c>
      <c r="K139" s="239"/>
      <c r="L139" s="239"/>
      <c r="M139" s="6">
        <f t="shared" si="9"/>
        <v>14</v>
      </c>
    </row>
    <row r="140" spans="2:13">
      <c r="B140" s="14">
        <v>139</v>
      </c>
      <c r="C140" s="4"/>
      <c r="D140" s="3"/>
      <c r="E140" s="3" t="s">
        <v>858</v>
      </c>
      <c r="F140" s="238" t="s">
        <v>714</v>
      </c>
      <c r="G140" s="238">
        <v>2</v>
      </c>
      <c r="H140" s="3">
        <v>64</v>
      </c>
      <c r="I140" s="239"/>
      <c r="J140" s="241">
        <v>68</v>
      </c>
      <c r="K140" s="239"/>
      <c r="L140" s="239"/>
      <c r="M140" s="6">
        <f t="shared" si="9"/>
        <v>4</v>
      </c>
    </row>
    <row r="141" spans="2:13">
      <c r="B141" s="14">
        <v>140</v>
      </c>
      <c r="C141" s="4"/>
      <c r="D141" s="3"/>
      <c r="E141" s="3" t="s">
        <v>859</v>
      </c>
      <c r="F141" s="238" t="s">
        <v>714</v>
      </c>
      <c r="G141" s="238">
        <v>1</v>
      </c>
      <c r="H141" s="3">
        <v>88</v>
      </c>
      <c r="I141" s="239"/>
      <c r="J141" s="241">
        <v>88</v>
      </c>
      <c r="K141" s="239"/>
      <c r="L141" s="239"/>
      <c r="M141" s="6">
        <f t="shared" si="9"/>
        <v>0</v>
      </c>
    </row>
    <row r="142" spans="2:13">
      <c r="B142" s="14">
        <v>141</v>
      </c>
      <c r="C142" s="4"/>
      <c r="D142" s="3"/>
      <c r="E142" s="3" t="s">
        <v>860</v>
      </c>
      <c r="F142" s="238" t="s">
        <v>412</v>
      </c>
      <c r="G142" s="238">
        <v>1</v>
      </c>
      <c r="H142" s="3">
        <v>28</v>
      </c>
      <c r="I142" s="239"/>
      <c r="J142" s="241">
        <v>30.4</v>
      </c>
      <c r="K142" s="239"/>
      <c r="L142" s="239"/>
      <c r="M142" s="6">
        <f t="shared" si="9"/>
        <v>2.3999999999999986</v>
      </c>
    </row>
    <row r="143" spans="2:13">
      <c r="B143" s="14"/>
      <c r="C143" s="4"/>
      <c r="D143" s="3"/>
      <c r="E143" s="3"/>
      <c r="F143" s="3"/>
      <c r="G143" s="3"/>
      <c r="H143" s="3"/>
      <c r="I143" s="239"/>
      <c r="J143" s="3"/>
      <c r="K143" s="239"/>
      <c r="L143" s="239"/>
      <c r="M143" s="6">
        <f t="shared" si="9"/>
        <v>0</v>
      </c>
    </row>
    <row r="144" spans="2:13">
      <c r="B144" s="14">
        <v>142</v>
      </c>
      <c r="C144" s="4"/>
      <c r="D144" s="3"/>
      <c r="E144" s="3" t="s">
        <v>886</v>
      </c>
      <c r="F144" s="238" t="s">
        <v>831</v>
      </c>
      <c r="G144" s="238">
        <v>1</v>
      </c>
      <c r="H144" s="3">
        <v>72</v>
      </c>
      <c r="I144" s="239"/>
      <c r="J144" s="241">
        <v>74</v>
      </c>
      <c r="K144" s="239"/>
      <c r="L144" s="239"/>
      <c r="M144" s="6">
        <f t="shared" si="9"/>
        <v>2</v>
      </c>
    </row>
    <row r="145" spans="2:13">
      <c r="B145" s="14">
        <v>143</v>
      </c>
      <c r="C145" s="4"/>
      <c r="D145" s="3"/>
      <c r="E145" s="3" t="s">
        <v>887</v>
      </c>
      <c r="F145" s="238" t="s">
        <v>831</v>
      </c>
      <c r="G145" s="238">
        <v>1</v>
      </c>
      <c r="H145" s="3">
        <v>110</v>
      </c>
      <c r="I145" s="239"/>
      <c r="J145" s="241">
        <v>118</v>
      </c>
      <c r="K145" s="239"/>
      <c r="L145" s="239"/>
      <c r="M145" s="6">
        <f t="shared" si="9"/>
        <v>8</v>
      </c>
    </row>
    <row r="146" spans="2:13">
      <c r="B146" s="14"/>
      <c r="C146" s="4"/>
      <c r="D146" s="3"/>
      <c r="E146" s="3"/>
      <c r="F146" s="3"/>
      <c r="G146" s="3"/>
      <c r="H146" s="3"/>
      <c r="I146" s="239"/>
      <c r="J146" s="3"/>
      <c r="K146" s="239"/>
      <c r="L146" s="239"/>
      <c r="M146" s="6">
        <f t="shared" si="9"/>
        <v>0</v>
      </c>
    </row>
    <row r="147" spans="2:13">
      <c r="B147" s="14">
        <v>144</v>
      </c>
      <c r="C147" s="267">
        <v>44470</v>
      </c>
      <c r="D147" s="39"/>
      <c r="E147" s="3" t="s">
        <v>892</v>
      </c>
      <c r="F147" s="238" t="s">
        <v>831</v>
      </c>
      <c r="G147" s="238">
        <v>3</v>
      </c>
      <c r="H147" s="3">
        <v>402</v>
      </c>
      <c r="I147" s="239"/>
      <c r="J147" s="241">
        <v>426</v>
      </c>
      <c r="K147" s="239"/>
      <c r="L147" s="239"/>
      <c r="M147" s="6">
        <f t="shared" si="9"/>
        <v>24</v>
      </c>
    </row>
    <row r="148" spans="2:13">
      <c r="B148" s="14">
        <v>145</v>
      </c>
      <c r="C148" s="4"/>
      <c r="D148" s="3"/>
      <c r="E148" s="3" t="s">
        <v>893</v>
      </c>
      <c r="F148" s="238" t="s">
        <v>894</v>
      </c>
      <c r="G148" s="238">
        <v>1</v>
      </c>
      <c r="H148" s="3">
        <v>110</v>
      </c>
      <c r="I148" s="239"/>
      <c r="J148" s="241">
        <v>118</v>
      </c>
      <c r="K148" s="239"/>
      <c r="L148" s="239"/>
      <c r="M148" s="6">
        <f t="shared" si="9"/>
        <v>8</v>
      </c>
    </row>
    <row r="149" spans="2:13">
      <c r="B149" s="14">
        <v>146</v>
      </c>
      <c r="C149" s="4"/>
      <c r="D149" s="3"/>
      <c r="E149" s="3" t="s">
        <v>481</v>
      </c>
      <c r="F149" s="238" t="s">
        <v>383</v>
      </c>
      <c r="G149" s="238">
        <v>3</v>
      </c>
      <c r="H149" s="3">
        <v>114</v>
      </c>
      <c r="I149" s="239"/>
      <c r="J149" s="241">
        <v>120</v>
      </c>
      <c r="K149" s="239"/>
      <c r="L149" s="239"/>
      <c r="M149" s="6">
        <f t="shared" si="9"/>
        <v>6</v>
      </c>
    </row>
    <row r="150" spans="2:13">
      <c r="B150" s="14">
        <v>147</v>
      </c>
      <c r="C150" s="4"/>
      <c r="D150" s="3"/>
      <c r="E150" s="3" t="s">
        <v>895</v>
      </c>
      <c r="F150" s="238" t="s">
        <v>714</v>
      </c>
      <c r="G150" s="238">
        <v>2</v>
      </c>
      <c r="H150" s="3">
        <v>34</v>
      </c>
      <c r="I150" s="239"/>
      <c r="J150" s="241">
        <v>54</v>
      </c>
      <c r="K150" s="239"/>
      <c r="L150" s="239"/>
      <c r="M150" s="6">
        <f t="shared" si="9"/>
        <v>20</v>
      </c>
    </row>
    <row r="151" spans="2:13">
      <c r="B151" s="14">
        <v>148</v>
      </c>
      <c r="C151" s="4"/>
      <c r="D151" s="3"/>
      <c r="E151" s="3" t="s">
        <v>837</v>
      </c>
      <c r="F151" s="238" t="s">
        <v>383</v>
      </c>
      <c r="G151" s="238">
        <v>4</v>
      </c>
      <c r="H151" s="3">
        <v>134</v>
      </c>
      <c r="I151" s="239"/>
      <c r="J151" s="241">
        <v>164</v>
      </c>
      <c r="K151" s="239"/>
      <c r="L151" s="239"/>
      <c r="M151" s="6">
        <f t="shared" si="9"/>
        <v>30</v>
      </c>
    </row>
    <row r="152" spans="2:13">
      <c r="B152" s="14">
        <v>149</v>
      </c>
      <c r="C152" s="4"/>
      <c r="D152" s="3"/>
      <c r="E152" s="3" t="s">
        <v>863</v>
      </c>
      <c r="F152" s="238" t="s">
        <v>714</v>
      </c>
      <c r="G152" s="238">
        <v>2</v>
      </c>
      <c r="H152" s="3">
        <v>74</v>
      </c>
      <c r="I152" s="239"/>
      <c r="J152" s="241">
        <v>76</v>
      </c>
      <c r="K152" s="239"/>
      <c r="L152" s="239"/>
      <c r="M152" s="6">
        <f t="shared" si="9"/>
        <v>2</v>
      </c>
    </row>
    <row r="153" spans="2:13">
      <c r="B153" s="14">
        <v>150</v>
      </c>
      <c r="C153" s="4"/>
      <c r="D153" s="3"/>
      <c r="E153" s="3" t="s">
        <v>896</v>
      </c>
      <c r="F153" s="238" t="s">
        <v>843</v>
      </c>
      <c r="G153" s="238">
        <v>4</v>
      </c>
      <c r="H153" s="3">
        <v>18</v>
      </c>
      <c r="I153" s="239"/>
      <c r="J153" s="241">
        <v>40</v>
      </c>
      <c r="K153" s="239"/>
      <c r="L153" s="239"/>
      <c r="M153" s="6">
        <f t="shared" si="9"/>
        <v>22</v>
      </c>
    </row>
    <row r="154" spans="2:13">
      <c r="B154" s="14">
        <v>151</v>
      </c>
      <c r="C154" s="4"/>
      <c r="D154" s="3"/>
      <c r="E154" s="3" t="s">
        <v>900</v>
      </c>
      <c r="F154" s="238" t="s">
        <v>714</v>
      </c>
      <c r="G154" s="238">
        <v>2</v>
      </c>
      <c r="H154" s="3">
        <v>9.6</v>
      </c>
      <c r="I154" s="239"/>
      <c r="J154" s="241">
        <v>10</v>
      </c>
      <c r="K154" s="239"/>
      <c r="L154" s="239"/>
      <c r="M154" s="6">
        <f t="shared" si="9"/>
        <v>0.40000000000000036</v>
      </c>
    </row>
    <row r="155" spans="2:13">
      <c r="B155" s="14"/>
      <c r="C155" s="4"/>
      <c r="D155" s="3"/>
      <c r="E155" s="3"/>
      <c r="F155" s="3"/>
      <c r="G155" s="3"/>
      <c r="H155" s="3"/>
      <c r="I155" s="239"/>
      <c r="J155" s="3"/>
      <c r="K155" s="239"/>
      <c r="L155" s="239"/>
      <c r="M155" s="6">
        <f t="shared" si="9"/>
        <v>0</v>
      </c>
    </row>
    <row r="156" spans="2:13">
      <c r="B156" s="14">
        <v>152</v>
      </c>
      <c r="C156" s="267">
        <v>44501</v>
      </c>
      <c r="D156" s="39"/>
      <c r="E156" s="3" t="s">
        <v>892</v>
      </c>
      <c r="F156" s="238" t="s">
        <v>831</v>
      </c>
      <c r="G156" s="238">
        <v>1</v>
      </c>
      <c r="H156" s="3">
        <v>134</v>
      </c>
      <c r="I156" s="239"/>
      <c r="J156" s="241">
        <v>142</v>
      </c>
      <c r="K156" s="239"/>
      <c r="L156" s="239"/>
      <c r="M156" s="6">
        <f t="shared" si="9"/>
        <v>8</v>
      </c>
    </row>
    <row r="157" spans="2:13">
      <c r="B157" s="14">
        <v>153</v>
      </c>
      <c r="C157" s="4"/>
      <c r="D157" s="3"/>
      <c r="E157" s="3" t="s">
        <v>855</v>
      </c>
      <c r="F157" s="238" t="s">
        <v>843</v>
      </c>
      <c r="G157" s="238">
        <v>2</v>
      </c>
      <c r="H157" s="3">
        <v>144</v>
      </c>
      <c r="I157" s="239"/>
      <c r="J157" s="241">
        <v>150</v>
      </c>
      <c r="K157" s="239"/>
      <c r="L157" s="239"/>
      <c r="M157" s="6">
        <f t="shared" si="9"/>
        <v>6</v>
      </c>
    </row>
    <row r="158" spans="2:13">
      <c r="B158" s="14">
        <v>154</v>
      </c>
      <c r="C158" s="4"/>
      <c r="D158" s="3"/>
      <c r="E158" s="3" t="s">
        <v>481</v>
      </c>
      <c r="F158" s="238" t="s">
        <v>383</v>
      </c>
      <c r="G158" s="238">
        <v>3</v>
      </c>
      <c r="H158" s="3">
        <v>114</v>
      </c>
      <c r="I158" s="239"/>
      <c r="J158" s="241">
        <v>120</v>
      </c>
      <c r="K158" s="239"/>
      <c r="L158" s="239"/>
      <c r="M158" s="6">
        <f t="shared" si="9"/>
        <v>6</v>
      </c>
    </row>
    <row r="159" spans="2:13">
      <c r="B159" s="14">
        <v>155</v>
      </c>
      <c r="C159" s="4"/>
      <c r="D159" s="3"/>
      <c r="E159" s="3" t="s">
        <v>380</v>
      </c>
      <c r="F159" s="238" t="s">
        <v>749</v>
      </c>
      <c r="G159" s="238">
        <v>250</v>
      </c>
      <c r="H159" s="3">
        <v>25</v>
      </c>
      <c r="I159" s="239"/>
      <c r="J159" s="241">
        <v>26.25</v>
      </c>
      <c r="K159" s="239"/>
      <c r="L159" s="239"/>
      <c r="M159" s="6">
        <f t="shared" ref="M159:M225" si="11">J159-H159</f>
        <v>1.25</v>
      </c>
    </row>
    <row r="160" spans="2:13">
      <c r="B160" s="14">
        <v>156</v>
      </c>
      <c r="C160" s="4"/>
      <c r="D160" s="3"/>
      <c r="E160" s="3" t="s">
        <v>851</v>
      </c>
      <c r="F160" s="238" t="s">
        <v>383</v>
      </c>
      <c r="G160" s="238">
        <v>5</v>
      </c>
      <c r="H160" s="3">
        <v>168</v>
      </c>
      <c r="I160" s="239"/>
      <c r="J160" s="241">
        <v>180</v>
      </c>
      <c r="K160" s="239"/>
      <c r="L160" s="239"/>
      <c r="M160" s="6">
        <f t="shared" si="11"/>
        <v>12</v>
      </c>
    </row>
    <row r="161" spans="2:13">
      <c r="B161" s="14">
        <v>157</v>
      </c>
      <c r="C161" s="4"/>
      <c r="D161" s="3"/>
      <c r="E161" s="3" t="s">
        <v>897</v>
      </c>
      <c r="F161" s="238" t="s">
        <v>714</v>
      </c>
      <c r="G161" s="238">
        <v>3</v>
      </c>
      <c r="H161" s="3">
        <v>124.5</v>
      </c>
      <c r="I161" s="239"/>
      <c r="J161" s="241">
        <v>135</v>
      </c>
      <c r="K161" s="239"/>
      <c r="L161" s="239"/>
      <c r="M161" s="6">
        <f t="shared" si="11"/>
        <v>10.5</v>
      </c>
    </row>
    <row r="162" spans="2:13">
      <c r="B162" s="14">
        <v>158</v>
      </c>
      <c r="C162" s="4"/>
      <c r="D162" s="3"/>
      <c r="E162" s="3" t="s">
        <v>898</v>
      </c>
      <c r="F162" s="238" t="s">
        <v>899</v>
      </c>
      <c r="G162" s="238">
        <v>1</v>
      </c>
      <c r="H162" s="3">
        <v>122</v>
      </c>
      <c r="I162" s="239"/>
      <c r="J162" s="241">
        <v>130</v>
      </c>
      <c r="K162" s="239"/>
      <c r="L162" s="239"/>
      <c r="M162" s="6">
        <f t="shared" si="11"/>
        <v>8</v>
      </c>
    </row>
    <row r="163" spans="2:13">
      <c r="B163" s="14">
        <v>159</v>
      </c>
      <c r="C163" s="4"/>
      <c r="D163" s="3"/>
      <c r="E163" s="3" t="s">
        <v>196</v>
      </c>
      <c r="F163" s="238" t="s">
        <v>749</v>
      </c>
      <c r="G163" s="238">
        <v>250</v>
      </c>
      <c r="H163" s="3">
        <v>155</v>
      </c>
      <c r="I163" s="239"/>
      <c r="J163" s="241">
        <v>160</v>
      </c>
      <c r="K163" s="239"/>
      <c r="L163" s="239"/>
      <c r="M163" s="6">
        <f t="shared" si="11"/>
        <v>5</v>
      </c>
    </row>
    <row r="164" spans="2:13">
      <c r="B164" s="14">
        <v>160</v>
      </c>
      <c r="C164" s="267">
        <v>44531</v>
      </c>
      <c r="D164" s="39"/>
      <c r="E164" s="3" t="s">
        <v>920</v>
      </c>
      <c r="F164" s="238" t="s">
        <v>749</v>
      </c>
      <c r="G164" s="238">
        <v>500</v>
      </c>
      <c r="H164" s="3">
        <v>59.5</v>
      </c>
      <c r="I164" s="239"/>
      <c r="J164" s="242">
        <v>57</v>
      </c>
      <c r="K164" s="239"/>
      <c r="L164" s="239"/>
      <c r="M164" s="6">
        <f t="shared" si="11"/>
        <v>-2.5</v>
      </c>
    </row>
    <row r="165" spans="2:13">
      <c r="B165" s="14">
        <v>161</v>
      </c>
      <c r="C165" s="4" t="s">
        <v>958</v>
      </c>
      <c r="D165" s="5"/>
      <c r="E165" s="3" t="s">
        <v>209</v>
      </c>
      <c r="F165" s="238" t="s">
        <v>749</v>
      </c>
      <c r="G165" s="238">
        <v>200</v>
      </c>
      <c r="H165" s="3">
        <v>8</v>
      </c>
      <c r="I165" s="239"/>
      <c r="J165" s="241">
        <v>10</v>
      </c>
      <c r="K165" s="239"/>
      <c r="L165" s="239"/>
      <c r="M165" s="6">
        <f t="shared" si="11"/>
        <v>2</v>
      </c>
    </row>
    <row r="166" spans="2:13">
      <c r="B166" s="14">
        <v>162</v>
      </c>
      <c r="C166" s="4"/>
      <c r="D166" s="3"/>
      <c r="E166" s="3" t="s">
        <v>688</v>
      </c>
      <c r="F166" s="238" t="s">
        <v>714</v>
      </c>
      <c r="G166" s="238">
        <v>1</v>
      </c>
      <c r="H166" s="3">
        <v>4</v>
      </c>
      <c r="I166" s="239"/>
      <c r="J166" s="241">
        <v>5</v>
      </c>
      <c r="K166" s="239"/>
      <c r="L166" s="239"/>
      <c r="M166" s="6">
        <f t="shared" si="11"/>
        <v>1</v>
      </c>
    </row>
    <row r="167" spans="2:13">
      <c r="B167" s="14">
        <v>163</v>
      </c>
      <c r="C167" s="4"/>
      <c r="D167" s="3"/>
      <c r="E167" s="3" t="s">
        <v>920</v>
      </c>
      <c r="F167" s="238" t="s">
        <v>749</v>
      </c>
      <c r="G167" s="238">
        <v>250</v>
      </c>
      <c r="H167" s="3">
        <v>29.75</v>
      </c>
      <c r="I167" s="239"/>
      <c r="J167" s="242">
        <v>28</v>
      </c>
      <c r="K167" s="239"/>
      <c r="L167" s="239"/>
      <c r="M167" s="6">
        <f t="shared" si="11"/>
        <v>-1.75</v>
      </c>
    </row>
    <row r="168" spans="2:13">
      <c r="B168" s="14">
        <v>164</v>
      </c>
      <c r="C168" s="4"/>
      <c r="D168" s="3"/>
      <c r="E168" s="3" t="s">
        <v>962</v>
      </c>
      <c r="F168" s="238" t="s">
        <v>843</v>
      </c>
      <c r="G168" s="238">
        <v>2</v>
      </c>
      <c r="H168" s="3">
        <v>36</v>
      </c>
      <c r="I168" s="239"/>
      <c r="J168" s="241">
        <v>38</v>
      </c>
      <c r="K168" s="239"/>
      <c r="L168" s="239"/>
      <c r="M168" s="6">
        <f t="shared" si="11"/>
        <v>2</v>
      </c>
    </row>
    <row r="169" spans="2:13">
      <c r="B169" s="14">
        <v>165</v>
      </c>
      <c r="C169" s="4"/>
      <c r="D169" s="3"/>
      <c r="E169" s="3" t="s">
        <v>961</v>
      </c>
      <c r="F169" s="238" t="s">
        <v>714</v>
      </c>
      <c r="G169" s="238">
        <v>1</v>
      </c>
      <c r="H169" s="3">
        <v>7.8</v>
      </c>
      <c r="I169" s="239"/>
      <c r="J169" s="241">
        <v>10</v>
      </c>
      <c r="K169" s="239"/>
      <c r="L169" s="239"/>
      <c r="M169" s="6">
        <f t="shared" si="11"/>
        <v>2.2000000000000002</v>
      </c>
    </row>
    <row r="170" spans="2:13">
      <c r="B170" s="14">
        <v>166</v>
      </c>
      <c r="C170" s="4" t="s">
        <v>958</v>
      </c>
      <c r="D170" s="5"/>
      <c r="E170" s="3" t="s">
        <v>729</v>
      </c>
      <c r="F170" s="238" t="s">
        <v>383</v>
      </c>
      <c r="G170" s="238">
        <v>1</v>
      </c>
      <c r="H170" s="3">
        <v>20</v>
      </c>
      <c r="I170" s="239"/>
      <c r="J170" s="241">
        <v>25</v>
      </c>
      <c r="K170" s="239"/>
      <c r="L170" s="239"/>
      <c r="M170" s="6">
        <f t="shared" si="11"/>
        <v>5</v>
      </c>
    </row>
    <row r="171" spans="2:13">
      <c r="B171" s="14">
        <v>167</v>
      </c>
      <c r="C171" s="4"/>
      <c r="D171" s="3"/>
      <c r="E171" s="3" t="s">
        <v>892</v>
      </c>
      <c r="F171" s="238" t="s">
        <v>831</v>
      </c>
      <c r="G171" s="238">
        <v>1</v>
      </c>
      <c r="H171" s="3">
        <v>138</v>
      </c>
      <c r="I171" s="239"/>
      <c r="J171" s="241">
        <v>142</v>
      </c>
      <c r="K171" s="239"/>
      <c r="L171" s="239"/>
      <c r="M171" s="6">
        <f t="shared" si="11"/>
        <v>4</v>
      </c>
    </row>
    <row r="172" spans="2:13">
      <c r="B172" s="14">
        <v>168</v>
      </c>
      <c r="C172" s="4"/>
      <c r="D172" s="3"/>
      <c r="E172" s="3" t="s">
        <v>963</v>
      </c>
      <c r="F172" s="238" t="s">
        <v>831</v>
      </c>
      <c r="G172" s="238">
        <v>1</v>
      </c>
      <c r="H172" s="3">
        <v>123</v>
      </c>
      <c r="I172" s="239"/>
      <c r="J172" s="241">
        <v>130</v>
      </c>
      <c r="K172" s="239"/>
      <c r="L172" s="239"/>
      <c r="M172" s="6">
        <f t="shared" si="11"/>
        <v>7</v>
      </c>
    </row>
    <row r="173" spans="2:13">
      <c r="B173" s="14">
        <v>169</v>
      </c>
      <c r="C173" s="4"/>
      <c r="D173" s="3"/>
      <c r="E173" s="3" t="s">
        <v>1044</v>
      </c>
      <c r="F173" s="238" t="s">
        <v>714</v>
      </c>
      <c r="G173" s="238">
        <v>2</v>
      </c>
      <c r="H173" s="3">
        <v>9.6</v>
      </c>
      <c r="I173" s="239"/>
      <c r="J173" s="241">
        <v>20</v>
      </c>
      <c r="K173" s="239"/>
      <c r="L173" s="239"/>
      <c r="M173" s="6">
        <f t="shared" si="11"/>
        <v>10.4</v>
      </c>
    </row>
    <row r="174" spans="2:13">
      <c r="B174" s="14">
        <v>170</v>
      </c>
      <c r="C174" s="4"/>
      <c r="D174" s="3"/>
      <c r="E174" s="3" t="s">
        <v>964</v>
      </c>
      <c r="F174" s="238" t="s">
        <v>749</v>
      </c>
      <c r="G174" s="238">
        <v>250</v>
      </c>
      <c r="H174" s="3">
        <v>25</v>
      </c>
      <c r="I174" s="239"/>
      <c r="J174" s="241">
        <v>32.5</v>
      </c>
      <c r="K174" s="239"/>
      <c r="L174" s="239"/>
      <c r="M174" s="6">
        <f t="shared" si="11"/>
        <v>7.5</v>
      </c>
    </row>
    <row r="175" spans="2:13">
      <c r="B175" s="14">
        <v>171</v>
      </c>
      <c r="C175" s="4"/>
      <c r="D175" s="3"/>
      <c r="E175" s="3" t="s">
        <v>965</v>
      </c>
      <c r="F175" s="238" t="s">
        <v>749</v>
      </c>
      <c r="G175" s="238">
        <v>250</v>
      </c>
      <c r="H175" s="3">
        <v>21.25</v>
      </c>
      <c r="I175" s="239"/>
      <c r="J175" s="241">
        <v>27.5</v>
      </c>
      <c r="K175" s="239"/>
      <c r="L175" s="239"/>
      <c r="M175" s="6">
        <f t="shared" si="11"/>
        <v>6.25</v>
      </c>
    </row>
    <row r="176" spans="2:13">
      <c r="B176" s="14">
        <v>172</v>
      </c>
      <c r="C176" s="4"/>
      <c r="D176" s="3"/>
      <c r="E176" s="3" t="s">
        <v>418</v>
      </c>
      <c r="F176" s="238" t="s">
        <v>843</v>
      </c>
      <c r="G176" s="238">
        <v>1</v>
      </c>
      <c r="H176" s="3">
        <v>4.59</v>
      </c>
      <c r="I176" s="239"/>
      <c r="J176" s="241">
        <v>5</v>
      </c>
      <c r="K176" s="239"/>
      <c r="L176" s="239"/>
      <c r="M176" s="6">
        <f t="shared" si="11"/>
        <v>0.41000000000000014</v>
      </c>
    </row>
    <row r="177" spans="2:13">
      <c r="B177" s="14"/>
      <c r="C177" s="4"/>
      <c r="D177" s="3"/>
      <c r="E177" s="3"/>
      <c r="F177" s="3"/>
      <c r="G177" s="3"/>
      <c r="H177" s="3"/>
      <c r="I177" s="239"/>
      <c r="J177" s="3"/>
      <c r="K177" s="239"/>
      <c r="L177" s="239"/>
      <c r="M177" s="6">
        <f t="shared" si="11"/>
        <v>0</v>
      </c>
    </row>
    <row r="178" spans="2:13">
      <c r="B178" s="14">
        <v>173</v>
      </c>
      <c r="C178" s="4" t="s">
        <v>966</v>
      </c>
      <c r="D178" s="3"/>
      <c r="E178" s="3" t="s">
        <v>729</v>
      </c>
      <c r="F178" s="3"/>
      <c r="G178" s="238">
        <v>2</v>
      </c>
      <c r="H178" s="3">
        <v>40</v>
      </c>
      <c r="I178" s="239"/>
      <c r="J178" s="241">
        <v>50</v>
      </c>
      <c r="K178" s="239"/>
      <c r="L178" s="239"/>
      <c r="M178" s="6">
        <f t="shared" si="11"/>
        <v>10</v>
      </c>
    </row>
    <row r="179" spans="2:13">
      <c r="B179" s="14">
        <v>174</v>
      </c>
      <c r="C179" s="4"/>
      <c r="D179" s="3"/>
      <c r="E179" s="3" t="s">
        <v>1026</v>
      </c>
      <c r="F179" s="3"/>
      <c r="G179" s="238">
        <v>2</v>
      </c>
      <c r="H179" s="3">
        <v>268</v>
      </c>
      <c r="I179" s="239"/>
      <c r="J179" s="241">
        <v>290</v>
      </c>
      <c r="K179" s="239"/>
      <c r="L179" s="239"/>
      <c r="M179" s="6">
        <f t="shared" si="11"/>
        <v>22</v>
      </c>
    </row>
    <row r="180" spans="2:13">
      <c r="B180" s="14">
        <v>175</v>
      </c>
      <c r="C180" s="4"/>
      <c r="D180" s="3"/>
      <c r="E180" s="3" t="s">
        <v>1027</v>
      </c>
      <c r="F180" s="3"/>
      <c r="G180" s="238">
        <v>2</v>
      </c>
      <c r="H180" s="3">
        <v>62</v>
      </c>
      <c r="I180" s="239"/>
      <c r="J180" s="241">
        <v>66</v>
      </c>
      <c r="K180" s="239"/>
      <c r="L180" s="239"/>
      <c r="M180" s="6">
        <f t="shared" si="11"/>
        <v>4</v>
      </c>
    </row>
    <row r="181" spans="2:13">
      <c r="B181" s="14">
        <v>176</v>
      </c>
      <c r="C181" s="4"/>
      <c r="D181" s="3"/>
      <c r="E181" s="3" t="s">
        <v>1028</v>
      </c>
      <c r="F181" s="3"/>
      <c r="G181" s="238">
        <v>500</v>
      </c>
      <c r="H181" s="3">
        <v>61</v>
      </c>
      <c r="I181" s="239"/>
      <c r="J181" s="241">
        <v>65</v>
      </c>
      <c r="K181" s="239"/>
      <c r="L181" s="239"/>
      <c r="M181" s="6">
        <f t="shared" si="11"/>
        <v>4</v>
      </c>
    </row>
    <row r="182" spans="2:13">
      <c r="B182" s="14">
        <v>177</v>
      </c>
      <c r="C182" s="4"/>
      <c r="D182" s="3"/>
      <c r="E182" s="3" t="s">
        <v>1029</v>
      </c>
      <c r="F182" s="3"/>
      <c r="G182" s="238">
        <v>500</v>
      </c>
      <c r="H182" s="3">
        <v>39</v>
      </c>
      <c r="I182" s="239"/>
      <c r="J182" s="241">
        <v>64</v>
      </c>
      <c r="K182" s="239"/>
      <c r="L182" s="239"/>
      <c r="M182" s="6">
        <f t="shared" si="11"/>
        <v>25</v>
      </c>
    </row>
    <row r="183" spans="2:13">
      <c r="B183" s="14">
        <v>178</v>
      </c>
      <c r="C183" s="4"/>
      <c r="D183" s="3"/>
      <c r="E183" s="3" t="s">
        <v>983</v>
      </c>
      <c r="F183" s="3"/>
      <c r="G183" s="3" t="s">
        <v>868</v>
      </c>
      <c r="H183" s="3">
        <v>10</v>
      </c>
      <c r="I183" s="239"/>
      <c r="J183" s="241">
        <v>15</v>
      </c>
      <c r="K183" s="239"/>
      <c r="L183" s="239"/>
      <c r="M183" s="6">
        <f t="shared" si="11"/>
        <v>5</v>
      </c>
    </row>
    <row r="184" spans="2:13">
      <c r="B184" s="14">
        <v>179</v>
      </c>
      <c r="C184" s="4"/>
      <c r="D184" s="3"/>
      <c r="E184" s="3" t="s">
        <v>1030</v>
      </c>
      <c r="F184" s="3"/>
      <c r="G184" s="238">
        <v>50</v>
      </c>
      <c r="H184" s="3">
        <v>28</v>
      </c>
      <c r="I184" s="239"/>
      <c r="J184" s="241">
        <v>36</v>
      </c>
      <c r="K184" s="239"/>
      <c r="L184" s="239"/>
      <c r="M184" s="6">
        <f t="shared" si="11"/>
        <v>8</v>
      </c>
    </row>
    <row r="185" spans="2:13">
      <c r="B185" s="14">
        <v>180</v>
      </c>
      <c r="C185" s="4"/>
      <c r="D185" s="3"/>
      <c r="E185" s="3" t="s">
        <v>1056</v>
      </c>
      <c r="F185" s="3"/>
      <c r="G185" s="238">
        <v>50</v>
      </c>
      <c r="H185" s="3">
        <v>18.5</v>
      </c>
      <c r="I185" s="239"/>
      <c r="J185" s="241">
        <v>22</v>
      </c>
      <c r="K185" s="239"/>
      <c r="L185" s="239"/>
      <c r="M185" s="6">
        <f t="shared" si="11"/>
        <v>3.5</v>
      </c>
    </row>
    <row r="186" spans="2:13">
      <c r="B186" s="14">
        <v>181</v>
      </c>
      <c r="C186" s="4"/>
      <c r="D186" s="3"/>
      <c r="E186" s="3" t="s">
        <v>1031</v>
      </c>
      <c r="F186" s="3"/>
      <c r="G186" s="238">
        <v>500</v>
      </c>
      <c r="H186" s="3">
        <v>42.5</v>
      </c>
      <c r="I186" s="239"/>
      <c r="J186" s="241">
        <v>50</v>
      </c>
      <c r="K186" s="239"/>
      <c r="L186" s="239"/>
      <c r="M186" s="6">
        <f t="shared" si="11"/>
        <v>7.5</v>
      </c>
    </row>
    <row r="187" spans="2:13">
      <c r="B187" s="14">
        <v>182</v>
      </c>
      <c r="C187" s="4"/>
      <c r="D187" s="3"/>
      <c r="E187" s="3" t="s">
        <v>920</v>
      </c>
      <c r="F187" s="3"/>
      <c r="G187" s="238">
        <v>250</v>
      </c>
      <c r="H187" s="3">
        <v>29.75</v>
      </c>
      <c r="I187" s="239"/>
      <c r="J187" s="241">
        <v>32.5</v>
      </c>
      <c r="K187" s="239"/>
      <c r="L187" s="239"/>
      <c r="M187" s="6">
        <f t="shared" si="11"/>
        <v>2.75</v>
      </c>
    </row>
    <row r="188" spans="2:13">
      <c r="B188" s="14">
        <v>183</v>
      </c>
      <c r="C188" s="4"/>
      <c r="D188" s="3"/>
      <c r="E188" s="3" t="s">
        <v>1032</v>
      </c>
      <c r="F188" s="3" t="s">
        <v>714</v>
      </c>
      <c r="G188" s="15">
        <v>2</v>
      </c>
      <c r="H188" s="15">
        <v>74</v>
      </c>
      <c r="I188" s="239"/>
      <c r="J188" s="241">
        <v>80</v>
      </c>
      <c r="K188" s="239"/>
      <c r="L188" s="239"/>
      <c r="M188" s="6">
        <f t="shared" si="11"/>
        <v>6</v>
      </c>
    </row>
    <row r="189" spans="2:13">
      <c r="B189" s="14">
        <v>184</v>
      </c>
      <c r="C189" s="4"/>
      <c r="D189" s="3"/>
      <c r="E189" s="3" t="s">
        <v>1034</v>
      </c>
      <c r="F189" s="3" t="s">
        <v>714</v>
      </c>
      <c r="G189" s="15">
        <v>5</v>
      </c>
      <c r="H189" s="3">
        <v>50</v>
      </c>
      <c r="I189" s="239"/>
      <c r="J189" s="241">
        <v>60</v>
      </c>
      <c r="K189" s="239"/>
      <c r="L189" s="239"/>
      <c r="M189" s="6">
        <f t="shared" si="11"/>
        <v>10</v>
      </c>
    </row>
    <row r="190" spans="2:13">
      <c r="B190" s="14"/>
      <c r="C190" s="4"/>
      <c r="D190" s="3"/>
      <c r="E190" s="3"/>
      <c r="F190" s="3"/>
      <c r="G190" s="238"/>
      <c r="H190" s="3"/>
      <c r="I190" s="239"/>
      <c r="J190" s="241"/>
      <c r="K190" s="239"/>
      <c r="L190" s="239"/>
      <c r="M190" s="6">
        <f t="shared" si="11"/>
        <v>0</v>
      </c>
    </row>
    <row r="191" spans="2:13">
      <c r="B191" s="14">
        <v>185</v>
      </c>
      <c r="C191" s="4"/>
      <c r="D191" s="3"/>
      <c r="E191" s="3" t="s">
        <v>1035</v>
      </c>
      <c r="F191" s="3" t="s">
        <v>843</v>
      </c>
      <c r="G191" s="238">
        <v>1</v>
      </c>
      <c r="H191" s="3">
        <v>8.8000000000000007</v>
      </c>
      <c r="I191" s="239"/>
      <c r="J191" s="241">
        <v>10</v>
      </c>
      <c r="K191" s="239"/>
      <c r="L191" s="239"/>
      <c r="M191" s="6">
        <f t="shared" si="11"/>
        <v>1.1999999999999993</v>
      </c>
    </row>
    <row r="192" spans="2:13">
      <c r="B192" s="14">
        <v>186</v>
      </c>
      <c r="C192" s="4"/>
      <c r="D192" s="3"/>
      <c r="E192" s="3" t="s">
        <v>1036</v>
      </c>
      <c r="F192" s="3" t="s">
        <v>843</v>
      </c>
      <c r="G192" s="238">
        <v>1</v>
      </c>
      <c r="H192" s="3">
        <v>26</v>
      </c>
      <c r="I192" s="239"/>
      <c r="J192" s="241">
        <v>29</v>
      </c>
      <c r="K192" s="239"/>
      <c r="L192" s="239"/>
      <c r="M192" s="6">
        <f t="shared" si="11"/>
        <v>3</v>
      </c>
    </row>
    <row r="193" spans="2:13">
      <c r="B193" s="14">
        <v>187</v>
      </c>
      <c r="C193" s="4"/>
      <c r="D193" s="3"/>
      <c r="E193" s="3" t="s">
        <v>1003</v>
      </c>
      <c r="F193" s="3" t="s">
        <v>951</v>
      </c>
      <c r="G193" s="238">
        <v>1</v>
      </c>
      <c r="H193" s="3">
        <v>37</v>
      </c>
      <c r="I193" s="239"/>
      <c r="J193" s="241">
        <v>40</v>
      </c>
      <c r="K193" s="239"/>
      <c r="L193" s="239"/>
      <c r="M193" s="6">
        <f t="shared" si="11"/>
        <v>3</v>
      </c>
    </row>
    <row r="194" spans="2:13">
      <c r="B194" s="14">
        <v>189</v>
      </c>
      <c r="C194" s="4"/>
      <c r="D194" s="3"/>
      <c r="E194" s="3" t="s">
        <v>1037</v>
      </c>
      <c r="F194" s="3" t="s">
        <v>1038</v>
      </c>
      <c r="G194" s="3" t="s">
        <v>1033</v>
      </c>
      <c r="H194" s="3">
        <v>18</v>
      </c>
      <c r="I194" s="239"/>
      <c r="J194" s="241">
        <v>20</v>
      </c>
      <c r="K194" s="239"/>
      <c r="L194" s="239"/>
      <c r="M194" s="6">
        <f t="shared" si="11"/>
        <v>2</v>
      </c>
    </row>
    <row r="195" spans="2:13">
      <c r="B195" s="14">
        <v>190</v>
      </c>
      <c r="C195" s="4"/>
      <c r="D195" s="3"/>
      <c r="E195" s="3" t="s">
        <v>989</v>
      </c>
      <c r="F195" s="3" t="s">
        <v>127</v>
      </c>
      <c r="G195" s="238">
        <v>100</v>
      </c>
      <c r="H195" s="3">
        <v>10</v>
      </c>
      <c r="I195" s="239"/>
      <c r="J195" s="241">
        <v>13</v>
      </c>
      <c r="K195" s="239"/>
      <c r="L195" s="239"/>
      <c r="M195" s="6">
        <f t="shared" si="11"/>
        <v>3</v>
      </c>
    </row>
    <row r="196" spans="2:13">
      <c r="B196" s="14">
        <v>191</v>
      </c>
      <c r="C196" s="4"/>
      <c r="D196" s="3"/>
      <c r="E196" s="3" t="s">
        <v>1039</v>
      </c>
      <c r="F196" s="3" t="s">
        <v>127</v>
      </c>
      <c r="G196" s="238">
        <v>200</v>
      </c>
      <c r="H196" s="3">
        <v>8</v>
      </c>
      <c r="I196" s="239"/>
      <c r="J196" s="241">
        <v>12</v>
      </c>
      <c r="K196" s="239"/>
      <c r="L196" s="239"/>
      <c r="M196" s="6">
        <f t="shared" si="11"/>
        <v>4</v>
      </c>
    </row>
    <row r="197" spans="2:13">
      <c r="B197" s="14">
        <v>192</v>
      </c>
      <c r="C197" s="4"/>
      <c r="D197" s="3"/>
      <c r="E197" s="3" t="s">
        <v>1040</v>
      </c>
      <c r="F197" s="3" t="s">
        <v>1043</v>
      </c>
      <c r="G197" s="15">
        <v>1</v>
      </c>
      <c r="H197" s="3">
        <v>44</v>
      </c>
      <c r="I197" s="239"/>
      <c r="J197" s="241">
        <v>50</v>
      </c>
      <c r="K197" s="239"/>
      <c r="L197" s="239"/>
      <c r="M197" s="6">
        <f t="shared" si="11"/>
        <v>6</v>
      </c>
    </row>
    <row r="198" spans="2:13">
      <c r="B198" s="14">
        <v>193</v>
      </c>
      <c r="C198" s="4"/>
      <c r="D198" s="3"/>
      <c r="E198" s="3" t="s">
        <v>1041</v>
      </c>
      <c r="F198" s="3" t="s">
        <v>1042</v>
      </c>
      <c r="G198" s="15">
        <v>2</v>
      </c>
      <c r="H198" s="3">
        <v>16</v>
      </c>
      <c r="I198" s="239"/>
      <c r="J198" s="241">
        <v>20</v>
      </c>
      <c r="K198" s="239"/>
      <c r="L198" s="239"/>
      <c r="M198" s="6">
        <f t="shared" si="11"/>
        <v>4</v>
      </c>
    </row>
    <row r="199" spans="2:13">
      <c r="B199" s="14">
        <v>194</v>
      </c>
      <c r="C199" s="4"/>
      <c r="D199" s="3"/>
      <c r="E199" s="3" t="s">
        <v>481</v>
      </c>
      <c r="F199" s="3" t="s">
        <v>383</v>
      </c>
      <c r="G199" s="15">
        <v>2</v>
      </c>
      <c r="H199" s="3">
        <v>76.48</v>
      </c>
      <c r="I199" s="239"/>
      <c r="J199" s="241">
        <v>80</v>
      </c>
      <c r="K199" s="239"/>
      <c r="L199" s="239"/>
      <c r="M199" s="6">
        <f t="shared" si="11"/>
        <v>3.519999999999996</v>
      </c>
    </row>
    <row r="200" spans="2:13">
      <c r="B200" s="14">
        <v>195</v>
      </c>
      <c r="C200" s="4"/>
      <c r="D200" s="3"/>
      <c r="E200" s="3" t="s">
        <v>1046</v>
      </c>
      <c r="F200" s="3" t="s">
        <v>714</v>
      </c>
      <c r="G200" s="15">
        <v>1</v>
      </c>
      <c r="H200" s="3">
        <v>19</v>
      </c>
      <c r="I200" s="239"/>
      <c r="J200" s="241">
        <v>25</v>
      </c>
      <c r="K200" s="239"/>
      <c r="L200" s="239"/>
      <c r="M200" s="6">
        <f t="shared" si="11"/>
        <v>6</v>
      </c>
    </row>
    <row r="201" spans="2:13">
      <c r="B201" s="14">
        <v>196</v>
      </c>
      <c r="C201" s="4"/>
      <c r="D201" s="3"/>
      <c r="E201" s="3" t="s">
        <v>1047</v>
      </c>
      <c r="F201" s="3" t="s">
        <v>714</v>
      </c>
      <c r="G201" s="15">
        <v>1</v>
      </c>
      <c r="H201" s="3">
        <v>61</v>
      </c>
      <c r="I201" s="239"/>
      <c r="J201" s="241">
        <v>63</v>
      </c>
      <c r="K201" s="239"/>
      <c r="L201" s="239"/>
      <c r="M201" s="6">
        <f t="shared" si="11"/>
        <v>2</v>
      </c>
    </row>
    <row r="202" spans="2:13">
      <c r="B202" s="14">
        <v>197</v>
      </c>
      <c r="C202" s="4"/>
      <c r="D202" s="3"/>
      <c r="E202" s="3" t="s">
        <v>1048</v>
      </c>
      <c r="F202" s="3" t="s">
        <v>714</v>
      </c>
      <c r="G202" s="15">
        <v>1</v>
      </c>
      <c r="H202" s="3">
        <v>24</v>
      </c>
      <c r="I202" s="239"/>
      <c r="J202" s="241">
        <v>29</v>
      </c>
      <c r="K202" s="239"/>
      <c r="L202" s="239"/>
      <c r="M202" s="6">
        <f t="shared" si="11"/>
        <v>5</v>
      </c>
    </row>
    <row r="203" spans="2:13">
      <c r="B203" s="14">
        <v>198</v>
      </c>
      <c r="C203" s="4" t="s">
        <v>1060</v>
      </c>
      <c r="D203" s="3"/>
      <c r="E203" s="3" t="s">
        <v>729</v>
      </c>
      <c r="F203" s="3" t="s">
        <v>383</v>
      </c>
      <c r="G203" s="15">
        <v>3</v>
      </c>
      <c r="H203" s="3">
        <v>60</v>
      </c>
      <c r="I203" s="239"/>
      <c r="J203" s="241">
        <v>75</v>
      </c>
      <c r="K203" s="239"/>
      <c r="L203" s="239"/>
      <c r="M203" s="6">
        <f t="shared" si="11"/>
        <v>15</v>
      </c>
    </row>
    <row r="204" spans="2:13">
      <c r="B204" s="14">
        <v>199</v>
      </c>
      <c r="C204" s="4"/>
      <c r="D204" s="3"/>
      <c r="E204" s="3" t="s">
        <v>1063</v>
      </c>
      <c r="F204" s="3" t="s">
        <v>127</v>
      </c>
      <c r="G204" s="15">
        <v>200</v>
      </c>
      <c r="H204" s="3">
        <v>36.61</v>
      </c>
      <c r="I204" s="239"/>
      <c r="J204" s="241">
        <v>39</v>
      </c>
      <c r="K204" s="239"/>
      <c r="L204" s="239"/>
      <c r="M204" s="6">
        <f t="shared" si="11"/>
        <v>2.3900000000000006</v>
      </c>
    </row>
    <row r="205" spans="2:13">
      <c r="B205" s="14">
        <v>200</v>
      </c>
      <c r="C205" s="4"/>
      <c r="D205" s="3"/>
      <c r="E205" s="3" t="s">
        <v>1064</v>
      </c>
      <c r="F205" s="3" t="s">
        <v>127</v>
      </c>
      <c r="G205" s="15">
        <v>200</v>
      </c>
      <c r="H205" s="3">
        <v>40</v>
      </c>
      <c r="I205" s="239"/>
      <c r="J205" s="241">
        <v>43</v>
      </c>
      <c r="K205" s="239"/>
      <c r="L205" s="239"/>
      <c r="M205" s="6">
        <f t="shared" si="11"/>
        <v>3</v>
      </c>
    </row>
    <row r="206" spans="2:13">
      <c r="B206" s="14">
        <v>201</v>
      </c>
      <c r="C206" s="4"/>
      <c r="D206" s="3"/>
      <c r="E206" s="3" t="s">
        <v>629</v>
      </c>
      <c r="F206" s="3" t="s">
        <v>714</v>
      </c>
      <c r="G206" s="15">
        <v>1</v>
      </c>
      <c r="H206" s="3">
        <v>24</v>
      </c>
      <c r="I206" s="239"/>
      <c r="J206" s="241">
        <v>25</v>
      </c>
      <c r="K206" s="239"/>
      <c r="L206" s="239"/>
      <c r="M206" s="6">
        <f t="shared" si="11"/>
        <v>1</v>
      </c>
    </row>
    <row r="207" spans="2:13">
      <c r="B207" s="14">
        <v>202</v>
      </c>
      <c r="C207" s="4"/>
      <c r="D207" s="3"/>
      <c r="E207" s="3" t="s">
        <v>1065</v>
      </c>
      <c r="F207" s="3" t="s">
        <v>714</v>
      </c>
      <c r="G207" s="15">
        <v>2</v>
      </c>
      <c r="H207" s="3">
        <v>110</v>
      </c>
      <c r="I207" s="239"/>
      <c r="J207" s="241">
        <v>172</v>
      </c>
      <c r="K207" s="239"/>
      <c r="L207" s="239"/>
      <c r="M207" s="6">
        <f t="shared" si="11"/>
        <v>62</v>
      </c>
    </row>
    <row r="208" spans="2:13">
      <c r="B208" s="14">
        <v>203</v>
      </c>
      <c r="C208" s="4" t="s">
        <v>1060</v>
      </c>
      <c r="D208" s="3"/>
      <c r="E208" s="3" t="s">
        <v>729</v>
      </c>
      <c r="F208" s="3" t="s">
        <v>383</v>
      </c>
      <c r="G208" s="15">
        <v>2</v>
      </c>
      <c r="H208" s="3">
        <v>40</v>
      </c>
      <c r="I208" s="239"/>
      <c r="J208" s="241">
        <v>50</v>
      </c>
      <c r="K208" s="239"/>
      <c r="L208" s="239"/>
      <c r="M208" s="6">
        <f t="shared" si="11"/>
        <v>10</v>
      </c>
    </row>
    <row r="209" spans="2:13">
      <c r="B209" s="14">
        <v>204</v>
      </c>
      <c r="C209" s="4"/>
      <c r="D209" s="3"/>
      <c r="E209" s="3" t="s">
        <v>1078</v>
      </c>
      <c r="F209" s="3" t="s">
        <v>831</v>
      </c>
      <c r="G209" s="15">
        <v>2</v>
      </c>
      <c r="H209" s="3">
        <v>268</v>
      </c>
      <c r="I209" s="239"/>
      <c r="J209" s="241">
        <v>290</v>
      </c>
      <c r="K209" s="239"/>
      <c r="L209" s="239"/>
      <c r="M209" s="6">
        <f t="shared" si="11"/>
        <v>22</v>
      </c>
    </row>
    <row r="210" spans="2:13">
      <c r="B210" s="14">
        <v>205</v>
      </c>
      <c r="C210" s="4"/>
      <c r="D210" s="3"/>
      <c r="E210" s="3" t="s">
        <v>481</v>
      </c>
      <c r="F210" s="3" t="s">
        <v>383</v>
      </c>
      <c r="G210" s="15">
        <v>1</v>
      </c>
      <c r="H210" s="3">
        <v>38</v>
      </c>
      <c r="I210" s="239"/>
      <c r="J210" s="241">
        <v>40</v>
      </c>
      <c r="K210" s="239"/>
      <c r="L210" s="239"/>
      <c r="M210" s="6">
        <f t="shared" si="11"/>
        <v>2</v>
      </c>
    </row>
    <row r="211" spans="2:13">
      <c r="B211" s="14">
        <v>206</v>
      </c>
      <c r="C211" s="4"/>
      <c r="D211" s="3"/>
      <c r="E211" s="3" t="s">
        <v>1079</v>
      </c>
      <c r="F211" s="3" t="s">
        <v>383</v>
      </c>
      <c r="G211" s="15">
        <v>1</v>
      </c>
      <c r="H211" s="3">
        <v>85</v>
      </c>
      <c r="I211" s="239"/>
      <c r="J211" s="241">
        <v>110</v>
      </c>
      <c r="K211" s="239"/>
      <c r="L211" s="239"/>
      <c r="M211" s="6">
        <f t="shared" si="11"/>
        <v>25</v>
      </c>
    </row>
    <row r="212" spans="2:13">
      <c r="B212" s="14">
        <v>207</v>
      </c>
      <c r="C212" s="4"/>
      <c r="D212" s="3"/>
      <c r="E212" s="3" t="s">
        <v>1080</v>
      </c>
      <c r="F212" s="3" t="s">
        <v>714</v>
      </c>
      <c r="G212" s="15">
        <v>1</v>
      </c>
      <c r="H212" s="3">
        <v>138</v>
      </c>
      <c r="I212" s="239"/>
      <c r="J212" s="241">
        <v>144</v>
      </c>
      <c r="K212" s="239"/>
      <c r="L212" s="239"/>
      <c r="M212" s="6">
        <f t="shared" si="11"/>
        <v>6</v>
      </c>
    </row>
    <row r="213" spans="2:13">
      <c r="B213" s="14">
        <v>208</v>
      </c>
      <c r="C213" s="4"/>
      <c r="D213" s="3"/>
      <c r="E213" s="3" t="s">
        <v>1081</v>
      </c>
      <c r="F213" s="3" t="s">
        <v>749</v>
      </c>
      <c r="G213" s="15">
        <v>100</v>
      </c>
      <c r="H213" s="3">
        <v>20</v>
      </c>
      <c r="I213" s="239"/>
      <c r="J213" s="241">
        <v>30</v>
      </c>
      <c r="K213" s="239"/>
      <c r="L213" s="239"/>
      <c r="M213" s="6">
        <f t="shared" si="11"/>
        <v>10</v>
      </c>
    </row>
    <row r="214" spans="2:13">
      <c r="B214" s="14">
        <v>209</v>
      </c>
      <c r="C214" s="4"/>
      <c r="D214" s="3"/>
      <c r="E214" s="3" t="s">
        <v>1082</v>
      </c>
      <c r="F214" s="3" t="s">
        <v>714</v>
      </c>
      <c r="G214" s="15">
        <v>4</v>
      </c>
      <c r="H214" s="3">
        <v>72</v>
      </c>
      <c r="I214" s="239"/>
      <c r="J214" s="241">
        <v>96</v>
      </c>
      <c r="K214" s="239"/>
      <c r="L214" s="239"/>
      <c r="M214" s="6">
        <f t="shared" si="11"/>
        <v>24</v>
      </c>
    </row>
    <row r="215" spans="2:13">
      <c r="B215" s="14">
        <v>210</v>
      </c>
      <c r="C215" s="4"/>
      <c r="D215" s="3"/>
      <c r="E215" s="3" t="s">
        <v>1083</v>
      </c>
      <c r="F215" s="3" t="s">
        <v>714</v>
      </c>
      <c r="G215" s="15">
        <v>1</v>
      </c>
      <c r="H215" s="3">
        <v>54</v>
      </c>
      <c r="I215" s="239"/>
      <c r="J215" s="241">
        <v>27</v>
      </c>
      <c r="K215" s="239"/>
      <c r="L215" s="239"/>
      <c r="M215" s="6">
        <f t="shared" si="11"/>
        <v>-27</v>
      </c>
    </row>
    <row r="216" spans="2:13">
      <c r="B216" s="14">
        <v>211</v>
      </c>
      <c r="C216" s="4"/>
      <c r="D216" s="3"/>
      <c r="E216" s="3" t="s">
        <v>1084</v>
      </c>
      <c r="F216" s="3" t="s">
        <v>714</v>
      </c>
      <c r="G216" s="15">
        <v>2</v>
      </c>
      <c r="H216" s="3">
        <v>60</v>
      </c>
      <c r="I216" s="239"/>
      <c r="J216" s="241">
        <v>66</v>
      </c>
      <c r="K216" s="239"/>
      <c r="L216" s="239"/>
      <c r="M216" s="6">
        <f t="shared" si="11"/>
        <v>6</v>
      </c>
    </row>
    <row r="217" spans="2:13">
      <c r="B217" s="14">
        <v>212</v>
      </c>
      <c r="C217" s="4"/>
      <c r="D217" s="3"/>
      <c r="E217" s="3" t="s">
        <v>628</v>
      </c>
      <c r="F217" s="3" t="s">
        <v>714</v>
      </c>
      <c r="G217" s="15">
        <v>1</v>
      </c>
      <c r="H217" s="3">
        <v>19</v>
      </c>
      <c r="I217" s="239"/>
      <c r="J217" s="241">
        <v>21</v>
      </c>
      <c r="K217" s="239"/>
      <c r="L217" s="239"/>
      <c r="M217" s="6">
        <f t="shared" si="11"/>
        <v>2</v>
      </c>
    </row>
    <row r="218" spans="2:13">
      <c r="B218" s="14">
        <v>213</v>
      </c>
      <c r="C218" s="4"/>
      <c r="D218" s="3"/>
      <c r="E218" s="3" t="s">
        <v>1085</v>
      </c>
      <c r="F218" s="3" t="s">
        <v>714</v>
      </c>
      <c r="G218" s="15">
        <v>2</v>
      </c>
      <c r="H218" s="3">
        <v>15</v>
      </c>
      <c r="I218" s="239"/>
      <c r="J218" s="241">
        <v>24</v>
      </c>
      <c r="K218" s="239"/>
      <c r="L218" s="239"/>
      <c r="M218" s="6">
        <f t="shared" si="11"/>
        <v>9</v>
      </c>
    </row>
    <row r="219" spans="2:13">
      <c r="B219" s="14">
        <v>214</v>
      </c>
      <c r="C219" s="4"/>
      <c r="D219" s="3"/>
      <c r="E219" s="3" t="s">
        <v>1086</v>
      </c>
      <c r="F219" s="3" t="s">
        <v>714</v>
      </c>
      <c r="G219" s="15">
        <v>2</v>
      </c>
      <c r="H219" s="3">
        <v>15</v>
      </c>
      <c r="I219" s="239"/>
      <c r="J219" s="241">
        <v>24</v>
      </c>
      <c r="K219" s="239"/>
      <c r="L219" s="239"/>
      <c r="M219" s="6">
        <f t="shared" si="11"/>
        <v>9</v>
      </c>
    </row>
    <row r="220" spans="2:13">
      <c r="B220" s="14">
        <v>215</v>
      </c>
      <c r="C220" s="4"/>
      <c r="D220" s="3"/>
      <c r="E220" s="3" t="s">
        <v>1087</v>
      </c>
      <c r="F220" s="3" t="s">
        <v>127</v>
      </c>
      <c r="G220" s="15">
        <v>250</v>
      </c>
      <c r="H220" s="3">
        <v>17</v>
      </c>
      <c r="I220" s="239"/>
      <c r="J220" s="241">
        <v>17</v>
      </c>
      <c r="K220" s="239"/>
      <c r="L220" s="239"/>
      <c r="M220" s="6">
        <f t="shared" si="11"/>
        <v>0</v>
      </c>
    </row>
    <row r="221" spans="2:13">
      <c r="B221" s="14">
        <v>216</v>
      </c>
      <c r="C221" s="4"/>
      <c r="D221" s="3"/>
      <c r="E221" s="3" t="s">
        <v>1071</v>
      </c>
      <c r="F221" s="3" t="s">
        <v>749</v>
      </c>
      <c r="G221" s="15">
        <v>250</v>
      </c>
      <c r="H221" s="3">
        <v>15</v>
      </c>
      <c r="I221" s="239"/>
      <c r="J221" s="241">
        <v>15</v>
      </c>
      <c r="K221" s="239"/>
      <c r="L221" s="239"/>
      <c r="M221" s="6">
        <f t="shared" si="11"/>
        <v>0</v>
      </c>
    </row>
    <row r="222" spans="2:13">
      <c r="B222" s="14">
        <v>217</v>
      </c>
      <c r="C222" s="4"/>
      <c r="D222" s="3"/>
      <c r="E222" s="3" t="s">
        <v>453</v>
      </c>
      <c r="F222" s="3" t="s">
        <v>383</v>
      </c>
      <c r="G222" s="15">
        <v>2</v>
      </c>
      <c r="H222" s="3">
        <v>80</v>
      </c>
      <c r="I222" s="239"/>
      <c r="J222" s="241">
        <v>80</v>
      </c>
      <c r="K222" s="239"/>
      <c r="L222" s="239"/>
      <c r="M222" s="6">
        <f t="shared" si="11"/>
        <v>0</v>
      </c>
    </row>
    <row r="223" spans="2:13">
      <c r="B223" s="14">
        <v>218</v>
      </c>
      <c r="C223" s="4"/>
      <c r="D223" s="3"/>
      <c r="E223" s="3" t="s">
        <v>1088</v>
      </c>
      <c r="F223" s="3" t="s">
        <v>714</v>
      </c>
      <c r="G223" s="15">
        <v>1</v>
      </c>
      <c r="H223" s="3">
        <v>77</v>
      </c>
      <c r="I223" s="239"/>
      <c r="J223" s="241">
        <v>84</v>
      </c>
      <c r="K223" s="239"/>
      <c r="L223" s="239"/>
      <c r="M223" s="6">
        <f t="shared" si="11"/>
        <v>7</v>
      </c>
    </row>
    <row r="224" spans="2:13">
      <c r="B224" s="14">
        <v>219</v>
      </c>
      <c r="C224" s="4"/>
      <c r="D224" s="3"/>
      <c r="E224" s="3" t="s">
        <v>1089</v>
      </c>
      <c r="F224" s="3" t="s">
        <v>714</v>
      </c>
      <c r="G224" s="15">
        <v>1</v>
      </c>
      <c r="H224" s="3">
        <v>23</v>
      </c>
      <c r="I224" s="239"/>
      <c r="J224" s="241">
        <v>62</v>
      </c>
      <c r="K224" s="241"/>
      <c r="L224" s="239"/>
      <c r="M224" s="6">
        <f t="shared" si="11"/>
        <v>39</v>
      </c>
    </row>
    <row r="225" spans="2:13">
      <c r="B225" s="14">
        <v>220</v>
      </c>
      <c r="C225" s="4"/>
      <c r="D225" s="3"/>
      <c r="E225" s="146" t="s">
        <v>1115</v>
      </c>
      <c r="F225" s="3" t="s">
        <v>714</v>
      </c>
      <c r="G225" s="15">
        <v>1</v>
      </c>
      <c r="H225" s="3"/>
      <c r="I225" s="239"/>
      <c r="J225" s="241">
        <v>44</v>
      </c>
      <c r="K225" s="239"/>
      <c r="L225" s="239"/>
      <c r="M225" s="6">
        <f t="shared" si="11"/>
        <v>44</v>
      </c>
    </row>
    <row r="226" spans="2:13">
      <c r="B226" s="14">
        <v>221</v>
      </c>
      <c r="C226" s="4"/>
      <c r="D226" s="3"/>
      <c r="E226" s="3" t="s">
        <v>1090</v>
      </c>
      <c r="F226" s="3" t="s">
        <v>714</v>
      </c>
      <c r="G226" s="15">
        <v>2</v>
      </c>
      <c r="H226" s="3">
        <v>62</v>
      </c>
      <c r="I226" s="239"/>
      <c r="J226" s="241">
        <v>70</v>
      </c>
      <c r="K226" s="239"/>
      <c r="L226" s="239"/>
      <c r="M226" s="6">
        <f t="shared" ref="M226:M289" si="12">J226-H226</f>
        <v>8</v>
      </c>
    </row>
    <row r="227" spans="2:13">
      <c r="B227" s="14">
        <v>222</v>
      </c>
      <c r="C227" s="4"/>
      <c r="D227" s="3"/>
      <c r="E227" s="3" t="s">
        <v>1101</v>
      </c>
      <c r="F227" s="3" t="s">
        <v>714</v>
      </c>
      <c r="G227" s="15">
        <v>1</v>
      </c>
      <c r="H227" s="3">
        <v>123</v>
      </c>
      <c r="I227" s="239"/>
      <c r="J227" s="241">
        <v>122</v>
      </c>
      <c r="K227" s="239"/>
      <c r="L227" s="239"/>
      <c r="M227" s="6">
        <f t="shared" si="12"/>
        <v>-1</v>
      </c>
    </row>
    <row r="228" spans="2:13">
      <c r="B228" s="14">
        <v>223</v>
      </c>
      <c r="C228" s="4" t="s">
        <v>1092</v>
      </c>
      <c r="D228" s="3"/>
      <c r="E228" s="3" t="s">
        <v>1093</v>
      </c>
      <c r="F228" s="3" t="s">
        <v>1099</v>
      </c>
      <c r="G228" s="15">
        <v>2</v>
      </c>
      <c r="H228" s="3">
        <v>268</v>
      </c>
      <c r="I228" s="239"/>
      <c r="J228" s="241">
        <v>290</v>
      </c>
      <c r="K228" s="239"/>
      <c r="L228" s="239"/>
      <c r="M228" s="6">
        <f t="shared" si="12"/>
        <v>22</v>
      </c>
    </row>
    <row r="229" spans="2:13">
      <c r="B229" s="14">
        <v>224</v>
      </c>
      <c r="C229" s="4"/>
      <c r="D229" s="3"/>
      <c r="E229" s="3" t="s">
        <v>1081</v>
      </c>
      <c r="F229" s="3" t="s">
        <v>127</v>
      </c>
      <c r="G229" s="15">
        <v>50</v>
      </c>
      <c r="H229" s="3">
        <v>10</v>
      </c>
      <c r="I229" s="239"/>
      <c r="J229" s="241">
        <v>15</v>
      </c>
      <c r="K229" s="239"/>
      <c r="L229" s="239"/>
      <c r="M229" s="6">
        <f t="shared" si="12"/>
        <v>5</v>
      </c>
    </row>
    <row r="230" spans="2:13">
      <c r="B230" s="14">
        <v>225</v>
      </c>
      <c r="C230" s="4"/>
      <c r="D230" s="3"/>
      <c r="E230" s="3" t="s">
        <v>1100</v>
      </c>
      <c r="F230" s="3" t="s">
        <v>714</v>
      </c>
      <c r="G230" s="15">
        <v>1</v>
      </c>
      <c r="H230" s="3">
        <v>16.5</v>
      </c>
      <c r="I230" s="239"/>
      <c r="J230" s="241">
        <v>28</v>
      </c>
      <c r="K230" s="239"/>
      <c r="L230" s="239"/>
      <c r="M230" s="6">
        <f t="shared" si="12"/>
        <v>11.5</v>
      </c>
    </row>
    <row r="231" spans="2:13">
      <c r="B231" s="14">
        <v>226</v>
      </c>
      <c r="C231" s="4"/>
      <c r="D231" s="3"/>
      <c r="E231" s="3" t="s">
        <v>874</v>
      </c>
      <c r="F231" s="3" t="s">
        <v>714</v>
      </c>
      <c r="G231" s="15">
        <v>2</v>
      </c>
      <c r="H231" s="3">
        <v>37</v>
      </c>
      <c r="I231" s="239"/>
      <c r="J231" s="241">
        <v>44</v>
      </c>
      <c r="K231" s="239"/>
      <c r="L231" s="239"/>
      <c r="M231" s="6">
        <f t="shared" si="12"/>
        <v>7</v>
      </c>
    </row>
    <row r="232" spans="2:13">
      <c r="B232" s="14">
        <v>227</v>
      </c>
      <c r="C232" s="4"/>
      <c r="D232" s="3"/>
      <c r="E232" s="3" t="s">
        <v>1094</v>
      </c>
      <c r="F232" s="3" t="s">
        <v>714</v>
      </c>
      <c r="G232" s="15">
        <v>2</v>
      </c>
      <c r="H232" s="3">
        <v>13</v>
      </c>
      <c r="I232" s="239"/>
      <c r="J232" s="241">
        <v>20</v>
      </c>
      <c r="K232" s="239"/>
      <c r="L232" s="239"/>
      <c r="M232" s="6">
        <f t="shared" si="12"/>
        <v>7</v>
      </c>
    </row>
    <row r="233" spans="2:13">
      <c r="B233" s="14">
        <v>228</v>
      </c>
      <c r="C233" s="4"/>
      <c r="D233" s="3"/>
      <c r="E233" s="3" t="s">
        <v>1095</v>
      </c>
      <c r="F233" s="3" t="s">
        <v>714</v>
      </c>
      <c r="G233" s="15">
        <v>6</v>
      </c>
      <c r="H233" s="3">
        <v>478</v>
      </c>
      <c r="I233" s="239"/>
      <c r="J233" s="241">
        <v>510</v>
      </c>
      <c r="K233" s="239"/>
      <c r="L233" s="239"/>
      <c r="M233" s="6">
        <f t="shared" si="12"/>
        <v>32</v>
      </c>
    </row>
    <row r="234" spans="2:13">
      <c r="B234" s="14">
        <v>229</v>
      </c>
      <c r="C234" s="4"/>
      <c r="D234" s="3"/>
      <c r="E234" s="3" t="s">
        <v>1010</v>
      </c>
      <c r="F234" s="3" t="s">
        <v>749</v>
      </c>
      <c r="G234" s="15">
        <v>500</v>
      </c>
      <c r="H234" s="3">
        <v>42.5</v>
      </c>
      <c r="I234" s="239"/>
      <c r="J234" s="241">
        <v>55</v>
      </c>
      <c r="K234" s="239"/>
      <c r="L234" s="239"/>
      <c r="M234" s="6">
        <f t="shared" si="12"/>
        <v>12.5</v>
      </c>
    </row>
    <row r="235" spans="2:13">
      <c r="B235" s="14">
        <v>230</v>
      </c>
      <c r="C235" s="4"/>
      <c r="D235" s="3"/>
      <c r="E235" s="3" t="s">
        <v>1096</v>
      </c>
      <c r="F235" s="3" t="s">
        <v>383</v>
      </c>
      <c r="G235" s="15">
        <v>1</v>
      </c>
      <c r="H235" s="3">
        <v>38</v>
      </c>
      <c r="I235" s="239"/>
      <c r="J235" s="241">
        <v>40</v>
      </c>
      <c r="K235" s="239"/>
      <c r="L235" s="239"/>
      <c r="M235" s="6">
        <f t="shared" si="12"/>
        <v>2</v>
      </c>
    </row>
    <row r="236" spans="2:13">
      <c r="B236" s="14">
        <v>231</v>
      </c>
      <c r="C236" s="4"/>
      <c r="D236" s="3"/>
      <c r="E236" s="3" t="s">
        <v>1097</v>
      </c>
      <c r="F236" s="3" t="s">
        <v>714</v>
      </c>
      <c r="G236" s="15">
        <v>2</v>
      </c>
      <c r="H236" s="3">
        <v>10</v>
      </c>
      <c r="I236" s="239"/>
      <c r="J236" s="241">
        <v>10</v>
      </c>
      <c r="K236" s="239"/>
      <c r="L236" s="239"/>
      <c r="M236" s="6">
        <f t="shared" si="12"/>
        <v>0</v>
      </c>
    </row>
    <row r="237" spans="2:13">
      <c r="B237" s="14">
        <v>232</v>
      </c>
      <c r="C237" s="4"/>
      <c r="D237" s="3"/>
      <c r="E237" s="3" t="s">
        <v>1098</v>
      </c>
      <c r="F237" s="3" t="s">
        <v>714</v>
      </c>
      <c r="G237" s="15">
        <v>1</v>
      </c>
      <c r="H237" s="3">
        <v>8</v>
      </c>
      <c r="I237" s="239"/>
      <c r="J237" s="241">
        <v>10</v>
      </c>
      <c r="K237" s="239"/>
      <c r="L237" s="239"/>
      <c r="M237" s="6">
        <f t="shared" si="12"/>
        <v>2</v>
      </c>
    </row>
    <row r="238" spans="2:13">
      <c r="B238" s="14">
        <v>233</v>
      </c>
      <c r="C238" s="4"/>
      <c r="D238" s="3"/>
      <c r="E238" s="3" t="s">
        <v>622</v>
      </c>
      <c r="F238" s="3" t="s">
        <v>259</v>
      </c>
      <c r="G238" s="15">
        <v>1</v>
      </c>
      <c r="H238" s="3">
        <v>51</v>
      </c>
      <c r="I238" s="239"/>
      <c r="J238" s="241">
        <v>66</v>
      </c>
      <c r="K238" s="239"/>
      <c r="L238" s="239"/>
      <c r="M238" s="6">
        <f t="shared" si="12"/>
        <v>15</v>
      </c>
    </row>
    <row r="239" spans="2:13">
      <c r="B239" s="14">
        <v>234</v>
      </c>
      <c r="C239" s="4"/>
      <c r="D239" s="3"/>
      <c r="E239" s="3" t="s">
        <v>1103</v>
      </c>
      <c r="F239" s="3" t="s">
        <v>714</v>
      </c>
      <c r="G239" s="15">
        <v>1</v>
      </c>
      <c r="H239" s="3">
        <v>7.33</v>
      </c>
      <c r="I239" s="239"/>
      <c r="J239" s="241">
        <v>10</v>
      </c>
      <c r="K239" s="239"/>
      <c r="L239" s="239"/>
      <c r="M239" s="6">
        <f t="shared" si="12"/>
        <v>2.67</v>
      </c>
    </row>
    <row r="240" spans="2:13">
      <c r="B240" s="14">
        <v>235</v>
      </c>
      <c r="C240" s="4"/>
      <c r="D240" s="3"/>
      <c r="E240" s="3"/>
      <c r="F240" s="3"/>
      <c r="G240" s="3"/>
      <c r="H240" s="3"/>
      <c r="I240" s="239"/>
      <c r="J240" s="3"/>
      <c r="K240" s="239"/>
      <c r="L240" s="239"/>
      <c r="M240" s="6">
        <f t="shared" si="12"/>
        <v>0</v>
      </c>
    </row>
    <row r="241" spans="2:13">
      <c r="B241" s="14">
        <v>236</v>
      </c>
      <c r="C241" s="4" t="s">
        <v>1111</v>
      </c>
      <c r="D241" s="3"/>
      <c r="E241" s="3" t="s">
        <v>729</v>
      </c>
      <c r="F241" s="3" t="s">
        <v>383</v>
      </c>
      <c r="G241" s="15">
        <v>50</v>
      </c>
      <c r="H241" s="3">
        <v>1030</v>
      </c>
      <c r="I241" s="239"/>
      <c r="J241" s="241">
        <v>1080</v>
      </c>
      <c r="K241" s="239"/>
      <c r="L241" s="239"/>
      <c r="M241" s="6">
        <f t="shared" si="12"/>
        <v>50</v>
      </c>
    </row>
    <row r="242" spans="2:13">
      <c r="B242" s="14">
        <v>237</v>
      </c>
      <c r="C242" s="4"/>
      <c r="D242" s="3"/>
      <c r="E242" s="3" t="s">
        <v>1112</v>
      </c>
      <c r="F242" s="3" t="s">
        <v>843</v>
      </c>
      <c r="G242" s="15">
        <v>12</v>
      </c>
      <c r="H242" s="3">
        <v>288</v>
      </c>
      <c r="I242" s="239"/>
      <c r="J242" s="241">
        <v>300</v>
      </c>
      <c r="K242" s="239"/>
      <c r="L242" s="239"/>
      <c r="M242" s="6">
        <f t="shared" si="12"/>
        <v>12</v>
      </c>
    </row>
    <row r="243" spans="2:13">
      <c r="B243" s="14">
        <v>238</v>
      </c>
      <c r="C243" s="4"/>
      <c r="D243" s="3"/>
      <c r="E243" s="3" t="s">
        <v>984</v>
      </c>
      <c r="F243" s="3" t="s">
        <v>749</v>
      </c>
      <c r="G243" s="15">
        <v>250</v>
      </c>
      <c r="H243" s="3">
        <v>550</v>
      </c>
      <c r="I243" s="239"/>
      <c r="J243" s="241">
        <v>563</v>
      </c>
      <c r="K243" s="239"/>
      <c r="L243" s="239"/>
      <c r="M243" s="6">
        <f t="shared" si="12"/>
        <v>13</v>
      </c>
    </row>
    <row r="244" spans="2:13">
      <c r="B244" s="14">
        <v>239</v>
      </c>
      <c r="C244" s="4"/>
      <c r="D244" s="3"/>
      <c r="E244" s="3" t="s">
        <v>1113</v>
      </c>
      <c r="F244" s="3" t="s">
        <v>383</v>
      </c>
      <c r="G244" s="15">
        <v>1</v>
      </c>
      <c r="H244" s="3">
        <v>2100</v>
      </c>
      <c r="I244" s="239"/>
      <c r="J244" s="241">
        <v>2150</v>
      </c>
      <c r="K244" s="239"/>
      <c r="L244" s="239"/>
      <c r="M244" s="6">
        <f t="shared" si="12"/>
        <v>50</v>
      </c>
    </row>
    <row r="245" spans="2:13">
      <c r="B245" s="14">
        <v>240</v>
      </c>
      <c r="C245" s="4" t="s">
        <v>1111</v>
      </c>
      <c r="D245" s="3"/>
      <c r="E245" s="3" t="s">
        <v>961</v>
      </c>
      <c r="F245" s="3" t="s">
        <v>714</v>
      </c>
      <c r="G245" s="15">
        <v>1</v>
      </c>
      <c r="H245" s="3">
        <v>7.8</v>
      </c>
      <c r="I245" s="239"/>
      <c r="J245" s="241">
        <v>10</v>
      </c>
      <c r="K245" s="239"/>
      <c r="L245" s="239"/>
      <c r="M245" s="6">
        <f t="shared" si="12"/>
        <v>2.2000000000000002</v>
      </c>
    </row>
    <row r="246" spans="2:13">
      <c r="B246" s="14">
        <v>241</v>
      </c>
      <c r="C246" s="4" t="s">
        <v>1117</v>
      </c>
      <c r="D246" s="3"/>
      <c r="E246" s="3" t="s">
        <v>990</v>
      </c>
      <c r="F246" s="3" t="s">
        <v>714</v>
      </c>
      <c r="G246" s="15">
        <v>1</v>
      </c>
      <c r="H246" s="3">
        <v>37</v>
      </c>
      <c r="I246" s="239"/>
      <c r="J246" s="241">
        <v>40</v>
      </c>
      <c r="K246" s="239"/>
      <c r="L246" s="239"/>
      <c r="M246" s="6">
        <f t="shared" si="12"/>
        <v>3</v>
      </c>
    </row>
    <row r="247" spans="2:13">
      <c r="B247" s="14">
        <v>242</v>
      </c>
      <c r="C247" s="4" t="s">
        <v>1117</v>
      </c>
      <c r="D247" s="3"/>
      <c r="E247" s="237" t="s">
        <v>453</v>
      </c>
      <c r="F247" s="3" t="s">
        <v>383</v>
      </c>
      <c r="G247" s="15">
        <v>1</v>
      </c>
      <c r="H247" s="3">
        <v>36</v>
      </c>
      <c r="I247" s="239"/>
      <c r="J247" s="241">
        <v>42</v>
      </c>
      <c r="K247" s="239"/>
      <c r="L247" s="239"/>
      <c r="M247" s="6">
        <f t="shared" si="12"/>
        <v>6</v>
      </c>
    </row>
    <row r="248" spans="2:13">
      <c r="B248" s="14">
        <v>243</v>
      </c>
      <c r="C248" s="4" t="s">
        <v>1121</v>
      </c>
      <c r="D248" s="3"/>
      <c r="E248" s="237" t="s">
        <v>631</v>
      </c>
      <c r="F248" s="3" t="s">
        <v>149</v>
      </c>
      <c r="G248" s="15">
        <v>1</v>
      </c>
      <c r="H248" s="3">
        <v>134</v>
      </c>
      <c r="I248" s="239"/>
      <c r="J248" s="241">
        <v>145</v>
      </c>
      <c r="K248" s="239"/>
      <c r="L248" s="239"/>
      <c r="M248" s="6">
        <f t="shared" si="12"/>
        <v>11</v>
      </c>
    </row>
    <row r="249" spans="2:13">
      <c r="B249" s="14">
        <v>244</v>
      </c>
      <c r="C249" s="4"/>
      <c r="D249" s="3"/>
      <c r="E249" s="237" t="s">
        <v>888</v>
      </c>
      <c r="F249" s="3" t="s">
        <v>831</v>
      </c>
      <c r="G249" s="15">
        <v>1</v>
      </c>
      <c r="H249" s="3">
        <v>110</v>
      </c>
      <c r="I249" s="239"/>
      <c r="J249" s="241">
        <v>118</v>
      </c>
      <c r="K249" s="239"/>
      <c r="L249" s="239"/>
      <c r="M249" s="6">
        <f t="shared" si="12"/>
        <v>8</v>
      </c>
    </row>
    <row r="250" spans="2:13">
      <c r="B250" s="14">
        <v>245</v>
      </c>
      <c r="C250" s="4"/>
      <c r="D250" s="3"/>
      <c r="E250" s="237" t="s">
        <v>1135</v>
      </c>
      <c r="F250" s="3" t="s">
        <v>383</v>
      </c>
      <c r="G250" s="15">
        <v>2</v>
      </c>
      <c r="H250" s="3">
        <v>76</v>
      </c>
      <c r="I250" s="239"/>
      <c r="J250" s="241">
        <v>84</v>
      </c>
      <c r="K250" s="239"/>
      <c r="L250" s="239"/>
      <c r="M250" s="6">
        <f t="shared" si="12"/>
        <v>8</v>
      </c>
    </row>
    <row r="251" spans="2:13">
      <c r="B251" s="14">
        <v>246</v>
      </c>
      <c r="C251" s="4"/>
      <c r="D251" s="3"/>
      <c r="E251" s="237" t="s">
        <v>1136</v>
      </c>
      <c r="F251" s="3" t="s">
        <v>714</v>
      </c>
      <c r="G251" s="15">
        <v>1</v>
      </c>
      <c r="H251" s="3">
        <v>17</v>
      </c>
      <c r="I251" s="239"/>
      <c r="J251" s="241">
        <v>27</v>
      </c>
      <c r="K251" s="239"/>
      <c r="L251" s="239"/>
      <c r="M251" s="6">
        <f t="shared" si="12"/>
        <v>10</v>
      </c>
    </row>
    <row r="252" spans="2:13">
      <c r="B252" s="14">
        <v>247</v>
      </c>
      <c r="C252" s="4"/>
      <c r="D252" s="3"/>
      <c r="E252" s="237" t="s">
        <v>1137</v>
      </c>
      <c r="F252" s="3" t="s">
        <v>714</v>
      </c>
      <c r="G252" s="15">
        <v>1</v>
      </c>
      <c r="H252" s="3">
        <v>17</v>
      </c>
      <c r="I252" s="239"/>
      <c r="J252" s="241">
        <v>24</v>
      </c>
      <c r="K252" s="239"/>
      <c r="L252" s="239"/>
      <c r="M252" s="6">
        <f t="shared" si="12"/>
        <v>7</v>
      </c>
    </row>
    <row r="253" spans="2:13">
      <c r="B253" s="14">
        <v>248</v>
      </c>
      <c r="C253" s="4"/>
      <c r="D253" s="3"/>
      <c r="E253" s="237" t="s">
        <v>1138</v>
      </c>
      <c r="F253" s="3" t="s">
        <v>714</v>
      </c>
      <c r="G253" s="15">
        <v>2</v>
      </c>
      <c r="H253" s="3">
        <v>24</v>
      </c>
      <c r="I253" s="239"/>
      <c r="J253" s="241">
        <v>36</v>
      </c>
      <c r="K253" s="239"/>
      <c r="L253" s="239"/>
      <c r="M253" s="6">
        <f t="shared" si="12"/>
        <v>12</v>
      </c>
    </row>
    <row r="254" spans="2:13">
      <c r="B254" s="14">
        <v>249</v>
      </c>
      <c r="C254" s="4"/>
      <c r="D254" s="3"/>
      <c r="E254" s="237" t="s">
        <v>1139</v>
      </c>
      <c r="F254" s="3" t="s">
        <v>714</v>
      </c>
      <c r="G254" s="15">
        <v>1</v>
      </c>
      <c r="H254" s="3">
        <v>28</v>
      </c>
      <c r="I254" s="239"/>
      <c r="J254" s="241">
        <v>30</v>
      </c>
      <c r="K254" s="239"/>
      <c r="L254" s="239"/>
      <c r="M254" s="6">
        <f t="shared" si="12"/>
        <v>2</v>
      </c>
    </row>
    <row r="255" spans="2:13">
      <c r="B255" s="14">
        <v>250</v>
      </c>
      <c r="C255" s="4"/>
      <c r="D255" s="3"/>
      <c r="E255" s="237" t="s">
        <v>1130</v>
      </c>
      <c r="F255" s="3" t="s">
        <v>714</v>
      </c>
      <c r="G255" s="15">
        <v>1</v>
      </c>
      <c r="H255" s="3">
        <v>35</v>
      </c>
      <c r="I255" s="239"/>
      <c r="J255" s="241">
        <v>38</v>
      </c>
      <c r="K255" s="239"/>
      <c r="L255" s="239"/>
      <c r="M255" s="6">
        <f t="shared" si="12"/>
        <v>3</v>
      </c>
    </row>
    <row r="256" spans="2:13">
      <c r="B256" s="14">
        <v>251</v>
      </c>
      <c r="C256" s="4"/>
      <c r="D256" s="3"/>
      <c r="E256" s="237" t="s">
        <v>852</v>
      </c>
      <c r="F256" s="3" t="s">
        <v>843</v>
      </c>
      <c r="G256" s="15">
        <v>2</v>
      </c>
      <c r="H256" s="3">
        <v>18</v>
      </c>
      <c r="I256" s="239"/>
      <c r="J256" s="241">
        <v>38</v>
      </c>
      <c r="K256" s="239"/>
      <c r="L256" s="239"/>
      <c r="M256" s="6">
        <f t="shared" si="12"/>
        <v>20</v>
      </c>
    </row>
    <row r="257" spans="2:13">
      <c r="B257" s="14">
        <v>252</v>
      </c>
      <c r="C257" s="4"/>
      <c r="D257" s="3"/>
      <c r="E257" s="237" t="s">
        <v>1039</v>
      </c>
      <c r="F257" s="3" t="s">
        <v>749</v>
      </c>
      <c r="G257" s="15">
        <v>100</v>
      </c>
      <c r="H257" s="3">
        <v>4</v>
      </c>
      <c r="I257" s="239"/>
      <c r="J257" s="241">
        <v>6</v>
      </c>
      <c r="K257" s="239"/>
      <c r="L257" s="239"/>
      <c r="M257" s="6">
        <f t="shared" si="12"/>
        <v>2</v>
      </c>
    </row>
    <row r="258" spans="2:13">
      <c r="B258" s="14">
        <v>253</v>
      </c>
      <c r="C258" s="4"/>
      <c r="D258" s="3"/>
      <c r="E258" s="237" t="s">
        <v>1011</v>
      </c>
      <c r="F258" s="3" t="s">
        <v>749</v>
      </c>
      <c r="G258" s="15">
        <v>100</v>
      </c>
      <c r="H258" s="3">
        <v>9.5</v>
      </c>
      <c r="I258" s="239"/>
      <c r="J258" s="241">
        <v>12</v>
      </c>
      <c r="K258" s="239"/>
      <c r="L258" s="239"/>
      <c r="M258" s="6">
        <f t="shared" si="12"/>
        <v>2.5</v>
      </c>
    </row>
    <row r="259" spans="2:13">
      <c r="B259" s="14">
        <v>254</v>
      </c>
      <c r="C259" s="4" t="s">
        <v>1141</v>
      </c>
      <c r="D259" s="3"/>
      <c r="E259" s="237" t="s">
        <v>729</v>
      </c>
      <c r="F259" s="3" t="s">
        <v>383</v>
      </c>
      <c r="G259" s="15">
        <v>1</v>
      </c>
      <c r="H259" s="3">
        <v>20</v>
      </c>
      <c r="I259" s="239"/>
      <c r="J259" s="241">
        <v>25</v>
      </c>
      <c r="K259" s="239"/>
      <c r="L259" s="239"/>
      <c r="M259" s="6">
        <f t="shared" si="12"/>
        <v>5</v>
      </c>
    </row>
    <row r="260" spans="2:13">
      <c r="B260" s="14">
        <v>255</v>
      </c>
      <c r="C260" s="4" t="s">
        <v>1141</v>
      </c>
      <c r="D260" s="3"/>
      <c r="E260" s="237" t="s">
        <v>1144</v>
      </c>
      <c r="F260" s="3" t="s">
        <v>714</v>
      </c>
      <c r="G260" s="15">
        <v>1</v>
      </c>
      <c r="H260" s="3">
        <v>19</v>
      </c>
      <c r="I260" s="239"/>
      <c r="J260" s="241">
        <v>21</v>
      </c>
      <c r="K260" s="239"/>
      <c r="L260" s="239"/>
      <c r="M260" s="6">
        <f t="shared" si="12"/>
        <v>2</v>
      </c>
    </row>
    <row r="261" spans="2:13">
      <c r="B261" s="14">
        <v>256</v>
      </c>
      <c r="C261" s="4" t="s">
        <v>1200</v>
      </c>
      <c r="D261" s="3"/>
      <c r="E261" s="237" t="s">
        <v>1201</v>
      </c>
      <c r="F261" s="3" t="s">
        <v>714</v>
      </c>
      <c r="G261" s="15">
        <v>1</v>
      </c>
      <c r="H261" s="3">
        <v>9</v>
      </c>
      <c r="I261" s="239"/>
      <c r="J261" s="241">
        <v>20</v>
      </c>
      <c r="K261" s="239"/>
      <c r="L261" s="239"/>
      <c r="M261" s="6">
        <f t="shared" si="12"/>
        <v>11</v>
      </c>
    </row>
    <row r="262" spans="2:13">
      <c r="B262" s="14">
        <v>257</v>
      </c>
      <c r="C262" s="4"/>
      <c r="D262" s="3"/>
      <c r="E262" s="237" t="s">
        <v>1202</v>
      </c>
      <c r="F262" s="3" t="s">
        <v>714</v>
      </c>
      <c r="G262" s="15">
        <v>1</v>
      </c>
      <c r="H262" s="3">
        <v>12</v>
      </c>
      <c r="I262" s="239"/>
      <c r="J262" s="241">
        <v>18</v>
      </c>
      <c r="K262" s="239"/>
      <c r="L262" s="239"/>
      <c r="M262" s="6">
        <f t="shared" si="12"/>
        <v>6</v>
      </c>
    </row>
    <row r="263" spans="2:13">
      <c r="B263" s="14">
        <v>258</v>
      </c>
      <c r="C263" s="4"/>
      <c r="D263" s="3"/>
      <c r="E263" s="237" t="s">
        <v>989</v>
      </c>
      <c r="F263" s="3" t="s">
        <v>749</v>
      </c>
      <c r="G263" s="15">
        <v>150</v>
      </c>
      <c r="H263" s="3">
        <v>15</v>
      </c>
      <c r="I263" s="239"/>
      <c r="J263" s="241">
        <v>20</v>
      </c>
      <c r="K263" s="239"/>
      <c r="L263" s="239"/>
      <c r="M263" s="6">
        <f t="shared" si="12"/>
        <v>5</v>
      </c>
    </row>
    <row r="264" spans="2:13">
      <c r="B264" s="14">
        <v>259</v>
      </c>
      <c r="C264" s="4"/>
      <c r="D264" s="3"/>
      <c r="E264" s="237" t="s">
        <v>1203</v>
      </c>
      <c r="F264" s="3" t="s">
        <v>714</v>
      </c>
      <c r="G264" s="15">
        <v>2</v>
      </c>
      <c r="H264" s="3"/>
      <c r="I264" s="239"/>
      <c r="J264" s="241">
        <v>10</v>
      </c>
      <c r="K264" s="239"/>
      <c r="L264" s="239"/>
      <c r="M264" s="6">
        <f t="shared" si="12"/>
        <v>10</v>
      </c>
    </row>
    <row r="265" spans="2:13">
      <c r="B265" s="14">
        <v>260</v>
      </c>
      <c r="C265" s="4"/>
      <c r="D265" s="3"/>
      <c r="E265" s="237" t="s">
        <v>1204</v>
      </c>
      <c r="F265" s="3" t="s">
        <v>714</v>
      </c>
      <c r="G265" s="15">
        <v>1</v>
      </c>
      <c r="H265" s="3">
        <v>7</v>
      </c>
      <c r="I265" s="239"/>
      <c r="J265" s="241">
        <v>7</v>
      </c>
      <c r="K265" s="239"/>
      <c r="L265" s="239"/>
      <c r="M265" s="6">
        <f t="shared" si="12"/>
        <v>0</v>
      </c>
    </row>
    <row r="266" spans="2:13">
      <c r="B266" s="14">
        <v>261</v>
      </c>
      <c r="C266" s="4"/>
      <c r="D266" s="3"/>
      <c r="E266" s="237" t="s">
        <v>1206</v>
      </c>
      <c r="F266" s="3" t="s">
        <v>714</v>
      </c>
      <c r="G266" s="15">
        <v>1</v>
      </c>
      <c r="H266" s="3">
        <v>7.9</v>
      </c>
      <c r="I266" s="239"/>
      <c r="J266" s="241">
        <v>10</v>
      </c>
      <c r="K266" s="239"/>
      <c r="L266" s="239"/>
      <c r="M266" s="6">
        <f t="shared" si="12"/>
        <v>2.0999999999999996</v>
      </c>
    </row>
    <row r="267" spans="2:13">
      <c r="B267" s="14">
        <v>262</v>
      </c>
      <c r="C267" s="4"/>
      <c r="D267" s="3"/>
      <c r="E267" s="237" t="s">
        <v>1205</v>
      </c>
      <c r="F267" s="3" t="s">
        <v>714</v>
      </c>
      <c r="G267" s="15">
        <v>1</v>
      </c>
      <c r="H267" s="3">
        <v>7.3</v>
      </c>
      <c r="I267" s="239"/>
      <c r="J267" s="241">
        <v>10</v>
      </c>
      <c r="K267" s="239"/>
      <c r="L267" s="239"/>
      <c r="M267" s="6">
        <f t="shared" si="12"/>
        <v>2.7</v>
      </c>
    </row>
    <row r="268" spans="2:13">
      <c r="B268" s="14">
        <v>263</v>
      </c>
      <c r="C268" s="4" t="s">
        <v>1188</v>
      </c>
      <c r="D268" s="3"/>
      <c r="E268" s="237" t="s">
        <v>629</v>
      </c>
      <c r="F268" s="3" t="s">
        <v>714</v>
      </c>
      <c r="G268" s="15">
        <v>1</v>
      </c>
      <c r="H268" s="3">
        <v>19</v>
      </c>
      <c r="I268" s="239"/>
      <c r="J268" s="241">
        <v>22</v>
      </c>
      <c r="K268" s="239"/>
      <c r="L268" s="239"/>
      <c r="M268" s="6">
        <f t="shared" si="12"/>
        <v>3</v>
      </c>
    </row>
    <row r="269" spans="2:13">
      <c r="B269" s="14">
        <v>264</v>
      </c>
      <c r="C269" s="4" t="s">
        <v>1188</v>
      </c>
      <c r="D269" s="3"/>
      <c r="E269" s="237" t="s">
        <v>1135</v>
      </c>
      <c r="F269" s="3" t="s">
        <v>383</v>
      </c>
      <c r="G269" s="15">
        <v>3</v>
      </c>
      <c r="H269" s="3">
        <v>117</v>
      </c>
      <c r="I269" s="239"/>
      <c r="J269" s="241">
        <v>126</v>
      </c>
      <c r="K269" s="239"/>
      <c r="L269" s="239"/>
      <c r="M269" s="6">
        <f t="shared" si="12"/>
        <v>9</v>
      </c>
    </row>
    <row r="270" spans="2:13">
      <c r="B270" s="14">
        <v>265</v>
      </c>
      <c r="C270" s="4"/>
      <c r="D270" s="3"/>
      <c r="E270" s="237" t="s">
        <v>1211</v>
      </c>
      <c r="F270" s="3" t="s">
        <v>383</v>
      </c>
      <c r="G270" s="15">
        <v>1</v>
      </c>
      <c r="H270" s="3">
        <v>85</v>
      </c>
      <c r="I270" s="239"/>
      <c r="J270" s="241">
        <v>110</v>
      </c>
      <c r="K270" s="239"/>
      <c r="L270" s="239"/>
      <c r="M270" s="6">
        <f t="shared" si="12"/>
        <v>25</v>
      </c>
    </row>
    <row r="271" spans="2:13">
      <c r="B271" s="14">
        <v>266</v>
      </c>
      <c r="C271" s="4"/>
      <c r="D271" s="3"/>
      <c r="E271" s="237" t="s">
        <v>1012</v>
      </c>
      <c r="F271" s="3" t="s">
        <v>749</v>
      </c>
      <c r="G271" s="15">
        <v>500</v>
      </c>
      <c r="H271" s="3">
        <v>50</v>
      </c>
      <c r="I271" s="239"/>
      <c r="J271" s="241">
        <v>65</v>
      </c>
      <c r="K271" s="239"/>
      <c r="L271" s="239"/>
      <c r="M271" s="6">
        <f t="shared" si="12"/>
        <v>15</v>
      </c>
    </row>
    <row r="272" spans="2:13">
      <c r="B272" s="14">
        <v>267</v>
      </c>
      <c r="C272" s="4"/>
      <c r="D272" s="3"/>
      <c r="E272" s="237" t="s">
        <v>1212</v>
      </c>
      <c r="F272" s="3" t="s">
        <v>843</v>
      </c>
      <c r="G272" s="15">
        <v>1</v>
      </c>
      <c r="H272" s="3">
        <v>156</v>
      </c>
      <c r="I272" s="239"/>
      <c r="J272" s="241">
        <v>165</v>
      </c>
      <c r="K272" s="239"/>
      <c r="L272" s="239"/>
      <c r="M272" s="6">
        <f t="shared" si="12"/>
        <v>9</v>
      </c>
    </row>
    <row r="273" spans="2:13">
      <c r="B273" s="14">
        <v>268</v>
      </c>
      <c r="C273" s="4"/>
      <c r="D273" s="3"/>
      <c r="E273" s="237" t="s">
        <v>888</v>
      </c>
      <c r="F273" s="3" t="s">
        <v>714</v>
      </c>
      <c r="G273" s="15">
        <v>2</v>
      </c>
      <c r="H273" s="3">
        <v>220</v>
      </c>
      <c r="I273" s="239"/>
      <c r="J273" s="241">
        <v>236</v>
      </c>
      <c r="K273" s="239"/>
      <c r="L273" s="239"/>
      <c r="M273" s="6">
        <f t="shared" si="12"/>
        <v>16</v>
      </c>
    </row>
    <row r="274" spans="2:13">
      <c r="B274" s="14">
        <v>269</v>
      </c>
      <c r="C274" s="4"/>
      <c r="D274" s="3"/>
      <c r="E274" s="237" t="s">
        <v>146</v>
      </c>
      <c r="F274" s="3" t="s">
        <v>714</v>
      </c>
      <c r="G274" s="15">
        <v>2</v>
      </c>
      <c r="H274" s="3">
        <v>92</v>
      </c>
      <c r="I274" s="239"/>
      <c r="J274" s="241">
        <v>100</v>
      </c>
      <c r="K274" s="239"/>
      <c r="L274" s="239"/>
      <c r="M274" s="6">
        <f t="shared" si="12"/>
        <v>8</v>
      </c>
    </row>
    <row r="275" spans="2:13">
      <c r="B275" s="14">
        <v>270</v>
      </c>
      <c r="C275" s="4"/>
      <c r="D275" s="3"/>
      <c r="E275" s="237" t="s">
        <v>1197</v>
      </c>
      <c r="F275" s="3" t="s">
        <v>383</v>
      </c>
      <c r="G275" s="15">
        <v>50</v>
      </c>
      <c r="H275" s="3">
        <v>1440</v>
      </c>
      <c r="I275" s="239"/>
      <c r="J275" s="241">
        <v>1550</v>
      </c>
      <c r="K275" s="239"/>
      <c r="L275" s="239"/>
      <c r="M275" s="6">
        <f t="shared" si="12"/>
        <v>110</v>
      </c>
    </row>
    <row r="276" spans="2:13">
      <c r="B276" s="14">
        <v>271</v>
      </c>
      <c r="C276" s="4"/>
      <c r="D276" s="3"/>
      <c r="E276" s="237" t="s">
        <v>1232</v>
      </c>
      <c r="F276" s="3" t="s">
        <v>714</v>
      </c>
      <c r="G276" s="15">
        <v>1</v>
      </c>
      <c r="H276" s="3">
        <v>21</v>
      </c>
      <c r="I276" s="239"/>
      <c r="J276" s="241">
        <v>25</v>
      </c>
      <c r="K276" s="239"/>
      <c r="L276" s="239"/>
      <c r="M276" s="6">
        <f t="shared" si="12"/>
        <v>4</v>
      </c>
    </row>
    <row r="277" spans="2:13">
      <c r="B277" s="14">
        <v>272</v>
      </c>
      <c r="C277" s="4" t="s">
        <v>1218</v>
      </c>
      <c r="D277" s="3"/>
      <c r="E277" s="237" t="s">
        <v>729</v>
      </c>
      <c r="F277" s="3" t="s">
        <v>383</v>
      </c>
      <c r="G277" s="15">
        <v>1</v>
      </c>
      <c r="H277" s="3">
        <v>20</v>
      </c>
      <c r="I277" s="239"/>
      <c r="J277" s="241">
        <v>25</v>
      </c>
      <c r="K277" s="239"/>
      <c r="L277" s="239"/>
      <c r="M277" s="6">
        <f t="shared" si="12"/>
        <v>5</v>
      </c>
    </row>
    <row r="278" spans="2:13">
      <c r="B278" s="14">
        <v>273</v>
      </c>
      <c r="C278" s="4"/>
      <c r="D278" s="3"/>
      <c r="E278" s="237" t="s">
        <v>1220</v>
      </c>
      <c r="F278" s="3" t="s">
        <v>383</v>
      </c>
      <c r="G278" s="15">
        <v>1</v>
      </c>
      <c r="H278" s="3">
        <v>70</v>
      </c>
      <c r="I278" s="239"/>
      <c r="J278" s="241">
        <v>100</v>
      </c>
      <c r="K278" s="239"/>
      <c r="L278" s="239"/>
      <c r="M278" s="6">
        <f t="shared" si="12"/>
        <v>30</v>
      </c>
    </row>
    <row r="279" spans="2:13">
      <c r="B279" s="14">
        <v>274</v>
      </c>
      <c r="C279" s="4"/>
      <c r="D279" s="3"/>
      <c r="E279" s="237" t="s">
        <v>1221</v>
      </c>
      <c r="F279" s="3" t="s">
        <v>383</v>
      </c>
      <c r="G279" s="15">
        <v>1</v>
      </c>
      <c r="H279" s="3">
        <v>39</v>
      </c>
      <c r="I279" s="239"/>
      <c r="J279" s="241">
        <v>42</v>
      </c>
      <c r="K279" s="239"/>
      <c r="L279" s="239"/>
      <c r="M279" s="6">
        <f t="shared" si="12"/>
        <v>3</v>
      </c>
    </row>
    <row r="280" spans="2:13">
      <c r="B280" s="14">
        <v>275</v>
      </c>
      <c r="C280" s="4"/>
      <c r="D280" s="3"/>
      <c r="E280" s="237" t="s">
        <v>1222</v>
      </c>
      <c r="F280" s="3" t="s">
        <v>831</v>
      </c>
      <c r="G280" s="15">
        <v>1</v>
      </c>
      <c r="H280" s="3">
        <v>117</v>
      </c>
      <c r="I280" s="239"/>
      <c r="J280" s="241">
        <v>121</v>
      </c>
      <c r="K280" s="239"/>
      <c r="L280" s="239"/>
      <c r="M280" s="6">
        <f t="shared" si="12"/>
        <v>4</v>
      </c>
    </row>
    <row r="281" spans="2:13">
      <c r="B281" s="14">
        <v>276</v>
      </c>
      <c r="C281" s="4"/>
      <c r="D281" s="3"/>
      <c r="E281" s="237" t="s">
        <v>1223</v>
      </c>
      <c r="F281" s="3" t="s">
        <v>714</v>
      </c>
      <c r="G281" s="15">
        <v>1</v>
      </c>
      <c r="H281" s="3">
        <v>61</v>
      </c>
      <c r="I281" s="239"/>
      <c r="J281" s="241">
        <v>65</v>
      </c>
      <c r="K281" s="239"/>
      <c r="L281" s="239"/>
      <c r="M281" s="6">
        <f t="shared" si="12"/>
        <v>4</v>
      </c>
    </row>
    <row r="282" spans="2:13">
      <c r="B282" s="14">
        <v>277</v>
      </c>
      <c r="C282" s="4"/>
      <c r="D282" s="3"/>
      <c r="E282" s="237" t="s">
        <v>1226</v>
      </c>
      <c r="F282" s="3" t="s">
        <v>714</v>
      </c>
      <c r="G282" s="15">
        <v>1</v>
      </c>
      <c r="H282" s="3">
        <v>37</v>
      </c>
      <c r="I282" s="239"/>
      <c r="J282" s="241">
        <v>38</v>
      </c>
      <c r="K282" s="239"/>
      <c r="L282" s="239"/>
      <c r="M282" s="6">
        <f t="shared" si="12"/>
        <v>1</v>
      </c>
    </row>
    <row r="283" spans="2:13">
      <c r="B283" s="14">
        <v>278</v>
      </c>
      <c r="C283" s="4"/>
      <c r="D283" s="3"/>
      <c r="E283" s="237" t="s">
        <v>1224</v>
      </c>
      <c r="F283" s="3" t="s">
        <v>843</v>
      </c>
      <c r="G283" s="15">
        <v>1</v>
      </c>
      <c r="H283" s="3">
        <v>89</v>
      </c>
      <c r="I283" s="239"/>
      <c r="J283" s="241">
        <v>95</v>
      </c>
      <c r="K283" s="239"/>
      <c r="L283" s="239"/>
      <c r="M283" s="6">
        <f t="shared" si="12"/>
        <v>6</v>
      </c>
    </row>
    <row r="284" spans="2:13">
      <c r="B284" s="14">
        <v>279</v>
      </c>
      <c r="C284" s="4"/>
      <c r="D284" s="3"/>
      <c r="E284" s="237" t="s">
        <v>1225</v>
      </c>
      <c r="F284" s="3" t="s">
        <v>714</v>
      </c>
      <c r="G284" s="15">
        <v>1</v>
      </c>
      <c r="H284" s="3">
        <v>24</v>
      </c>
      <c r="I284" s="239"/>
      <c r="J284" s="241">
        <v>30</v>
      </c>
      <c r="K284" s="239"/>
      <c r="L284" s="239"/>
      <c r="M284" s="6">
        <f t="shared" si="12"/>
        <v>6</v>
      </c>
    </row>
    <row r="285" spans="2:13">
      <c r="B285" s="14">
        <v>280</v>
      </c>
      <c r="C285" s="4" t="s">
        <v>1218</v>
      </c>
      <c r="D285" s="3"/>
      <c r="E285" s="237" t="s">
        <v>193</v>
      </c>
      <c r="F285" s="3" t="s">
        <v>843</v>
      </c>
      <c r="G285" s="15">
        <v>1</v>
      </c>
      <c r="H285" s="3">
        <v>67</v>
      </c>
      <c r="I285" s="239"/>
      <c r="J285" s="241">
        <v>72</v>
      </c>
      <c r="K285" s="239"/>
      <c r="L285" s="239"/>
      <c r="M285" s="6">
        <f t="shared" si="12"/>
        <v>5</v>
      </c>
    </row>
    <row r="286" spans="2:13">
      <c r="B286" s="14">
        <v>281</v>
      </c>
      <c r="C286" s="4"/>
      <c r="D286" s="3"/>
      <c r="E286" s="237" t="s">
        <v>1227</v>
      </c>
      <c r="F286" s="3" t="s">
        <v>843</v>
      </c>
      <c r="G286" s="15">
        <v>1</v>
      </c>
      <c r="H286" s="3">
        <v>8.8000000000000007</v>
      </c>
      <c r="I286" s="239"/>
      <c r="J286" s="241">
        <v>10</v>
      </c>
      <c r="K286" s="239"/>
      <c r="L286" s="239"/>
      <c r="M286" s="243">
        <f>J286-H286</f>
        <v>1.1999999999999993</v>
      </c>
    </row>
    <row r="287" spans="2:13">
      <c r="B287" s="14">
        <v>282</v>
      </c>
      <c r="C287" s="4"/>
      <c r="D287" s="3"/>
      <c r="E287" s="237" t="s">
        <v>1228</v>
      </c>
      <c r="F287" s="3" t="s">
        <v>843</v>
      </c>
      <c r="G287" s="15">
        <v>1</v>
      </c>
      <c r="H287" s="3"/>
      <c r="I287" s="239"/>
      <c r="J287" s="241">
        <v>30</v>
      </c>
      <c r="K287" s="239"/>
      <c r="L287" s="239"/>
      <c r="M287" s="6">
        <f t="shared" si="12"/>
        <v>30</v>
      </c>
    </row>
    <row r="288" spans="2:13">
      <c r="B288" s="14">
        <v>283</v>
      </c>
      <c r="C288" s="4"/>
      <c r="D288" s="3"/>
      <c r="E288" s="3"/>
      <c r="F288" s="3"/>
      <c r="G288" s="3"/>
      <c r="H288" s="3"/>
      <c r="I288" s="239"/>
      <c r="J288" s="3"/>
      <c r="K288" s="239"/>
      <c r="L288" s="239"/>
      <c r="M288" s="6">
        <f t="shared" si="12"/>
        <v>0</v>
      </c>
    </row>
    <row r="289" spans="2:13">
      <c r="B289" s="14">
        <v>284</v>
      </c>
      <c r="C289" s="4"/>
      <c r="D289" s="3"/>
      <c r="E289" s="3"/>
      <c r="F289" s="3"/>
      <c r="G289" s="3"/>
      <c r="H289" s="3"/>
      <c r="I289" s="239"/>
      <c r="J289" s="3"/>
      <c r="K289" s="239"/>
      <c r="L289" s="239"/>
      <c r="M289" s="6">
        <f t="shared" si="12"/>
        <v>0</v>
      </c>
    </row>
    <row r="290" spans="2:13">
      <c r="B290" s="14">
        <v>285</v>
      </c>
      <c r="C290" s="4" t="s">
        <v>1236</v>
      </c>
      <c r="D290" s="3"/>
      <c r="E290" s="3" t="s">
        <v>1271</v>
      </c>
      <c r="F290" s="3" t="s">
        <v>714</v>
      </c>
      <c r="G290" s="15">
        <v>1</v>
      </c>
      <c r="H290" s="3">
        <v>134</v>
      </c>
      <c r="I290" s="239"/>
      <c r="J290" s="241">
        <v>142</v>
      </c>
      <c r="K290" s="239"/>
      <c r="L290" s="239"/>
      <c r="M290" s="243">
        <f>J290-H290</f>
        <v>8</v>
      </c>
    </row>
    <row r="291" spans="2:13">
      <c r="B291" s="14">
        <v>286</v>
      </c>
      <c r="C291" s="4"/>
      <c r="D291" s="3"/>
      <c r="E291" s="3" t="s">
        <v>1241</v>
      </c>
      <c r="F291" s="3" t="s">
        <v>714</v>
      </c>
      <c r="G291" s="15">
        <v>1</v>
      </c>
      <c r="H291" s="3">
        <v>117</v>
      </c>
      <c r="I291" s="239"/>
      <c r="J291" s="241">
        <v>128</v>
      </c>
      <c r="K291" s="239"/>
      <c r="L291" s="239"/>
      <c r="M291" s="6">
        <f t="shared" ref="M291:M354" si="13">J291-H291</f>
        <v>11</v>
      </c>
    </row>
    <row r="292" spans="2:13">
      <c r="B292" s="14">
        <v>287</v>
      </c>
      <c r="C292" s="4"/>
      <c r="D292" s="3"/>
      <c r="E292" s="3" t="s">
        <v>481</v>
      </c>
      <c r="F292" s="3" t="s">
        <v>383</v>
      </c>
      <c r="G292" s="15">
        <v>1</v>
      </c>
      <c r="H292" s="3">
        <v>39</v>
      </c>
      <c r="I292" s="239"/>
      <c r="J292" s="241">
        <v>42</v>
      </c>
      <c r="K292" s="239"/>
      <c r="L292" s="239"/>
      <c r="M292" s="6">
        <f t="shared" si="13"/>
        <v>3</v>
      </c>
    </row>
    <row r="293" spans="2:13">
      <c r="B293" s="14">
        <v>288</v>
      </c>
      <c r="C293" s="4"/>
      <c r="D293" s="3"/>
      <c r="E293" s="3" t="s">
        <v>729</v>
      </c>
      <c r="F293" s="3" t="s">
        <v>383</v>
      </c>
      <c r="G293" s="15">
        <v>1</v>
      </c>
      <c r="H293" s="3">
        <v>20</v>
      </c>
      <c r="I293" s="239"/>
      <c r="J293" s="241">
        <v>25</v>
      </c>
      <c r="K293" s="239"/>
      <c r="L293" s="239"/>
      <c r="M293" s="6">
        <f t="shared" si="13"/>
        <v>5</v>
      </c>
    </row>
    <row r="294" spans="2:13">
      <c r="B294" s="14">
        <v>289</v>
      </c>
      <c r="C294" s="4"/>
      <c r="D294" s="3"/>
      <c r="E294" s="3" t="s">
        <v>1242</v>
      </c>
      <c r="F294" s="3" t="s">
        <v>749</v>
      </c>
      <c r="G294" s="15">
        <v>250</v>
      </c>
      <c r="H294" s="3">
        <v>17.5</v>
      </c>
      <c r="I294" s="239"/>
      <c r="J294" s="241">
        <v>25</v>
      </c>
      <c r="K294" s="239"/>
      <c r="L294" s="239"/>
      <c r="M294" s="6">
        <f t="shared" si="13"/>
        <v>7.5</v>
      </c>
    </row>
    <row r="295" spans="2:13">
      <c r="B295" s="14">
        <v>290</v>
      </c>
      <c r="C295" s="4"/>
      <c r="D295" s="3"/>
      <c r="E295" s="3" t="s">
        <v>507</v>
      </c>
      <c r="F295" s="3" t="s">
        <v>749</v>
      </c>
      <c r="G295" s="15">
        <v>250</v>
      </c>
      <c r="H295" s="3">
        <v>25</v>
      </c>
      <c r="I295" s="239"/>
      <c r="J295" s="241">
        <v>32.5</v>
      </c>
      <c r="K295" s="239"/>
      <c r="L295" s="239"/>
      <c r="M295" s="6">
        <f t="shared" si="13"/>
        <v>7.5</v>
      </c>
    </row>
    <row r="296" spans="2:13">
      <c r="B296" s="14">
        <v>291</v>
      </c>
      <c r="C296" s="4"/>
      <c r="D296" s="3"/>
      <c r="E296" s="3" t="s">
        <v>1297</v>
      </c>
      <c r="F296" s="3" t="s">
        <v>843</v>
      </c>
      <c r="G296" s="15">
        <v>2</v>
      </c>
      <c r="H296" s="3">
        <v>17.600000000000001</v>
      </c>
      <c r="I296" s="239"/>
      <c r="J296" s="241">
        <v>20</v>
      </c>
      <c r="K296" s="239"/>
      <c r="L296" s="239"/>
      <c r="M296" s="6">
        <f t="shared" si="13"/>
        <v>2.3999999999999986</v>
      </c>
    </row>
    <row r="297" spans="2:13">
      <c r="B297" s="14">
        <v>292</v>
      </c>
      <c r="C297" s="4"/>
      <c r="D297" s="3"/>
      <c r="E297" s="3" t="s">
        <v>1253</v>
      </c>
      <c r="F297" s="3" t="s">
        <v>714</v>
      </c>
      <c r="G297" s="15">
        <v>2</v>
      </c>
      <c r="H297" s="3">
        <v>27</v>
      </c>
      <c r="I297" s="239"/>
      <c r="J297" s="241">
        <v>30</v>
      </c>
      <c r="K297" s="239"/>
      <c r="L297" s="239"/>
      <c r="M297" s="6">
        <f t="shared" si="13"/>
        <v>3</v>
      </c>
    </row>
    <row r="298" spans="2:13">
      <c r="B298" s="14">
        <v>293</v>
      </c>
      <c r="C298" s="4"/>
      <c r="D298" s="3"/>
      <c r="E298" s="3" t="s">
        <v>1254</v>
      </c>
      <c r="F298" s="3" t="s">
        <v>714</v>
      </c>
      <c r="G298" s="15">
        <v>2</v>
      </c>
      <c r="H298" s="3">
        <v>17</v>
      </c>
      <c r="I298" s="239"/>
      <c r="J298" s="241">
        <v>20</v>
      </c>
      <c r="K298" s="239"/>
      <c r="L298" s="239"/>
      <c r="M298" s="6">
        <f t="shared" si="13"/>
        <v>3</v>
      </c>
    </row>
    <row r="299" spans="2:13">
      <c r="B299" s="14">
        <v>294</v>
      </c>
      <c r="C299" s="4"/>
      <c r="D299" s="3"/>
      <c r="E299" s="3"/>
      <c r="F299" s="3"/>
      <c r="G299" s="3"/>
      <c r="H299" s="3"/>
      <c r="I299" s="239"/>
      <c r="J299" s="3"/>
      <c r="K299" s="239"/>
      <c r="L299" s="239"/>
      <c r="M299" s="6">
        <f t="shared" si="13"/>
        <v>0</v>
      </c>
    </row>
    <row r="300" spans="2:13">
      <c r="B300" s="14">
        <v>295</v>
      </c>
      <c r="C300" s="4" t="s">
        <v>1236</v>
      </c>
      <c r="D300" s="3"/>
      <c r="E300" s="3" t="s">
        <v>1239</v>
      </c>
      <c r="F300" s="3" t="s">
        <v>843</v>
      </c>
      <c r="G300" s="15">
        <v>1</v>
      </c>
      <c r="H300" s="3">
        <v>134</v>
      </c>
      <c r="I300" s="239"/>
      <c r="J300" s="241">
        <v>145</v>
      </c>
      <c r="K300" s="239"/>
      <c r="L300" s="239"/>
      <c r="M300" s="6">
        <f t="shared" si="13"/>
        <v>11</v>
      </c>
    </row>
    <row r="301" spans="2:13">
      <c r="B301" s="14">
        <v>296</v>
      </c>
      <c r="C301" s="4"/>
      <c r="D301" s="3"/>
      <c r="E301" s="3" t="s">
        <v>1240</v>
      </c>
      <c r="F301" s="3" t="s">
        <v>843</v>
      </c>
      <c r="G301" s="15">
        <v>2</v>
      </c>
      <c r="H301" s="3">
        <v>110</v>
      </c>
      <c r="I301" s="239"/>
      <c r="J301" s="244">
        <v>250</v>
      </c>
      <c r="K301" s="239"/>
      <c r="L301" s="239"/>
      <c r="M301" s="6">
        <f t="shared" si="13"/>
        <v>140</v>
      </c>
    </row>
    <row r="302" spans="2:13">
      <c r="B302" s="14">
        <v>297</v>
      </c>
      <c r="C302" s="4"/>
      <c r="D302" s="3"/>
      <c r="E302" s="3" t="s">
        <v>1238</v>
      </c>
      <c r="F302" s="3" t="s">
        <v>383</v>
      </c>
      <c r="G302" s="15">
        <v>25</v>
      </c>
      <c r="H302" s="3"/>
      <c r="I302" s="239"/>
      <c r="J302" s="4">
        <v>925</v>
      </c>
      <c r="K302" s="239"/>
      <c r="L302" s="239"/>
      <c r="M302" s="6">
        <f t="shared" si="13"/>
        <v>925</v>
      </c>
    </row>
    <row r="303" spans="2:13">
      <c r="B303" s="14">
        <v>298</v>
      </c>
      <c r="C303" s="4"/>
      <c r="D303" s="3"/>
      <c r="E303" s="3"/>
      <c r="F303" s="3"/>
      <c r="G303" s="3"/>
      <c r="H303" s="3"/>
      <c r="I303" s="239"/>
      <c r="J303" s="4"/>
      <c r="K303" s="239"/>
      <c r="L303" s="239"/>
      <c r="M303" s="6">
        <f t="shared" si="13"/>
        <v>0</v>
      </c>
    </row>
    <row r="304" spans="2:13">
      <c r="B304" s="14">
        <v>299</v>
      </c>
      <c r="C304" s="267">
        <v>44229</v>
      </c>
      <c r="D304" s="3"/>
      <c r="E304" s="3" t="s">
        <v>1009</v>
      </c>
      <c r="F304" s="3" t="s">
        <v>383</v>
      </c>
      <c r="G304" s="15">
        <v>1</v>
      </c>
      <c r="H304" s="3">
        <v>70</v>
      </c>
      <c r="I304" s="239"/>
      <c r="J304" s="4">
        <v>100</v>
      </c>
      <c r="K304" s="239"/>
      <c r="L304" s="239"/>
      <c r="M304" s="6">
        <f t="shared" si="13"/>
        <v>30</v>
      </c>
    </row>
    <row r="305" spans="2:13">
      <c r="B305" s="14">
        <v>300</v>
      </c>
      <c r="C305" s="4"/>
      <c r="D305" s="3"/>
      <c r="E305" s="3" t="s">
        <v>1044</v>
      </c>
      <c r="F305" s="3" t="s">
        <v>714</v>
      </c>
      <c r="G305" s="15">
        <v>2</v>
      </c>
      <c r="H305" s="3">
        <v>19</v>
      </c>
      <c r="I305" s="239"/>
      <c r="J305" s="4">
        <v>20</v>
      </c>
      <c r="K305" s="239"/>
      <c r="L305" s="239"/>
      <c r="M305" s="6">
        <f t="shared" si="13"/>
        <v>1</v>
      </c>
    </row>
    <row r="306" spans="2:13">
      <c r="B306" s="14">
        <v>301</v>
      </c>
      <c r="C306" s="4"/>
      <c r="D306" s="3"/>
      <c r="E306" s="3" t="s">
        <v>1026</v>
      </c>
      <c r="F306" s="3" t="s">
        <v>831</v>
      </c>
      <c r="G306" s="15">
        <v>1</v>
      </c>
      <c r="H306" s="3">
        <v>134</v>
      </c>
      <c r="I306" s="239"/>
      <c r="J306" s="4">
        <v>145</v>
      </c>
      <c r="K306" s="239"/>
      <c r="L306" s="239"/>
      <c r="M306" s="6">
        <f t="shared" si="13"/>
        <v>11</v>
      </c>
    </row>
    <row r="307" spans="2:13">
      <c r="B307" s="14">
        <v>302</v>
      </c>
      <c r="C307" s="4"/>
      <c r="D307" s="3"/>
      <c r="E307" s="3" t="s">
        <v>1243</v>
      </c>
      <c r="F307" s="3" t="s">
        <v>831</v>
      </c>
      <c r="G307" s="15">
        <v>1</v>
      </c>
      <c r="H307" s="3">
        <v>117</v>
      </c>
      <c r="I307" s="239"/>
      <c r="J307" s="4">
        <v>128</v>
      </c>
      <c r="K307" s="239"/>
      <c r="L307" s="239"/>
      <c r="M307" s="6">
        <f t="shared" si="13"/>
        <v>11</v>
      </c>
    </row>
    <row r="308" spans="2:13">
      <c r="B308" s="14">
        <v>303</v>
      </c>
      <c r="C308" s="4"/>
      <c r="D308" s="3"/>
      <c r="E308" s="3" t="s">
        <v>1256</v>
      </c>
      <c r="F308" s="3" t="s">
        <v>843</v>
      </c>
      <c r="G308" s="15">
        <v>1</v>
      </c>
      <c r="H308" s="3"/>
      <c r="I308" s="239"/>
      <c r="J308" s="4">
        <v>16</v>
      </c>
      <c r="K308" s="239"/>
      <c r="L308" s="239"/>
      <c r="M308" s="6">
        <f t="shared" si="13"/>
        <v>16</v>
      </c>
    </row>
    <row r="309" spans="2:13">
      <c r="B309" s="14">
        <v>304</v>
      </c>
      <c r="C309" s="4"/>
      <c r="D309" s="3"/>
      <c r="E309" s="3" t="s">
        <v>481</v>
      </c>
      <c r="F309" s="3" t="s">
        <v>383</v>
      </c>
      <c r="G309" s="15">
        <v>1</v>
      </c>
      <c r="H309" s="3">
        <v>39</v>
      </c>
      <c r="I309" s="239"/>
      <c r="J309" s="4">
        <v>42</v>
      </c>
      <c r="K309" s="239"/>
      <c r="L309" s="239"/>
      <c r="M309" s="6">
        <f t="shared" si="13"/>
        <v>3</v>
      </c>
    </row>
    <row r="310" spans="2:13">
      <c r="B310" s="14">
        <v>305</v>
      </c>
      <c r="C310" s="4"/>
      <c r="D310" s="3"/>
      <c r="E310" s="3" t="s">
        <v>897</v>
      </c>
      <c r="F310" s="3" t="s">
        <v>714</v>
      </c>
      <c r="G310" s="15">
        <v>2</v>
      </c>
      <c r="H310" s="3">
        <v>83</v>
      </c>
      <c r="I310" s="239"/>
      <c r="J310" s="4">
        <v>90</v>
      </c>
      <c r="K310" s="239"/>
      <c r="L310" s="239"/>
      <c r="M310" s="6">
        <f t="shared" si="13"/>
        <v>7</v>
      </c>
    </row>
    <row r="311" spans="2:13">
      <c r="B311" s="14">
        <v>306</v>
      </c>
      <c r="C311" s="4"/>
      <c r="D311" s="3"/>
      <c r="E311" s="3" t="s">
        <v>1244</v>
      </c>
      <c r="F311" s="3" t="s">
        <v>714</v>
      </c>
      <c r="G311" s="15">
        <v>1</v>
      </c>
      <c r="H311" s="3">
        <v>28</v>
      </c>
      <c r="I311" s="239"/>
      <c r="J311" s="4">
        <v>36</v>
      </c>
      <c r="K311" s="239"/>
      <c r="L311" s="239"/>
      <c r="M311" s="6">
        <f t="shared" si="13"/>
        <v>8</v>
      </c>
    </row>
    <row r="312" spans="2:13">
      <c r="B312" s="14">
        <v>307</v>
      </c>
      <c r="C312" s="4"/>
      <c r="D312" s="3"/>
      <c r="E312" s="3" t="s">
        <v>1245</v>
      </c>
      <c r="F312" s="3" t="s">
        <v>714</v>
      </c>
      <c r="G312" s="15">
        <v>1</v>
      </c>
      <c r="H312" s="3">
        <v>18.5</v>
      </c>
      <c r="I312" s="239"/>
      <c r="J312" s="4">
        <v>22</v>
      </c>
      <c r="K312" s="239"/>
      <c r="L312" s="239"/>
      <c r="M312" s="6">
        <f t="shared" si="13"/>
        <v>3.5</v>
      </c>
    </row>
    <row r="313" spans="2:13">
      <c r="B313" s="14">
        <v>308</v>
      </c>
      <c r="C313" s="4"/>
      <c r="D313" s="3"/>
      <c r="E313" s="3" t="s">
        <v>1246</v>
      </c>
      <c r="F313" s="3" t="s">
        <v>714</v>
      </c>
      <c r="G313" s="15">
        <v>1</v>
      </c>
      <c r="H313" s="3">
        <v>7</v>
      </c>
      <c r="I313" s="239"/>
      <c r="J313" s="4">
        <v>10</v>
      </c>
      <c r="K313" s="239"/>
      <c r="L313" s="239"/>
      <c r="M313" s="6">
        <f t="shared" si="13"/>
        <v>3</v>
      </c>
    </row>
    <row r="314" spans="2:13">
      <c r="B314" s="14">
        <v>309</v>
      </c>
      <c r="C314" s="4"/>
      <c r="D314" s="3"/>
      <c r="E314" s="3" t="s">
        <v>1247</v>
      </c>
      <c r="F314" s="3" t="s">
        <v>714</v>
      </c>
      <c r="G314" s="15">
        <v>1</v>
      </c>
      <c r="H314" s="3">
        <v>5</v>
      </c>
      <c r="I314" s="239"/>
      <c r="J314" s="4">
        <v>5</v>
      </c>
      <c r="K314" s="239"/>
      <c r="L314" s="239"/>
      <c r="M314" s="6">
        <f t="shared" si="13"/>
        <v>0</v>
      </c>
    </row>
    <row r="315" spans="2:13">
      <c r="B315" s="14">
        <v>310</v>
      </c>
      <c r="C315" s="4"/>
      <c r="D315" s="3"/>
      <c r="E315" s="3" t="s">
        <v>1248</v>
      </c>
      <c r="F315" s="3" t="s">
        <v>714</v>
      </c>
      <c r="G315" s="15">
        <v>2</v>
      </c>
      <c r="H315" s="3">
        <v>53</v>
      </c>
      <c r="I315" s="239"/>
      <c r="J315" s="4">
        <v>76</v>
      </c>
      <c r="K315" s="239"/>
      <c r="L315" s="239"/>
      <c r="M315" s="6">
        <f t="shared" si="13"/>
        <v>23</v>
      </c>
    </row>
    <row r="316" spans="2:13">
      <c r="B316" s="14">
        <v>311</v>
      </c>
      <c r="C316" s="4"/>
      <c r="D316" s="3"/>
      <c r="E316" s="3" t="s">
        <v>1249</v>
      </c>
      <c r="F316" s="3" t="s">
        <v>714</v>
      </c>
      <c r="G316" s="15">
        <v>2</v>
      </c>
      <c r="H316" s="3">
        <v>33</v>
      </c>
      <c r="I316" s="239"/>
      <c r="J316" s="4">
        <v>56</v>
      </c>
      <c r="K316" s="239"/>
      <c r="L316" s="239"/>
      <c r="M316" s="6">
        <f t="shared" si="13"/>
        <v>23</v>
      </c>
    </row>
    <row r="317" spans="2:13">
      <c r="B317" s="14">
        <v>312</v>
      </c>
      <c r="C317" s="4"/>
      <c r="D317" s="3"/>
      <c r="E317" s="3" t="s">
        <v>1250</v>
      </c>
      <c r="F317" s="3" t="s">
        <v>843</v>
      </c>
      <c r="G317" s="15">
        <v>1</v>
      </c>
      <c r="H317" s="3">
        <v>44.41</v>
      </c>
      <c r="I317" s="239"/>
      <c r="J317" s="4">
        <v>50</v>
      </c>
      <c r="K317" s="239"/>
      <c r="L317" s="239"/>
      <c r="M317" s="6">
        <f t="shared" si="13"/>
        <v>5.5900000000000034</v>
      </c>
    </row>
    <row r="318" spans="2:13">
      <c r="B318" s="14">
        <v>313</v>
      </c>
      <c r="C318" s="4"/>
      <c r="D318" s="3"/>
      <c r="E318" s="3" t="s">
        <v>1251</v>
      </c>
      <c r="F318" s="3" t="s">
        <v>843</v>
      </c>
      <c r="G318" s="15">
        <v>1</v>
      </c>
      <c r="H318" s="3">
        <v>59</v>
      </c>
      <c r="I318" s="239"/>
      <c r="J318" s="4">
        <v>66</v>
      </c>
      <c r="K318" s="239"/>
      <c r="L318" s="239"/>
      <c r="M318" s="6">
        <f t="shared" si="13"/>
        <v>7</v>
      </c>
    </row>
    <row r="319" spans="2:13">
      <c r="B319" s="14">
        <v>314</v>
      </c>
      <c r="C319" s="4"/>
      <c r="D319" s="3"/>
      <c r="E319" s="3" t="s">
        <v>1130</v>
      </c>
      <c r="F319" s="3" t="s">
        <v>714</v>
      </c>
      <c r="G319" s="15">
        <v>1</v>
      </c>
      <c r="H319" s="3">
        <v>35</v>
      </c>
      <c r="I319" s="239"/>
      <c r="J319" s="4">
        <v>40</v>
      </c>
      <c r="K319" s="239"/>
      <c r="L319" s="239"/>
      <c r="M319" s="6">
        <f t="shared" si="13"/>
        <v>5</v>
      </c>
    </row>
    <row r="320" spans="2:13">
      <c r="B320" s="14">
        <v>315</v>
      </c>
      <c r="C320" s="4"/>
      <c r="D320" s="3"/>
      <c r="E320" s="3" t="s">
        <v>1252</v>
      </c>
      <c r="F320" s="3" t="s">
        <v>749</v>
      </c>
      <c r="G320" s="15">
        <v>200</v>
      </c>
      <c r="H320" s="3">
        <v>73.599999999999994</v>
      </c>
      <c r="I320" s="239"/>
      <c r="J320" s="4">
        <v>80</v>
      </c>
      <c r="K320" s="239"/>
      <c r="L320" s="239"/>
      <c r="M320" s="6">
        <f t="shared" si="13"/>
        <v>6.4000000000000057</v>
      </c>
    </row>
    <row r="321" spans="2:13">
      <c r="B321" s="14">
        <v>316</v>
      </c>
      <c r="C321" s="267">
        <v>44198</v>
      </c>
      <c r="D321" s="3"/>
      <c r="E321" s="3" t="s">
        <v>892</v>
      </c>
      <c r="F321" s="3" t="s">
        <v>714</v>
      </c>
      <c r="G321" s="15">
        <v>1</v>
      </c>
      <c r="H321" s="3">
        <v>137</v>
      </c>
      <c r="I321" s="239"/>
      <c r="J321" s="4">
        <v>138</v>
      </c>
      <c r="K321" s="239"/>
      <c r="L321" s="239"/>
      <c r="M321" s="6">
        <f t="shared" si="13"/>
        <v>1</v>
      </c>
    </row>
    <row r="322" spans="2:13">
      <c r="B322" s="14">
        <v>317</v>
      </c>
      <c r="C322" s="4"/>
      <c r="D322" s="3"/>
      <c r="E322" s="3" t="s">
        <v>1261</v>
      </c>
      <c r="F322" s="3" t="s">
        <v>714</v>
      </c>
      <c r="G322" s="15">
        <v>1</v>
      </c>
      <c r="H322" s="3">
        <v>19</v>
      </c>
      <c r="I322" s="239"/>
      <c r="J322" s="4">
        <v>22</v>
      </c>
      <c r="K322" s="239"/>
      <c r="L322" s="239"/>
      <c r="M322" s="6">
        <f t="shared" si="13"/>
        <v>3</v>
      </c>
    </row>
    <row r="323" spans="2:13">
      <c r="B323" s="14">
        <v>318</v>
      </c>
      <c r="C323" s="4"/>
      <c r="D323" s="3"/>
      <c r="E323" s="3" t="s">
        <v>1263</v>
      </c>
      <c r="F323" s="3" t="s">
        <v>843</v>
      </c>
      <c r="G323" s="15">
        <v>1</v>
      </c>
      <c r="H323" s="3">
        <v>145.44999999999999</v>
      </c>
      <c r="I323" s="239"/>
      <c r="J323" s="4">
        <v>160</v>
      </c>
      <c r="K323" s="239"/>
      <c r="L323" s="239"/>
      <c r="M323" s="6">
        <f t="shared" si="13"/>
        <v>14.550000000000011</v>
      </c>
    </row>
    <row r="324" spans="2:13">
      <c r="B324" s="14">
        <v>319</v>
      </c>
      <c r="C324" s="4"/>
      <c r="D324" s="3"/>
      <c r="E324" s="3" t="s">
        <v>1264</v>
      </c>
      <c r="F324" s="3" t="s">
        <v>714</v>
      </c>
      <c r="G324" s="15">
        <v>1</v>
      </c>
      <c r="H324" s="3">
        <v>37</v>
      </c>
      <c r="I324" s="239"/>
      <c r="J324" s="4">
        <v>50</v>
      </c>
      <c r="K324" s="239"/>
      <c r="L324" s="239"/>
      <c r="M324" s="6">
        <f t="shared" si="13"/>
        <v>13</v>
      </c>
    </row>
    <row r="325" spans="2:13">
      <c r="B325" s="14">
        <v>320</v>
      </c>
      <c r="C325" s="4"/>
      <c r="D325" s="3"/>
      <c r="E325" s="3"/>
      <c r="F325" s="3"/>
      <c r="G325" s="3"/>
      <c r="H325" s="3"/>
      <c r="I325" s="239"/>
      <c r="J325" s="3"/>
      <c r="K325" s="239"/>
      <c r="L325" s="239"/>
      <c r="M325" s="6">
        <f t="shared" si="13"/>
        <v>0</v>
      </c>
    </row>
    <row r="326" spans="2:13">
      <c r="B326" s="14">
        <v>321</v>
      </c>
      <c r="C326" s="267">
        <v>80781</v>
      </c>
      <c r="D326" s="3"/>
      <c r="E326" s="3" t="s">
        <v>921</v>
      </c>
      <c r="F326" s="3" t="s">
        <v>383</v>
      </c>
      <c r="G326" s="15">
        <v>5</v>
      </c>
      <c r="H326" s="3">
        <v>165</v>
      </c>
      <c r="I326" s="239"/>
      <c r="J326" s="4">
        <v>205</v>
      </c>
      <c r="K326" s="239"/>
      <c r="L326" s="239"/>
      <c r="M326" s="6">
        <f t="shared" si="13"/>
        <v>40</v>
      </c>
    </row>
    <row r="327" spans="2:13">
      <c r="B327" s="14">
        <v>322</v>
      </c>
      <c r="C327" s="4"/>
      <c r="D327" s="3"/>
      <c r="E327" s="3" t="s">
        <v>1272</v>
      </c>
      <c r="F327" s="3" t="s">
        <v>749</v>
      </c>
      <c r="G327" s="15">
        <v>500</v>
      </c>
      <c r="H327" s="3">
        <v>83</v>
      </c>
      <c r="I327" s="239"/>
      <c r="J327" s="4">
        <v>90.5</v>
      </c>
      <c r="K327" s="239"/>
      <c r="L327" s="239"/>
      <c r="M327" s="6">
        <f t="shared" si="13"/>
        <v>7.5</v>
      </c>
    </row>
    <row r="328" spans="2:13">
      <c r="B328" s="14">
        <v>323</v>
      </c>
      <c r="C328" s="4"/>
      <c r="D328" s="3"/>
      <c r="E328" s="3" t="s">
        <v>1273</v>
      </c>
      <c r="F328" s="3" t="s">
        <v>383</v>
      </c>
      <c r="G328" s="15">
        <v>1</v>
      </c>
      <c r="H328" s="3">
        <v>70</v>
      </c>
      <c r="I328" s="239"/>
      <c r="J328" s="4">
        <v>100</v>
      </c>
      <c r="K328" s="239"/>
      <c r="L328" s="239"/>
      <c r="M328" s="6">
        <f t="shared" si="13"/>
        <v>30</v>
      </c>
    </row>
    <row r="329" spans="2:13">
      <c r="B329" s="14">
        <v>324</v>
      </c>
      <c r="C329" s="4"/>
      <c r="D329" s="3"/>
      <c r="E329" s="3" t="s">
        <v>1026</v>
      </c>
      <c r="F329" s="3" t="s">
        <v>831</v>
      </c>
      <c r="G329" s="15">
        <v>2</v>
      </c>
      <c r="H329" s="3">
        <v>268</v>
      </c>
      <c r="I329" s="239"/>
      <c r="J329" s="4">
        <v>295</v>
      </c>
      <c r="K329" s="239"/>
      <c r="L329" s="239"/>
      <c r="M329" s="6">
        <f t="shared" si="13"/>
        <v>27</v>
      </c>
    </row>
    <row r="330" spans="2:13">
      <c r="B330" s="14">
        <v>325</v>
      </c>
      <c r="C330" s="4"/>
      <c r="D330" s="3"/>
      <c r="E330" s="3" t="s">
        <v>963</v>
      </c>
      <c r="F330" s="3" t="s">
        <v>831</v>
      </c>
      <c r="G330" s="15">
        <v>1</v>
      </c>
      <c r="H330" s="3">
        <v>123</v>
      </c>
      <c r="I330" s="239"/>
      <c r="J330" s="4">
        <v>130</v>
      </c>
      <c r="K330" s="239"/>
      <c r="L330" s="239"/>
      <c r="M330" s="6">
        <f t="shared" si="13"/>
        <v>7</v>
      </c>
    </row>
    <row r="331" spans="2:13">
      <c r="B331" s="14">
        <v>326</v>
      </c>
      <c r="C331" s="4"/>
      <c r="D331" s="3"/>
      <c r="E331" s="3" t="s">
        <v>1275</v>
      </c>
      <c r="F331" s="3" t="s">
        <v>714</v>
      </c>
      <c r="G331" s="15">
        <v>2</v>
      </c>
      <c r="H331" s="3">
        <v>82</v>
      </c>
      <c r="I331" s="239"/>
      <c r="J331" s="4">
        <v>90</v>
      </c>
      <c r="K331" s="239"/>
      <c r="L331" s="239"/>
      <c r="M331" s="6">
        <f t="shared" si="13"/>
        <v>8</v>
      </c>
    </row>
    <row r="332" spans="2:13">
      <c r="B332" s="14">
        <v>327</v>
      </c>
      <c r="C332" s="4"/>
      <c r="D332" s="3"/>
      <c r="E332" s="3" t="s">
        <v>1274</v>
      </c>
      <c r="F332" s="3" t="s">
        <v>749</v>
      </c>
      <c r="G332" s="15">
        <v>200</v>
      </c>
      <c r="H332" s="3">
        <v>73</v>
      </c>
      <c r="I332" s="239"/>
      <c r="J332" s="4">
        <v>80</v>
      </c>
      <c r="K332" s="239"/>
      <c r="L332" s="239"/>
      <c r="M332" s="6">
        <f t="shared" si="13"/>
        <v>7</v>
      </c>
    </row>
    <row r="333" spans="2:13">
      <c r="B333" s="14">
        <v>328</v>
      </c>
      <c r="C333" s="4"/>
      <c r="D333" s="3"/>
      <c r="E333" s="3" t="s">
        <v>481</v>
      </c>
      <c r="F333" s="3" t="s">
        <v>383</v>
      </c>
      <c r="G333" s="15">
        <v>2</v>
      </c>
      <c r="H333" s="3">
        <v>78</v>
      </c>
      <c r="I333" s="239"/>
      <c r="J333" s="4">
        <v>84</v>
      </c>
      <c r="K333" s="239"/>
      <c r="L333" s="239"/>
      <c r="M333" s="6">
        <f t="shared" si="13"/>
        <v>6</v>
      </c>
    </row>
    <row r="334" spans="2:13">
      <c r="B334" s="14">
        <v>329</v>
      </c>
      <c r="C334" s="4"/>
      <c r="D334" s="3"/>
      <c r="E334" s="3" t="s">
        <v>639</v>
      </c>
      <c r="F334" s="3" t="s">
        <v>714</v>
      </c>
      <c r="G334" s="15">
        <v>2</v>
      </c>
      <c r="H334" s="3">
        <v>19.2</v>
      </c>
      <c r="I334" s="239"/>
      <c r="J334" s="4">
        <v>20</v>
      </c>
      <c r="K334" s="239"/>
      <c r="L334" s="239"/>
      <c r="M334" s="6">
        <f t="shared" si="13"/>
        <v>0.80000000000000071</v>
      </c>
    </row>
    <row r="335" spans="2:13">
      <c r="B335" s="14">
        <v>330</v>
      </c>
      <c r="C335" s="4"/>
      <c r="D335" s="3"/>
      <c r="E335" s="3" t="s">
        <v>1276</v>
      </c>
      <c r="F335" s="3" t="s">
        <v>714</v>
      </c>
      <c r="G335" s="15">
        <v>2</v>
      </c>
      <c r="H335" s="3">
        <v>38</v>
      </c>
      <c r="I335" s="239"/>
      <c r="J335" s="4">
        <v>42</v>
      </c>
      <c r="K335" s="239"/>
      <c r="L335" s="239"/>
      <c r="M335" s="6">
        <f t="shared" si="13"/>
        <v>4</v>
      </c>
    </row>
    <row r="336" spans="2:13">
      <c r="B336" s="14">
        <v>330</v>
      </c>
      <c r="C336" s="4"/>
      <c r="D336" s="3"/>
      <c r="E336" s="3" t="s">
        <v>1296</v>
      </c>
      <c r="F336" s="3" t="s">
        <v>714</v>
      </c>
      <c r="G336" s="15">
        <v>2</v>
      </c>
      <c r="H336" s="3">
        <v>62</v>
      </c>
      <c r="I336" s="239"/>
      <c r="J336" s="4">
        <v>68</v>
      </c>
      <c r="K336" s="239"/>
      <c r="L336" s="239"/>
      <c r="M336" s="6">
        <f t="shared" si="13"/>
        <v>6</v>
      </c>
    </row>
    <row r="337" spans="2:13">
      <c r="B337" s="14">
        <v>332</v>
      </c>
      <c r="C337" s="4"/>
      <c r="D337" s="3"/>
      <c r="E337" s="3" t="s">
        <v>1277</v>
      </c>
      <c r="F337" s="3" t="s">
        <v>843</v>
      </c>
      <c r="G337" s="15">
        <v>2</v>
      </c>
      <c r="H337" s="3">
        <v>56</v>
      </c>
      <c r="I337" s="239"/>
      <c r="J337" s="4">
        <v>60</v>
      </c>
      <c r="K337" s="239"/>
      <c r="L337" s="239"/>
      <c r="M337" s="6">
        <f t="shared" si="13"/>
        <v>4</v>
      </c>
    </row>
    <row r="338" spans="2:13">
      <c r="B338" s="14">
        <v>333</v>
      </c>
      <c r="C338" s="4"/>
      <c r="D338" s="3"/>
      <c r="E338" s="3" t="s">
        <v>1039</v>
      </c>
      <c r="F338" s="3" t="s">
        <v>749</v>
      </c>
      <c r="G338" s="15">
        <v>200</v>
      </c>
      <c r="H338" s="3">
        <v>8</v>
      </c>
      <c r="I338" s="239"/>
      <c r="J338" s="4">
        <v>12</v>
      </c>
      <c r="K338" s="239"/>
      <c r="L338" s="239"/>
      <c r="M338" s="6">
        <f t="shared" si="13"/>
        <v>4</v>
      </c>
    </row>
    <row r="339" spans="2:13">
      <c r="B339" s="14">
        <v>334</v>
      </c>
      <c r="C339" s="4"/>
      <c r="D339" s="3"/>
      <c r="E339" s="3" t="s">
        <v>676</v>
      </c>
      <c r="F339" s="3" t="s">
        <v>749</v>
      </c>
      <c r="G339" s="15">
        <v>1</v>
      </c>
      <c r="H339" s="3">
        <v>42</v>
      </c>
      <c r="I339" s="239"/>
      <c r="J339" s="4">
        <v>45</v>
      </c>
      <c r="K339" s="239"/>
      <c r="L339" s="239"/>
      <c r="M339" s="6">
        <f t="shared" si="13"/>
        <v>3</v>
      </c>
    </row>
    <row r="340" spans="2:13">
      <c r="B340" s="14">
        <v>335</v>
      </c>
      <c r="C340" s="4"/>
      <c r="D340" s="3"/>
      <c r="E340" s="3" t="s">
        <v>989</v>
      </c>
      <c r="F340" s="3" t="s">
        <v>749</v>
      </c>
      <c r="G340" s="15">
        <v>100</v>
      </c>
      <c r="H340" s="3">
        <v>10</v>
      </c>
      <c r="I340" s="239"/>
      <c r="J340" s="4">
        <v>13</v>
      </c>
      <c r="K340" s="239"/>
      <c r="L340" s="239"/>
      <c r="M340" s="6">
        <f t="shared" si="13"/>
        <v>3</v>
      </c>
    </row>
    <row r="341" spans="2:13">
      <c r="B341" s="14">
        <v>336</v>
      </c>
      <c r="C341" s="4"/>
      <c r="D341" s="3"/>
      <c r="E341" s="3" t="s">
        <v>1278</v>
      </c>
      <c r="F341" s="3" t="s">
        <v>714</v>
      </c>
      <c r="G341" s="15">
        <v>1</v>
      </c>
      <c r="H341" s="3">
        <v>31</v>
      </c>
      <c r="I341" s="239"/>
      <c r="J341" s="4">
        <v>35</v>
      </c>
      <c r="K341" s="239"/>
      <c r="L341" s="239"/>
      <c r="M341" s="6">
        <f t="shared" si="13"/>
        <v>4</v>
      </c>
    </row>
    <row r="342" spans="2:13">
      <c r="B342" s="14">
        <v>337</v>
      </c>
      <c r="C342" s="4"/>
      <c r="D342" s="3"/>
      <c r="E342" s="3" t="s">
        <v>729</v>
      </c>
      <c r="F342" s="3" t="s">
        <v>383</v>
      </c>
      <c r="G342" s="15">
        <v>1</v>
      </c>
      <c r="H342" s="3">
        <v>20</v>
      </c>
      <c r="I342" s="239"/>
      <c r="J342" s="4">
        <v>25</v>
      </c>
      <c r="K342" s="239"/>
      <c r="L342" s="239"/>
      <c r="M342" s="6">
        <f t="shared" si="13"/>
        <v>5</v>
      </c>
    </row>
    <row r="343" spans="2:13">
      <c r="B343" s="14">
        <v>338</v>
      </c>
      <c r="C343" s="4"/>
      <c r="D343" s="3"/>
      <c r="E343" s="3" t="s">
        <v>1300</v>
      </c>
      <c r="F343" s="3" t="s">
        <v>843</v>
      </c>
      <c r="G343" s="15">
        <v>2</v>
      </c>
      <c r="H343" s="3">
        <v>9.6</v>
      </c>
      <c r="I343" s="239"/>
      <c r="J343" s="4">
        <v>20</v>
      </c>
      <c r="K343" s="239"/>
      <c r="L343" s="239"/>
      <c r="M343" s="6">
        <f t="shared" si="13"/>
        <v>10.4</v>
      </c>
    </row>
    <row r="344" spans="2:13">
      <c r="B344" s="14">
        <v>339</v>
      </c>
      <c r="C344" s="4"/>
      <c r="D344" s="3"/>
      <c r="E344" s="3" t="s">
        <v>1280</v>
      </c>
      <c r="F344" s="3" t="s">
        <v>714</v>
      </c>
      <c r="G344" s="15">
        <v>1</v>
      </c>
      <c r="H344" s="3">
        <v>77</v>
      </c>
      <c r="I344" s="239"/>
      <c r="J344" s="4">
        <v>85</v>
      </c>
      <c r="K344" s="239"/>
      <c r="L344" s="239"/>
      <c r="M344" s="6">
        <f t="shared" si="13"/>
        <v>8</v>
      </c>
    </row>
    <row r="345" spans="2:13">
      <c r="B345" s="14">
        <v>340</v>
      </c>
      <c r="C345" s="4"/>
      <c r="D345" s="3"/>
      <c r="E345" s="3" t="s">
        <v>1281</v>
      </c>
      <c r="F345" s="3" t="s">
        <v>714</v>
      </c>
      <c r="G345" s="15">
        <v>2</v>
      </c>
      <c r="H345" s="3">
        <v>18</v>
      </c>
      <c r="I345" s="239"/>
      <c r="J345" s="4">
        <v>20</v>
      </c>
      <c r="K345" s="239"/>
      <c r="L345" s="239"/>
      <c r="M345" s="6">
        <f t="shared" si="13"/>
        <v>2</v>
      </c>
    </row>
    <row r="346" spans="2:13">
      <c r="B346" s="14">
        <v>341</v>
      </c>
      <c r="C346" s="4"/>
      <c r="D346" s="3"/>
      <c r="E346" s="3" t="s">
        <v>209</v>
      </c>
      <c r="F346" s="3" t="s">
        <v>714</v>
      </c>
      <c r="G346" s="15">
        <v>1</v>
      </c>
      <c r="H346" s="3">
        <v>8</v>
      </c>
      <c r="I346" s="239"/>
      <c r="J346" s="4">
        <v>10</v>
      </c>
      <c r="K346" s="239"/>
      <c r="L346" s="239"/>
      <c r="M346" s="6">
        <f t="shared" si="13"/>
        <v>2</v>
      </c>
    </row>
    <row r="347" spans="2:13">
      <c r="B347" s="14">
        <v>342</v>
      </c>
      <c r="C347" s="4"/>
      <c r="D347" s="3"/>
      <c r="E347" s="3" t="s">
        <v>1282</v>
      </c>
      <c r="F347" s="3" t="s">
        <v>749</v>
      </c>
      <c r="G347" s="15">
        <v>200</v>
      </c>
      <c r="H347" s="3">
        <v>20</v>
      </c>
      <c r="I347" s="239"/>
      <c r="J347" s="4">
        <v>26</v>
      </c>
      <c r="K347" s="239"/>
      <c r="L347" s="239"/>
      <c r="M347" s="6">
        <f t="shared" si="13"/>
        <v>6</v>
      </c>
    </row>
    <row r="348" spans="2:13">
      <c r="B348" s="14">
        <v>343</v>
      </c>
      <c r="C348" s="4"/>
      <c r="D348" s="3"/>
      <c r="E348" s="3" t="s">
        <v>1283</v>
      </c>
      <c r="F348" s="3" t="s">
        <v>714</v>
      </c>
      <c r="G348" s="15">
        <v>1</v>
      </c>
      <c r="H348" s="3">
        <v>17</v>
      </c>
      <c r="I348" s="239"/>
      <c r="J348" s="4">
        <v>24</v>
      </c>
      <c r="K348" s="239"/>
      <c r="L348" s="239"/>
      <c r="M348" s="6">
        <f t="shared" si="13"/>
        <v>7</v>
      </c>
    </row>
    <row r="349" spans="2:13">
      <c r="B349" s="14">
        <v>344</v>
      </c>
      <c r="C349" s="4"/>
      <c r="D349" s="3"/>
      <c r="E349" s="3" t="s">
        <v>1284</v>
      </c>
      <c r="F349" s="3" t="s">
        <v>714</v>
      </c>
      <c r="G349" s="15">
        <v>1</v>
      </c>
      <c r="H349" s="3">
        <v>56</v>
      </c>
      <c r="I349" s="239"/>
      <c r="J349" s="4">
        <v>60</v>
      </c>
      <c r="K349" s="239"/>
      <c r="L349" s="239"/>
      <c r="M349" s="6">
        <f t="shared" si="13"/>
        <v>4</v>
      </c>
    </row>
    <row r="350" spans="2:13">
      <c r="B350" s="14">
        <v>345</v>
      </c>
      <c r="C350" s="4"/>
      <c r="D350" s="3"/>
      <c r="E350" s="3" t="s">
        <v>1285</v>
      </c>
      <c r="F350" s="3" t="s">
        <v>714</v>
      </c>
      <c r="G350" s="15">
        <v>1</v>
      </c>
      <c r="H350" s="3">
        <v>23</v>
      </c>
      <c r="I350" s="239"/>
      <c r="J350" s="4">
        <v>29</v>
      </c>
      <c r="K350" s="239"/>
      <c r="L350" s="239"/>
      <c r="M350" s="6">
        <f t="shared" si="13"/>
        <v>6</v>
      </c>
    </row>
    <row r="351" spans="2:13">
      <c r="B351" s="14">
        <v>346</v>
      </c>
      <c r="C351" s="4"/>
      <c r="D351" s="3"/>
      <c r="E351" s="3" t="s">
        <v>1286</v>
      </c>
      <c r="F351" s="3" t="s">
        <v>714</v>
      </c>
      <c r="G351" s="15">
        <v>2</v>
      </c>
      <c r="H351" s="3">
        <v>74</v>
      </c>
      <c r="I351" s="239"/>
      <c r="J351" s="4">
        <v>100</v>
      </c>
      <c r="K351" s="239"/>
      <c r="L351" s="239"/>
      <c r="M351" s="6">
        <f t="shared" si="13"/>
        <v>26</v>
      </c>
    </row>
    <row r="352" spans="2:13">
      <c r="B352" s="14">
        <v>347</v>
      </c>
      <c r="C352" s="4"/>
      <c r="D352" s="3"/>
      <c r="E352" s="3" t="s">
        <v>1287</v>
      </c>
      <c r="F352" s="3"/>
      <c r="G352" s="15">
        <v>2</v>
      </c>
      <c r="H352" s="3">
        <v>27</v>
      </c>
      <c r="I352" s="239"/>
      <c r="J352" s="4">
        <v>30</v>
      </c>
      <c r="K352" s="239"/>
      <c r="L352" s="239"/>
      <c r="M352" s="6">
        <f t="shared" si="13"/>
        <v>3</v>
      </c>
    </row>
    <row r="353" spans="2:13">
      <c r="B353" s="14">
        <v>348</v>
      </c>
      <c r="C353" s="4"/>
      <c r="D353" s="3"/>
      <c r="E353" s="3" t="s">
        <v>1288</v>
      </c>
      <c r="F353" s="3" t="s">
        <v>714</v>
      </c>
      <c r="G353" s="15">
        <v>2</v>
      </c>
      <c r="H353" s="3">
        <v>17</v>
      </c>
      <c r="I353" s="239"/>
      <c r="J353" s="4">
        <v>20</v>
      </c>
      <c r="K353" s="239"/>
      <c r="L353" s="239"/>
      <c r="M353" s="6">
        <f t="shared" si="13"/>
        <v>3</v>
      </c>
    </row>
    <row r="354" spans="2:13">
      <c r="B354" s="14">
        <v>349</v>
      </c>
      <c r="C354" s="4"/>
      <c r="D354" s="3"/>
      <c r="E354" s="3" t="s">
        <v>1289</v>
      </c>
      <c r="F354" s="3" t="s">
        <v>749</v>
      </c>
      <c r="G354" s="15">
        <v>250</v>
      </c>
      <c r="H354" s="3">
        <v>20</v>
      </c>
      <c r="I354" s="239"/>
      <c r="J354" s="4">
        <v>22.5</v>
      </c>
      <c r="K354" s="239"/>
      <c r="L354" s="239"/>
      <c r="M354" s="6">
        <f t="shared" si="13"/>
        <v>2.5</v>
      </c>
    </row>
    <row r="355" spans="2:13">
      <c r="B355" s="14">
        <v>350</v>
      </c>
      <c r="C355" s="4"/>
      <c r="D355" s="3"/>
      <c r="E355" s="3" t="s">
        <v>973</v>
      </c>
      <c r="F355" s="3" t="s">
        <v>714</v>
      </c>
      <c r="G355" s="15">
        <v>1</v>
      </c>
      <c r="H355" s="3">
        <v>12</v>
      </c>
      <c r="I355" s="239"/>
      <c r="J355" s="4">
        <v>12</v>
      </c>
      <c r="K355" s="239"/>
      <c r="L355" s="239"/>
      <c r="M355" s="6">
        <f t="shared" ref="M355:M418" si="14">J355-H355</f>
        <v>0</v>
      </c>
    </row>
    <row r="356" spans="2:13">
      <c r="B356" s="14">
        <v>351</v>
      </c>
      <c r="C356" s="4"/>
      <c r="D356" s="3"/>
      <c r="E356" s="3" t="s">
        <v>1057</v>
      </c>
      <c r="F356" s="3" t="s">
        <v>714</v>
      </c>
      <c r="G356" s="15">
        <v>1</v>
      </c>
      <c r="H356" s="3">
        <v>5</v>
      </c>
      <c r="I356" s="239"/>
      <c r="J356" s="4">
        <v>5</v>
      </c>
      <c r="K356" s="239"/>
      <c r="L356" s="239"/>
      <c r="M356" s="6">
        <f t="shared" si="14"/>
        <v>0</v>
      </c>
    </row>
    <row r="357" spans="2:13">
      <c r="B357" s="14">
        <v>352</v>
      </c>
      <c r="C357" s="4"/>
      <c r="D357" s="3"/>
      <c r="E357" s="3" t="s">
        <v>1290</v>
      </c>
      <c r="F357" s="3" t="s">
        <v>749</v>
      </c>
      <c r="G357" s="15">
        <v>25</v>
      </c>
      <c r="H357" s="3">
        <v>5</v>
      </c>
      <c r="I357" s="239"/>
      <c r="J357" s="4">
        <v>7.5</v>
      </c>
      <c r="K357" s="239"/>
      <c r="L357" s="239"/>
      <c r="M357" s="6">
        <f t="shared" si="14"/>
        <v>2.5</v>
      </c>
    </row>
    <row r="358" spans="2:13">
      <c r="B358" s="14">
        <v>353</v>
      </c>
      <c r="C358" s="4"/>
      <c r="D358" s="3"/>
      <c r="E358" s="3" t="s">
        <v>1295</v>
      </c>
      <c r="F358" s="3" t="s">
        <v>843</v>
      </c>
      <c r="G358" s="15">
        <v>1</v>
      </c>
      <c r="H358" s="3">
        <v>57</v>
      </c>
      <c r="I358" s="239"/>
      <c r="J358" s="4">
        <v>66</v>
      </c>
      <c r="K358" s="239"/>
      <c r="L358" s="239"/>
      <c r="M358" s="6">
        <f t="shared" si="14"/>
        <v>9</v>
      </c>
    </row>
    <row r="359" spans="2:13">
      <c r="B359" s="14">
        <v>354</v>
      </c>
      <c r="C359" s="4"/>
      <c r="D359" s="3"/>
      <c r="E359" s="3" t="s">
        <v>1291</v>
      </c>
      <c r="F359" s="3" t="s">
        <v>714</v>
      </c>
      <c r="G359" s="15">
        <v>1</v>
      </c>
      <c r="H359" s="3">
        <v>6</v>
      </c>
      <c r="I359" s="239"/>
      <c r="J359" s="4">
        <v>7</v>
      </c>
      <c r="K359" s="239"/>
      <c r="L359" s="239"/>
      <c r="M359" s="6">
        <f t="shared" si="14"/>
        <v>1</v>
      </c>
    </row>
    <row r="360" spans="2:13">
      <c r="B360" s="14">
        <v>355</v>
      </c>
      <c r="C360" s="4"/>
      <c r="D360" s="3"/>
      <c r="E360" s="3" t="s">
        <v>911</v>
      </c>
      <c r="F360" s="3" t="s">
        <v>714</v>
      </c>
      <c r="G360" s="15">
        <v>1</v>
      </c>
      <c r="H360" s="3">
        <v>4</v>
      </c>
      <c r="I360" s="239"/>
      <c r="J360" s="4">
        <v>5</v>
      </c>
      <c r="K360" s="239"/>
      <c r="L360" s="239"/>
      <c r="M360" s="6">
        <f t="shared" si="14"/>
        <v>1</v>
      </c>
    </row>
    <row r="361" spans="2:13">
      <c r="B361" s="14">
        <v>356</v>
      </c>
      <c r="C361" s="4"/>
      <c r="D361" s="3"/>
      <c r="E361" s="3" t="s">
        <v>1292</v>
      </c>
      <c r="F361" s="3" t="s">
        <v>714</v>
      </c>
      <c r="G361" s="15">
        <v>1</v>
      </c>
      <c r="H361" s="3">
        <v>18.5</v>
      </c>
      <c r="I361" s="239" t="s">
        <v>1293</v>
      </c>
      <c r="J361" s="4">
        <v>22</v>
      </c>
      <c r="K361" s="239"/>
      <c r="L361" s="239"/>
      <c r="M361" s="6">
        <f t="shared" si="14"/>
        <v>3.5</v>
      </c>
    </row>
    <row r="362" spans="2:13">
      <c r="B362" s="14">
        <v>357</v>
      </c>
      <c r="C362" s="4"/>
      <c r="D362" s="3"/>
      <c r="E362" s="3" t="s">
        <v>629</v>
      </c>
      <c r="F362" s="3" t="s">
        <v>714</v>
      </c>
      <c r="G362" s="15">
        <v>2</v>
      </c>
      <c r="H362" s="3">
        <v>19</v>
      </c>
      <c r="I362" s="239"/>
      <c r="J362" s="4">
        <v>44</v>
      </c>
      <c r="K362" s="239"/>
      <c r="L362" s="239"/>
      <c r="M362" s="6">
        <f t="shared" si="14"/>
        <v>25</v>
      </c>
    </row>
    <row r="363" spans="2:13">
      <c r="B363" s="14">
        <v>358</v>
      </c>
      <c r="C363" s="4"/>
      <c r="D363" s="3"/>
      <c r="E363" s="3" t="s">
        <v>1294</v>
      </c>
      <c r="F363" s="3" t="s">
        <v>714</v>
      </c>
      <c r="G363" s="15">
        <v>1</v>
      </c>
      <c r="H363" s="3">
        <v>7.5</v>
      </c>
      <c r="I363" s="239"/>
      <c r="J363" s="4">
        <v>12</v>
      </c>
      <c r="K363" s="239"/>
      <c r="L363" s="239"/>
      <c r="M363" s="6">
        <f t="shared" si="14"/>
        <v>4.5</v>
      </c>
    </row>
    <row r="364" spans="2:13">
      <c r="B364" s="14">
        <v>359</v>
      </c>
      <c r="C364" s="4"/>
      <c r="D364" s="3"/>
      <c r="E364" s="3"/>
      <c r="F364" s="3"/>
      <c r="G364" s="3"/>
      <c r="H364" s="3"/>
      <c r="I364" s="239"/>
      <c r="J364" s="3"/>
      <c r="K364" s="239"/>
      <c r="L364" s="239"/>
      <c r="M364" s="6">
        <f t="shared" si="14"/>
        <v>0</v>
      </c>
    </row>
    <row r="365" spans="2:13" ht="15.75">
      <c r="B365" s="14">
        <v>360</v>
      </c>
      <c r="C365" s="4"/>
      <c r="D365" s="3"/>
      <c r="E365" s="245" t="s">
        <v>456</v>
      </c>
      <c r="F365" s="246" t="s">
        <v>383</v>
      </c>
      <c r="G365" s="247">
        <v>3</v>
      </c>
      <c r="H365" s="3"/>
      <c r="I365" s="239"/>
      <c r="J365" s="248">
        <v>75</v>
      </c>
      <c r="K365" s="239"/>
      <c r="L365" s="239"/>
      <c r="M365" s="6">
        <f t="shared" si="14"/>
        <v>75</v>
      </c>
    </row>
    <row r="366" spans="2:13" ht="15.75">
      <c r="B366" s="14">
        <v>361</v>
      </c>
      <c r="C366" s="4"/>
      <c r="D366" s="3"/>
      <c r="E366" s="249" t="s">
        <v>1301</v>
      </c>
      <c r="F366" s="246" t="s">
        <v>714</v>
      </c>
      <c r="G366" s="247">
        <v>1</v>
      </c>
      <c r="H366" s="3"/>
      <c r="I366" s="239"/>
      <c r="J366" s="248">
        <v>45</v>
      </c>
      <c r="K366" s="239"/>
      <c r="L366" s="239"/>
      <c r="M366" s="6">
        <f t="shared" si="14"/>
        <v>45</v>
      </c>
    </row>
    <row r="367" spans="2:13" ht="15.75">
      <c r="B367" s="14">
        <v>362</v>
      </c>
      <c r="C367" s="4"/>
      <c r="D367" s="3"/>
      <c r="E367" s="245" t="s">
        <v>481</v>
      </c>
      <c r="F367" s="250" t="s">
        <v>383</v>
      </c>
      <c r="G367" s="247">
        <v>2</v>
      </c>
      <c r="H367" s="3"/>
      <c r="I367" s="239"/>
      <c r="J367" s="248">
        <v>82</v>
      </c>
      <c r="K367" s="239"/>
      <c r="L367" s="239"/>
      <c r="M367" s="6">
        <f t="shared" si="14"/>
        <v>82</v>
      </c>
    </row>
    <row r="368" spans="2:13" ht="15.75">
      <c r="B368" s="14">
        <v>363</v>
      </c>
      <c r="C368" s="4"/>
      <c r="D368" s="3"/>
      <c r="E368" s="245" t="s">
        <v>1302</v>
      </c>
      <c r="F368" s="250" t="s">
        <v>714</v>
      </c>
      <c r="G368" s="247">
        <v>2</v>
      </c>
      <c r="H368" s="3"/>
      <c r="I368" s="239"/>
      <c r="J368" s="248">
        <v>20</v>
      </c>
      <c r="K368" s="239"/>
      <c r="L368" s="239"/>
      <c r="M368" s="6">
        <f t="shared" si="14"/>
        <v>20</v>
      </c>
    </row>
    <row r="369" spans="2:13" ht="15.75">
      <c r="B369" s="14">
        <v>364</v>
      </c>
      <c r="C369" s="4"/>
      <c r="D369" s="3"/>
      <c r="E369" s="245" t="s">
        <v>1303</v>
      </c>
      <c r="F369" s="250" t="s">
        <v>714</v>
      </c>
      <c r="G369" s="247">
        <v>1</v>
      </c>
      <c r="H369" s="3"/>
      <c r="I369" s="239"/>
      <c r="J369" s="248">
        <v>85</v>
      </c>
      <c r="K369" s="239"/>
      <c r="L369" s="239"/>
      <c r="M369" s="6">
        <f t="shared" si="14"/>
        <v>85</v>
      </c>
    </row>
    <row r="370" spans="2:13" ht="15.75">
      <c r="B370" s="14">
        <v>365</v>
      </c>
      <c r="C370" s="4"/>
      <c r="D370" s="3"/>
      <c r="E370" s="245" t="s">
        <v>1304</v>
      </c>
      <c r="F370" s="250" t="s">
        <v>843</v>
      </c>
      <c r="G370" s="247">
        <v>1</v>
      </c>
      <c r="H370" s="3"/>
      <c r="I370" s="239"/>
      <c r="J370" s="248">
        <v>50</v>
      </c>
      <c r="K370" s="239"/>
      <c r="L370" s="239"/>
      <c r="M370" s="6">
        <f t="shared" si="14"/>
        <v>50</v>
      </c>
    </row>
    <row r="371" spans="2:13" ht="15.75">
      <c r="B371" s="14">
        <v>366</v>
      </c>
      <c r="C371" s="4"/>
      <c r="D371" s="3"/>
      <c r="E371" s="245" t="s">
        <v>1213</v>
      </c>
      <c r="F371" s="250" t="s">
        <v>714</v>
      </c>
      <c r="G371" s="247">
        <v>1</v>
      </c>
      <c r="H371" s="3"/>
      <c r="I371" s="239"/>
      <c r="J371" s="248">
        <v>35</v>
      </c>
      <c r="K371" s="239"/>
      <c r="L371" s="239"/>
      <c r="M371" s="6">
        <f t="shared" si="14"/>
        <v>35</v>
      </c>
    </row>
    <row r="372" spans="2:13" ht="15.75">
      <c r="B372" s="14">
        <v>367</v>
      </c>
      <c r="C372" s="4"/>
      <c r="D372" s="3"/>
      <c r="E372" s="245" t="s">
        <v>1305</v>
      </c>
      <c r="F372" s="250" t="s">
        <v>749</v>
      </c>
      <c r="G372" s="247">
        <v>250</v>
      </c>
      <c r="H372" s="3"/>
      <c r="I372" s="239"/>
      <c r="J372" s="248">
        <v>32.5</v>
      </c>
      <c r="K372" s="239"/>
      <c r="L372" s="239"/>
      <c r="M372" s="6">
        <f t="shared" si="14"/>
        <v>32.5</v>
      </c>
    </row>
    <row r="373" spans="2:13" ht="15.75">
      <c r="B373" s="14">
        <v>368</v>
      </c>
      <c r="C373" s="4"/>
      <c r="D373" s="3"/>
      <c r="E373" s="245" t="s">
        <v>1306</v>
      </c>
      <c r="F373" s="250" t="s">
        <v>749</v>
      </c>
      <c r="G373" s="247">
        <v>250</v>
      </c>
      <c r="H373" s="3"/>
      <c r="I373" s="239"/>
      <c r="J373" s="248">
        <v>19</v>
      </c>
      <c r="K373" s="239"/>
      <c r="L373" s="239"/>
      <c r="M373" s="6">
        <f t="shared" si="14"/>
        <v>19</v>
      </c>
    </row>
    <row r="374" spans="2:13" ht="15.75">
      <c r="B374" s="14">
        <v>369</v>
      </c>
      <c r="C374" s="4"/>
      <c r="D374" s="3"/>
      <c r="E374" s="245" t="s">
        <v>1307</v>
      </c>
      <c r="F374" s="250" t="s">
        <v>749</v>
      </c>
      <c r="G374" s="247">
        <v>250</v>
      </c>
      <c r="H374" s="3"/>
      <c r="I374" s="239"/>
      <c r="J374" s="248">
        <v>17.5</v>
      </c>
      <c r="K374" s="239"/>
      <c r="L374" s="239"/>
      <c r="M374" s="6">
        <f t="shared" si="14"/>
        <v>17.5</v>
      </c>
    </row>
    <row r="375" spans="2:13" ht="15.75">
      <c r="B375" s="14">
        <v>370</v>
      </c>
      <c r="C375" s="4"/>
      <c r="D375" s="3"/>
      <c r="E375" s="245" t="s">
        <v>1308</v>
      </c>
      <c r="F375" s="251" t="s">
        <v>749</v>
      </c>
      <c r="G375" s="247">
        <v>200</v>
      </c>
      <c r="H375" s="3"/>
      <c r="I375" s="239"/>
      <c r="J375" s="241">
        <v>80</v>
      </c>
      <c r="K375" s="239"/>
      <c r="L375" s="239"/>
      <c r="M375" s="6">
        <f t="shared" si="14"/>
        <v>80</v>
      </c>
    </row>
    <row r="376" spans="2:13" ht="15.75">
      <c r="B376" s="14">
        <v>371</v>
      </c>
      <c r="C376" s="4"/>
      <c r="D376" s="3"/>
      <c r="E376" s="245" t="s">
        <v>1309</v>
      </c>
      <c r="F376" s="251" t="s">
        <v>831</v>
      </c>
      <c r="G376" s="15">
        <v>1</v>
      </c>
      <c r="H376" s="3"/>
      <c r="I376" s="239"/>
      <c r="J376" s="241">
        <v>118</v>
      </c>
      <c r="K376" s="239"/>
      <c r="L376" s="239"/>
      <c r="M376" s="6">
        <f t="shared" si="14"/>
        <v>118</v>
      </c>
    </row>
    <row r="377" spans="2:13">
      <c r="B377" s="14"/>
      <c r="C377" s="4"/>
      <c r="D377" s="3"/>
      <c r="E377" s="249"/>
      <c r="F377" s="3"/>
      <c r="G377" s="3"/>
      <c r="H377" s="3"/>
      <c r="I377" s="239"/>
      <c r="J377" s="241"/>
      <c r="K377" s="239"/>
      <c r="L377" s="239"/>
      <c r="M377" s="6">
        <f t="shared" si="14"/>
        <v>0</v>
      </c>
    </row>
    <row r="378" spans="2:13" ht="15.75">
      <c r="B378" s="14">
        <v>372</v>
      </c>
      <c r="C378" s="4"/>
      <c r="D378" s="3"/>
      <c r="E378" s="252" t="s">
        <v>1310</v>
      </c>
      <c r="F378" s="252" t="s">
        <v>383</v>
      </c>
      <c r="G378" s="252">
        <v>5</v>
      </c>
      <c r="H378" s="3"/>
      <c r="I378" s="239"/>
      <c r="J378" s="253">
        <v>180</v>
      </c>
      <c r="K378" s="239"/>
      <c r="L378" s="239"/>
      <c r="M378" s="6">
        <f t="shared" si="14"/>
        <v>180</v>
      </c>
    </row>
    <row r="379" spans="2:13" ht="15.75">
      <c r="B379" s="14">
        <v>373</v>
      </c>
      <c r="C379" s="4"/>
      <c r="D379" s="3"/>
      <c r="E379" s="252" t="s">
        <v>1321</v>
      </c>
      <c r="F379" s="252" t="s">
        <v>749</v>
      </c>
      <c r="G379" s="252">
        <v>500</v>
      </c>
      <c r="H379" s="3"/>
      <c r="I379" s="239"/>
      <c r="J379" s="253">
        <v>100</v>
      </c>
      <c r="K379" s="239"/>
      <c r="L379" s="239"/>
      <c r="M379" s="6">
        <f t="shared" si="14"/>
        <v>100</v>
      </c>
    </row>
    <row r="380" spans="2:13" ht="15.75">
      <c r="B380" s="14">
        <v>374</v>
      </c>
      <c r="C380" s="4"/>
      <c r="D380" s="3"/>
      <c r="E380" s="252" t="s">
        <v>1312</v>
      </c>
      <c r="F380" s="252" t="s">
        <v>714</v>
      </c>
      <c r="G380" s="252">
        <v>2</v>
      </c>
      <c r="H380" s="3"/>
      <c r="I380" s="239"/>
      <c r="J380" s="253">
        <v>42</v>
      </c>
      <c r="K380" s="239"/>
      <c r="L380" s="239"/>
      <c r="M380" s="6">
        <f t="shared" si="14"/>
        <v>42</v>
      </c>
    </row>
    <row r="381" spans="2:13" ht="15.75">
      <c r="B381" s="14">
        <v>375</v>
      </c>
      <c r="C381" s="4"/>
      <c r="D381" s="3"/>
      <c r="E381" s="252" t="s">
        <v>1313</v>
      </c>
      <c r="F381" s="252" t="s">
        <v>843</v>
      </c>
      <c r="G381" s="252">
        <v>1</v>
      </c>
      <c r="H381" s="3"/>
      <c r="I381" s="239"/>
      <c r="J381" s="253">
        <v>65</v>
      </c>
      <c r="K381" s="239"/>
      <c r="L381" s="239"/>
      <c r="M381" s="6">
        <f t="shared" si="14"/>
        <v>65</v>
      </c>
    </row>
    <row r="382" spans="2:13" ht="15.75">
      <c r="B382" s="14">
        <v>376</v>
      </c>
      <c r="C382" s="4"/>
      <c r="D382" s="3"/>
      <c r="E382" s="252" t="s">
        <v>1314</v>
      </c>
      <c r="F382" s="252" t="s">
        <v>749</v>
      </c>
      <c r="G382" s="252">
        <v>500</v>
      </c>
      <c r="H382" s="3"/>
      <c r="I382" s="239"/>
      <c r="J382" s="253">
        <v>120</v>
      </c>
      <c r="K382" s="239"/>
      <c r="L382" s="239"/>
      <c r="M382" s="6">
        <f t="shared" si="14"/>
        <v>120</v>
      </c>
    </row>
    <row r="383" spans="2:13" ht="15.75">
      <c r="B383" s="14">
        <v>377</v>
      </c>
      <c r="C383" s="4"/>
      <c r="D383" s="3"/>
      <c r="E383" s="252" t="s">
        <v>1305</v>
      </c>
      <c r="F383" s="252" t="s">
        <v>749</v>
      </c>
      <c r="G383" s="252">
        <v>250</v>
      </c>
      <c r="H383" s="3"/>
      <c r="I383" s="239"/>
      <c r="J383" s="253">
        <v>130</v>
      </c>
      <c r="K383" s="239"/>
      <c r="L383" s="239"/>
      <c r="M383" s="6">
        <f t="shared" si="14"/>
        <v>130</v>
      </c>
    </row>
    <row r="384" spans="2:13" ht="15.75">
      <c r="B384" s="14">
        <v>378</v>
      </c>
      <c r="C384" s="4"/>
      <c r="D384" s="3"/>
      <c r="E384" s="252" t="s">
        <v>676</v>
      </c>
      <c r="F384" s="252" t="s">
        <v>383</v>
      </c>
      <c r="G384" s="252">
        <v>1</v>
      </c>
      <c r="H384" s="3"/>
      <c r="I384" s="239"/>
      <c r="J384" s="253">
        <v>46</v>
      </c>
      <c r="K384" s="239"/>
      <c r="L384" s="239"/>
      <c r="M384" s="6">
        <f t="shared" si="14"/>
        <v>46</v>
      </c>
    </row>
    <row r="385" spans="2:13" ht="15.75">
      <c r="B385" s="14">
        <v>379</v>
      </c>
      <c r="C385" s="4"/>
      <c r="D385" s="3"/>
      <c r="E385" s="252" t="s">
        <v>859</v>
      </c>
      <c r="F385" s="252" t="s">
        <v>714</v>
      </c>
      <c r="G385" s="252">
        <v>1</v>
      </c>
      <c r="H385" s="3"/>
      <c r="I385" s="239"/>
      <c r="J385" s="253">
        <v>85</v>
      </c>
      <c r="K385" s="239"/>
      <c r="L385" s="239"/>
      <c r="M385" s="6">
        <f t="shared" si="14"/>
        <v>85</v>
      </c>
    </row>
    <row r="386" spans="2:13" ht="15.75">
      <c r="B386" s="14">
        <v>380</v>
      </c>
      <c r="C386" s="4"/>
      <c r="D386" s="3"/>
      <c r="E386" s="252" t="s">
        <v>1315</v>
      </c>
      <c r="F386" s="252" t="s">
        <v>714</v>
      </c>
      <c r="G386" s="252">
        <v>1</v>
      </c>
      <c r="H386" s="3"/>
      <c r="I386" s="239"/>
      <c r="J386" s="253">
        <v>36</v>
      </c>
      <c r="K386" s="239"/>
      <c r="L386" s="239"/>
      <c r="M386" s="6">
        <f t="shared" si="14"/>
        <v>36</v>
      </c>
    </row>
    <row r="387" spans="2:13" ht="15.75">
      <c r="B387" s="14">
        <v>381</v>
      </c>
      <c r="C387" s="4"/>
      <c r="D387" s="3"/>
      <c r="E387" s="254" t="s">
        <v>989</v>
      </c>
      <c r="F387" s="252" t="s">
        <v>749</v>
      </c>
      <c r="G387" s="252">
        <v>100</v>
      </c>
      <c r="H387" s="3"/>
      <c r="I387" s="239"/>
      <c r="J387" s="253">
        <v>130</v>
      </c>
      <c r="K387" s="239"/>
      <c r="L387" s="239"/>
      <c r="M387" s="6">
        <f t="shared" si="14"/>
        <v>130</v>
      </c>
    </row>
    <row r="388" spans="2:13" ht="15.75">
      <c r="B388" s="14">
        <v>382</v>
      </c>
      <c r="C388" s="4"/>
      <c r="D388" s="3"/>
      <c r="E388" s="254" t="s">
        <v>1264</v>
      </c>
      <c r="F388" s="254" t="s">
        <v>714</v>
      </c>
      <c r="G388" s="252">
        <v>1</v>
      </c>
      <c r="H388" s="3"/>
      <c r="I388" s="239"/>
      <c r="J388" s="255">
        <v>50</v>
      </c>
      <c r="K388" s="239"/>
      <c r="L388" s="239"/>
      <c r="M388" s="6">
        <f t="shared" si="14"/>
        <v>50</v>
      </c>
    </row>
    <row r="389" spans="2:13" ht="15.75">
      <c r="B389" s="14"/>
      <c r="C389" s="4"/>
      <c r="D389" s="3"/>
      <c r="E389" s="3"/>
      <c r="F389" s="3"/>
      <c r="G389" s="3"/>
      <c r="H389" s="3"/>
      <c r="I389" s="239"/>
      <c r="J389" s="255"/>
      <c r="K389" s="239"/>
      <c r="L389" s="239"/>
      <c r="M389" s="6">
        <f t="shared" si="14"/>
        <v>0</v>
      </c>
    </row>
    <row r="390" spans="2:13" ht="15.75">
      <c r="B390" s="14">
        <v>383</v>
      </c>
      <c r="C390" s="267">
        <v>44349</v>
      </c>
      <c r="D390" s="3"/>
      <c r="E390" s="256" t="s">
        <v>347</v>
      </c>
      <c r="F390" s="254" t="s">
        <v>714</v>
      </c>
      <c r="G390" s="3">
        <v>1</v>
      </c>
      <c r="H390" s="3">
        <v>132</v>
      </c>
      <c r="I390" s="239"/>
      <c r="J390" s="248">
        <v>140</v>
      </c>
      <c r="K390" s="239"/>
      <c r="L390" s="239"/>
      <c r="M390" s="6">
        <f t="shared" si="14"/>
        <v>8</v>
      </c>
    </row>
    <row r="391" spans="2:13" ht="15.75">
      <c r="B391" s="14">
        <v>384</v>
      </c>
      <c r="C391" s="4"/>
      <c r="D391" s="3"/>
      <c r="E391" s="256" t="s">
        <v>1324</v>
      </c>
      <c r="F391" s="254" t="s">
        <v>714</v>
      </c>
      <c r="G391" s="257">
        <v>2</v>
      </c>
      <c r="H391" s="3">
        <v>234</v>
      </c>
      <c r="I391" s="239"/>
      <c r="J391" s="248">
        <v>256</v>
      </c>
      <c r="K391" s="239"/>
      <c r="L391" s="239"/>
      <c r="M391" s="6">
        <f t="shared" si="14"/>
        <v>22</v>
      </c>
    </row>
    <row r="392" spans="2:13" ht="15.75">
      <c r="B392" s="14">
        <v>385</v>
      </c>
      <c r="C392" s="4"/>
      <c r="D392" s="3"/>
      <c r="E392" s="258" t="s">
        <v>481</v>
      </c>
      <c r="F392" s="254" t="s">
        <v>1328</v>
      </c>
      <c r="G392" s="257">
        <v>2</v>
      </c>
      <c r="H392" s="3">
        <v>78</v>
      </c>
      <c r="I392" s="239"/>
      <c r="J392" s="248">
        <v>84</v>
      </c>
      <c r="K392" s="239"/>
      <c r="L392" s="239"/>
      <c r="M392" s="6">
        <f t="shared" si="14"/>
        <v>6</v>
      </c>
    </row>
    <row r="393" spans="2:13" ht="15.75">
      <c r="B393" s="14">
        <v>386</v>
      </c>
      <c r="C393" s="4"/>
      <c r="D393" s="3"/>
      <c r="E393" s="258" t="s">
        <v>1009</v>
      </c>
      <c r="F393" s="254" t="s">
        <v>749</v>
      </c>
      <c r="G393" s="252">
        <v>500</v>
      </c>
      <c r="H393" s="3">
        <v>35</v>
      </c>
      <c r="I393" s="239"/>
      <c r="J393" s="248">
        <v>50</v>
      </c>
      <c r="K393" s="239"/>
      <c r="L393" s="239"/>
      <c r="M393" s="6">
        <f t="shared" si="14"/>
        <v>15</v>
      </c>
    </row>
    <row r="394" spans="2:13" ht="15.75">
      <c r="B394" s="14">
        <v>387</v>
      </c>
      <c r="C394" s="4"/>
      <c r="D394" s="3"/>
      <c r="E394" s="258" t="s">
        <v>1329</v>
      </c>
      <c r="F394" s="254" t="s">
        <v>843</v>
      </c>
      <c r="G394" s="252">
        <v>2</v>
      </c>
      <c r="H394" s="3">
        <v>19.2</v>
      </c>
      <c r="I394" s="239"/>
      <c r="J394" s="248">
        <v>20</v>
      </c>
      <c r="K394" s="239"/>
      <c r="L394" s="239"/>
      <c r="M394" s="6">
        <f t="shared" si="14"/>
        <v>0.80000000000000071</v>
      </c>
    </row>
    <row r="395" spans="2:13" ht="15.75">
      <c r="B395" s="14">
        <v>388</v>
      </c>
      <c r="C395" s="4"/>
      <c r="D395" s="3"/>
      <c r="E395" s="258" t="s">
        <v>1325</v>
      </c>
      <c r="F395" s="254" t="s">
        <v>843</v>
      </c>
      <c r="G395" s="252">
        <v>1</v>
      </c>
      <c r="H395" s="3">
        <v>35</v>
      </c>
      <c r="I395" s="239"/>
      <c r="J395" s="248">
        <v>37</v>
      </c>
      <c r="K395" s="239"/>
      <c r="L395" s="239"/>
      <c r="M395" s="6">
        <f t="shared" si="14"/>
        <v>2</v>
      </c>
    </row>
    <row r="396" spans="2:13" ht="15.75">
      <c r="B396" s="14">
        <v>389</v>
      </c>
      <c r="C396" s="4"/>
      <c r="D396" s="3"/>
      <c r="E396" s="256" t="s">
        <v>330</v>
      </c>
      <c r="F396" s="254" t="s">
        <v>843</v>
      </c>
      <c r="G396" s="252">
        <v>2</v>
      </c>
      <c r="H396" s="3">
        <v>56</v>
      </c>
      <c r="I396" s="239"/>
      <c r="J396" s="248">
        <v>60</v>
      </c>
      <c r="K396" s="239"/>
      <c r="L396" s="239"/>
      <c r="M396" s="6">
        <f t="shared" si="14"/>
        <v>4</v>
      </c>
    </row>
    <row r="397" spans="2:13" ht="15.75">
      <c r="B397" s="14">
        <v>390</v>
      </c>
      <c r="C397" s="4"/>
      <c r="D397" s="3"/>
      <c r="E397" s="256" t="s">
        <v>1326</v>
      </c>
      <c r="F397" s="254" t="s">
        <v>843</v>
      </c>
      <c r="G397" s="252">
        <v>1</v>
      </c>
      <c r="H397" s="3">
        <v>16.5</v>
      </c>
      <c r="I397" s="239"/>
      <c r="J397" s="248">
        <v>28</v>
      </c>
      <c r="K397" s="239"/>
      <c r="L397" s="239"/>
      <c r="M397" s="6">
        <f t="shared" si="14"/>
        <v>11.5</v>
      </c>
    </row>
    <row r="398" spans="2:13" ht="15.75">
      <c r="B398" s="14">
        <v>391</v>
      </c>
      <c r="C398" s="4"/>
      <c r="D398" s="3"/>
      <c r="E398" s="258" t="s">
        <v>1327</v>
      </c>
      <c r="F398" s="254" t="s">
        <v>749</v>
      </c>
      <c r="G398" s="252">
        <v>250</v>
      </c>
      <c r="H398" s="3">
        <v>27.5</v>
      </c>
      <c r="I398" s="239"/>
      <c r="J398" s="248">
        <v>30</v>
      </c>
      <c r="K398" s="239"/>
      <c r="L398" s="239"/>
      <c r="M398" s="6">
        <f t="shared" si="14"/>
        <v>2.5</v>
      </c>
    </row>
    <row r="399" spans="2:13">
      <c r="B399" s="14"/>
      <c r="C399" s="4"/>
      <c r="D399" s="3"/>
      <c r="E399" s="259"/>
      <c r="F399" s="3"/>
      <c r="G399" s="3"/>
      <c r="H399" s="3"/>
      <c r="I399" s="239"/>
      <c r="J399" s="3"/>
      <c r="K399" s="239"/>
      <c r="L399" s="239"/>
      <c r="M399" s="6">
        <f t="shared" si="14"/>
        <v>0</v>
      </c>
    </row>
    <row r="400" spans="2:13" ht="15.75">
      <c r="B400" s="14">
        <v>392</v>
      </c>
      <c r="C400" s="4"/>
      <c r="D400" s="3"/>
      <c r="E400" s="256" t="s">
        <v>1406</v>
      </c>
      <c r="F400" s="247" t="s">
        <v>714</v>
      </c>
      <c r="G400" s="3">
        <v>1</v>
      </c>
      <c r="H400" s="3">
        <v>186</v>
      </c>
      <c r="I400" s="239"/>
      <c r="J400" s="248">
        <v>190</v>
      </c>
      <c r="K400" s="239"/>
      <c r="L400" s="239"/>
      <c r="M400" s="6">
        <f t="shared" si="14"/>
        <v>4</v>
      </c>
    </row>
    <row r="401" spans="2:13" ht="15.75">
      <c r="B401" s="14">
        <v>393</v>
      </c>
      <c r="C401" s="4"/>
      <c r="D401" s="3"/>
      <c r="E401" s="256" t="s">
        <v>1335</v>
      </c>
      <c r="F401" s="247" t="s">
        <v>843</v>
      </c>
      <c r="G401" s="257">
        <v>3</v>
      </c>
      <c r="H401" s="3">
        <v>432</v>
      </c>
      <c r="I401" s="239"/>
      <c r="J401" s="248">
        <v>450</v>
      </c>
      <c r="K401" s="239"/>
      <c r="L401" s="239"/>
      <c r="M401" s="6">
        <f t="shared" si="14"/>
        <v>18</v>
      </c>
    </row>
    <row r="402" spans="2:13" ht="15.75">
      <c r="B402" s="14">
        <v>394</v>
      </c>
      <c r="C402" s="4"/>
      <c r="D402" s="3"/>
      <c r="E402" s="258" t="s">
        <v>481</v>
      </c>
      <c r="F402" s="247" t="s">
        <v>383</v>
      </c>
      <c r="G402" s="257">
        <v>3</v>
      </c>
      <c r="H402" s="3">
        <v>111.6</v>
      </c>
      <c r="I402" s="239"/>
      <c r="J402" s="248">
        <v>126</v>
      </c>
      <c r="K402" s="239"/>
      <c r="L402" s="239"/>
      <c r="M402" s="6">
        <f t="shared" si="14"/>
        <v>14.400000000000006</v>
      </c>
    </row>
    <row r="403" spans="2:13" ht="15.75">
      <c r="B403" s="14">
        <v>395</v>
      </c>
      <c r="C403" s="4"/>
      <c r="D403" s="3"/>
      <c r="E403" s="258" t="s">
        <v>1336</v>
      </c>
      <c r="F403" s="247" t="s">
        <v>714</v>
      </c>
      <c r="G403" s="252">
        <v>1</v>
      </c>
      <c r="H403" s="3">
        <v>130</v>
      </c>
      <c r="I403" s="239"/>
      <c r="J403" s="248">
        <v>130</v>
      </c>
      <c r="K403" s="239"/>
      <c r="L403" s="239"/>
      <c r="M403" s="6">
        <f t="shared" si="14"/>
        <v>0</v>
      </c>
    </row>
    <row r="404" spans="2:13" ht="15.75">
      <c r="B404" s="14">
        <v>396</v>
      </c>
      <c r="C404" s="4"/>
      <c r="D404" s="3"/>
      <c r="E404" s="258" t="s">
        <v>1337</v>
      </c>
      <c r="F404" s="247" t="s">
        <v>383</v>
      </c>
      <c r="G404" s="252">
        <v>5</v>
      </c>
      <c r="H404" s="3">
        <v>172</v>
      </c>
      <c r="I404" s="239"/>
      <c r="J404" s="248">
        <v>180</v>
      </c>
      <c r="K404" s="239"/>
      <c r="L404" s="239"/>
      <c r="M404" s="6">
        <f t="shared" si="14"/>
        <v>8</v>
      </c>
    </row>
    <row r="405" spans="2:13" ht="15.75">
      <c r="B405" s="14"/>
      <c r="C405" s="4"/>
      <c r="D405" s="3"/>
      <c r="E405" s="258" t="s">
        <v>851</v>
      </c>
      <c r="F405" s="260" t="s">
        <v>383</v>
      </c>
      <c r="G405" s="3">
        <v>5</v>
      </c>
      <c r="H405" s="237">
        <v>172</v>
      </c>
      <c r="I405" s="239"/>
      <c r="J405" s="261">
        <v>180</v>
      </c>
      <c r="K405" s="239"/>
      <c r="L405" s="239"/>
      <c r="M405" s="6">
        <f t="shared" si="14"/>
        <v>8</v>
      </c>
    </row>
    <row r="406" spans="2:13" ht="15.75">
      <c r="B406" s="14">
        <v>397</v>
      </c>
      <c r="C406" s="267">
        <v>44379</v>
      </c>
      <c r="D406" s="3"/>
      <c r="E406" s="258" t="s">
        <v>1340</v>
      </c>
      <c r="F406" s="260" t="s">
        <v>412</v>
      </c>
      <c r="G406" s="3">
        <v>1</v>
      </c>
      <c r="H406" s="3">
        <v>19</v>
      </c>
      <c r="I406" s="239"/>
      <c r="J406" s="261">
        <v>21</v>
      </c>
      <c r="K406" s="239"/>
      <c r="L406" s="239"/>
      <c r="M406" s="6">
        <f t="shared" si="14"/>
        <v>2</v>
      </c>
    </row>
    <row r="407" spans="2:13" ht="15.75">
      <c r="B407" s="14">
        <v>398</v>
      </c>
      <c r="C407" s="4"/>
      <c r="D407" s="3"/>
      <c r="E407" s="258" t="s">
        <v>989</v>
      </c>
      <c r="F407" s="260" t="s">
        <v>749</v>
      </c>
      <c r="G407" s="3">
        <v>50</v>
      </c>
      <c r="H407" s="3">
        <v>5</v>
      </c>
      <c r="I407" s="239"/>
      <c r="J407" s="261">
        <v>7</v>
      </c>
      <c r="K407" s="239"/>
      <c r="L407" s="239"/>
      <c r="M407" s="6">
        <f t="shared" si="14"/>
        <v>2</v>
      </c>
    </row>
    <row r="408" spans="2:13">
      <c r="B408" s="14"/>
      <c r="C408" s="4"/>
      <c r="D408" s="3"/>
      <c r="E408" s="3"/>
      <c r="F408" s="3"/>
      <c r="G408" s="3"/>
      <c r="H408" s="3"/>
      <c r="I408" s="239"/>
      <c r="J408" s="3"/>
      <c r="K408" s="239"/>
      <c r="L408" s="239"/>
      <c r="M408" s="6">
        <f t="shared" si="14"/>
        <v>0</v>
      </c>
    </row>
    <row r="409" spans="2:13" ht="15.75">
      <c r="B409" s="14">
        <v>399</v>
      </c>
      <c r="C409" s="268">
        <v>44471</v>
      </c>
      <c r="D409" s="3"/>
      <c r="E409" s="3" t="s">
        <v>1346</v>
      </c>
      <c r="F409" s="247" t="s">
        <v>831</v>
      </c>
      <c r="G409" s="3">
        <v>1</v>
      </c>
      <c r="H409" s="237">
        <v>117</v>
      </c>
      <c r="I409" s="239"/>
      <c r="J409" s="261">
        <v>132</v>
      </c>
      <c r="K409" s="239"/>
      <c r="L409" s="239"/>
      <c r="M409" s="6">
        <f t="shared" si="14"/>
        <v>15</v>
      </c>
    </row>
    <row r="410" spans="2:13" ht="15.75">
      <c r="B410" s="14">
        <v>400</v>
      </c>
      <c r="C410" s="4"/>
      <c r="D410" s="3"/>
      <c r="E410" s="3" t="s">
        <v>347</v>
      </c>
      <c r="F410" s="247" t="s">
        <v>831</v>
      </c>
      <c r="G410" s="257">
        <v>2</v>
      </c>
      <c r="H410" s="237">
        <v>264</v>
      </c>
      <c r="I410" s="239"/>
      <c r="J410" s="261">
        <v>280</v>
      </c>
      <c r="K410" s="239"/>
      <c r="L410" s="239"/>
      <c r="M410" s="6">
        <f t="shared" si="14"/>
        <v>16</v>
      </c>
    </row>
    <row r="411" spans="2:13" ht="15.75">
      <c r="B411" s="14">
        <v>401</v>
      </c>
      <c r="C411" s="4"/>
      <c r="D411" s="3"/>
      <c r="E411" s="258" t="s">
        <v>481</v>
      </c>
      <c r="F411" s="247" t="s">
        <v>383</v>
      </c>
      <c r="G411" s="257">
        <v>1</v>
      </c>
      <c r="H411" s="237">
        <v>37.200000000000003</v>
      </c>
      <c r="I411" s="239"/>
      <c r="J411" s="261">
        <v>42</v>
      </c>
      <c r="K411" s="239"/>
      <c r="L411" s="239"/>
      <c r="M411" s="6">
        <f t="shared" si="14"/>
        <v>4.7999999999999972</v>
      </c>
    </row>
    <row r="412" spans="2:13" ht="15.75">
      <c r="B412" s="14">
        <v>402</v>
      </c>
      <c r="C412" s="4"/>
      <c r="D412" s="3"/>
      <c r="E412" s="237" t="s">
        <v>1347</v>
      </c>
      <c r="F412" s="247" t="s">
        <v>383</v>
      </c>
      <c r="G412" s="252">
        <v>2</v>
      </c>
      <c r="H412" s="237">
        <v>170</v>
      </c>
      <c r="I412" s="239"/>
      <c r="J412" s="261">
        <v>220</v>
      </c>
      <c r="K412" s="239"/>
      <c r="L412" s="239"/>
      <c r="M412" s="6">
        <f t="shared" si="14"/>
        <v>50</v>
      </c>
    </row>
    <row r="413" spans="2:13" ht="15.75">
      <c r="B413" s="14">
        <v>403</v>
      </c>
      <c r="C413" s="4"/>
      <c r="D413" s="3"/>
      <c r="E413" s="237" t="s">
        <v>1012</v>
      </c>
      <c r="F413" s="247" t="s">
        <v>383</v>
      </c>
      <c r="G413" s="252">
        <v>1</v>
      </c>
      <c r="H413" s="237">
        <v>100</v>
      </c>
      <c r="I413" s="239"/>
      <c r="J413" s="261">
        <v>130</v>
      </c>
      <c r="K413" s="239"/>
      <c r="L413" s="239"/>
      <c r="M413" s="6">
        <f t="shared" si="14"/>
        <v>30</v>
      </c>
    </row>
    <row r="414" spans="2:13" ht="15.75">
      <c r="B414" s="14">
        <v>404</v>
      </c>
      <c r="C414" s="4"/>
      <c r="D414" s="3"/>
      <c r="E414" s="3" t="s">
        <v>1348</v>
      </c>
      <c r="F414" s="247" t="s">
        <v>714</v>
      </c>
      <c r="G414" s="252">
        <v>1</v>
      </c>
      <c r="H414" s="237">
        <v>24</v>
      </c>
      <c r="I414" s="239"/>
      <c r="J414" s="261">
        <v>30</v>
      </c>
      <c r="K414" s="239"/>
      <c r="L414" s="239"/>
      <c r="M414" s="6">
        <f t="shared" si="14"/>
        <v>6</v>
      </c>
    </row>
    <row r="415" spans="2:13" ht="15.75">
      <c r="B415" s="14">
        <v>405</v>
      </c>
      <c r="C415" s="4"/>
      <c r="D415" s="3"/>
      <c r="E415" s="3" t="s">
        <v>327</v>
      </c>
      <c r="F415" s="247" t="s">
        <v>714</v>
      </c>
      <c r="G415" s="252">
        <v>1</v>
      </c>
      <c r="H415" s="237">
        <v>19</v>
      </c>
      <c r="I415" s="239"/>
      <c r="J415" s="261">
        <v>22</v>
      </c>
      <c r="K415" s="239"/>
      <c r="L415" s="239"/>
      <c r="M415" s="6">
        <f t="shared" si="14"/>
        <v>3</v>
      </c>
    </row>
    <row r="416" spans="2:13" ht="15.75">
      <c r="B416" s="14">
        <v>406</v>
      </c>
      <c r="C416" s="4"/>
      <c r="D416" s="3"/>
      <c r="E416" s="3" t="s">
        <v>330</v>
      </c>
      <c r="F416" s="247" t="s">
        <v>714</v>
      </c>
      <c r="G416" s="252">
        <v>1</v>
      </c>
      <c r="H416" s="237">
        <v>28</v>
      </c>
      <c r="I416" s="239"/>
      <c r="J416" s="261">
        <v>32</v>
      </c>
      <c r="K416" s="239"/>
      <c r="L416" s="239"/>
      <c r="M416" s="6">
        <f t="shared" si="14"/>
        <v>4</v>
      </c>
    </row>
    <row r="417" spans="2:14" ht="15.75">
      <c r="B417" s="14">
        <v>407</v>
      </c>
      <c r="C417" s="4"/>
      <c r="D417" s="3"/>
      <c r="E417" s="256" t="s">
        <v>1349</v>
      </c>
      <c r="F417" s="247" t="s">
        <v>714</v>
      </c>
      <c r="G417" s="252">
        <v>2</v>
      </c>
      <c r="H417" s="237">
        <v>6</v>
      </c>
      <c r="I417" s="239"/>
      <c r="J417" s="261">
        <v>20</v>
      </c>
      <c r="K417" s="239"/>
      <c r="L417" s="239"/>
      <c r="M417" s="6">
        <f t="shared" si="14"/>
        <v>14</v>
      </c>
    </row>
    <row r="418" spans="2:14" ht="15.75">
      <c r="B418" s="14">
        <v>408</v>
      </c>
      <c r="C418" s="4"/>
      <c r="D418" s="3"/>
      <c r="E418" s="3" t="s">
        <v>1350</v>
      </c>
      <c r="F418" s="247" t="s">
        <v>714</v>
      </c>
      <c r="G418" s="252">
        <v>1</v>
      </c>
      <c r="H418" s="237">
        <v>9.6</v>
      </c>
      <c r="I418" s="239"/>
      <c r="J418" s="261">
        <v>10</v>
      </c>
      <c r="K418" s="239"/>
      <c r="L418" s="239"/>
      <c r="M418" s="6">
        <f t="shared" si="14"/>
        <v>0.40000000000000036</v>
      </c>
    </row>
    <row r="419" spans="2:14" ht="15.75">
      <c r="B419" s="14">
        <v>409</v>
      </c>
      <c r="C419" s="4"/>
      <c r="D419" s="3"/>
      <c r="E419" s="237" t="s">
        <v>1198</v>
      </c>
      <c r="F419" s="247" t="s">
        <v>714</v>
      </c>
      <c r="G419" s="252">
        <v>2</v>
      </c>
      <c r="H419" s="237">
        <v>14.6</v>
      </c>
      <c r="I419" s="239"/>
      <c r="J419" s="261">
        <v>20</v>
      </c>
      <c r="K419" s="239"/>
      <c r="L419" s="239"/>
      <c r="M419" s="6">
        <f t="shared" ref="M419:M486" si="15">J419-H419</f>
        <v>5.4</v>
      </c>
    </row>
    <row r="420" spans="2:14" ht="15.75">
      <c r="B420" s="14"/>
      <c r="C420" s="4"/>
      <c r="D420" s="3"/>
      <c r="E420" s="3"/>
      <c r="F420" s="3"/>
      <c r="G420" s="252"/>
      <c r="H420" s="3"/>
      <c r="I420" s="239"/>
      <c r="J420" s="3"/>
      <c r="K420" s="239"/>
      <c r="L420" s="239"/>
      <c r="M420" s="6">
        <f t="shared" si="15"/>
        <v>0</v>
      </c>
      <c r="N420" s="90"/>
    </row>
    <row r="421" spans="2:14" ht="15.75">
      <c r="B421" s="14">
        <v>410</v>
      </c>
      <c r="C421" s="4"/>
      <c r="D421" s="3"/>
      <c r="E421" s="3" t="s">
        <v>729</v>
      </c>
      <c r="F421" s="247" t="s">
        <v>383</v>
      </c>
      <c r="G421" s="3">
        <v>2</v>
      </c>
      <c r="H421" s="237">
        <v>41.2</v>
      </c>
      <c r="I421" s="239"/>
      <c r="J421" s="248">
        <v>50</v>
      </c>
      <c r="K421" s="239"/>
      <c r="L421" s="239"/>
      <c r="M421" s="6">
        <f t="shared" si="15"/>
        <v>8.7999999999999972</v>
      </c>
      <c r="N421" s="90"/>
    </row>
    <row r="422" spans="2:14" ht="15.75">
      <c r="B422" s="14">
        <v>410</v>
      </c>
      <c r="C422" s="4"/>
      <c r="D422" s="3"/>
      <c r="E422" s="3" t="s">
        <v>1351</v>
      </c>
      <c r="F422" s="247" t="s">
        <v>412</v>
      </c>
      <c r="G422" s="257">
        <v>2</v>
      </c>
      <c r="H422" s="237">
        <v>264</v>
      </c>
      <c r="I422" s="239"/>
      <c r="J422" s="248">
        <v>280</v>
      </c>
      <c r="K422" s="239"/>
      <c r="L422" s="239"/>
      <c r="M422" s="6">
        <f t="shared" si="15"/>
        <v>16</v>
      </c>
      <c r="N422" s="90"/>
    </row>
    <row r="423" spans="2:14" ht="15.75">
      <c r="B423" s="14">
        <v>410</v>
      </c>
      <c r="C423" s="4"/>
      <c r="D423" s="3"/>
      <c r="E423" s="237" t="s">
        <v>1352</v>
      </c>
      <c r="F423" s="247" t="s">
        <v>714</v>
      </c>
      <c r="G423" s="257">
        <v>1</v>
      </c>
      <c r="H423" s="237">
        <v>67</v>
      </c>
      <c r="I423" s="239"/>
      <c r="J423" s="248">
        <v>70</v>
      </c>
      <c r="K423" s="239"/>
      <c r="L423" s="239"/>
      <c r="M423" s="6">
        <f t="shared" si="15"/>
        <v>3</v>
      </c>
      <c r="N423" s="90"/>
    </row>
    <row r="424" spans="2:14" ht="15.75">
      <c r="B424" s="14">
        <v>410</v>
      </c>
      <c r="C424" s="4"/>
      <c r="D424" s="3"/>
      <c r="E424" s="258" t="s">
        <v>481</v>
      </c>
      <c r="F424" s="247" t="s">
        <v>383</v>
      </c>
      <c r="G424" s="257">
        <v>2</v>
      </c>
      <c r="H424" s="237">
        <v>37.200000000000003</v>
      </c>
      <c r="I424" s="239"/>
      <c r="J424" s="248">
        <v>84</v>
      </c>
      <c r="K424" s="239"/>
      <c r="L424" s="239"/>
      <c r="M424" s="6">
        <f t="shared" si="15"/>
        <v>46.8</v>
      </c>
      <c r="N424" s="90"/>
    </row>
    <row r="425" spans="2:14" ht="15.75">
      <c r="B425" s="14">
        <v>410</v>
      </c>
      <c r="C425" s="4"/>
      <c r="D425" s="3"/>
      <c r="E425" s="258" t="s">
        <v>1353</v>
      </c>
      <c r="F425" s="247" t="s">
        <v>714</v>
      </c>
      <c r="G425" s="252">
        <v>2</v>
      </c>
      <c r="H425" s="237">
        <v>64</v>
      </c>
      <c r="I425" s="239"/>
      <c r="J425" s="248">
        <v>68</v>
      </c>
      <c r="K425" s="239"/>
      <c r="L425" s="239"/>
      <c r="M425" s="6">
        <f t="shared" si="15"/>
        <v>4</v>
      </c>
      <c r="N425" s="90"/>
    </row>
    <row r="426" spans="2:14" ht="15.75">
      <c r="B426" s="14">
        <v>410</v>
      </c>
      <c r="C426" s="4"/>
      <c r="D426" s="3"/>
      <c r="E426" s="258" t="s">
        <v>1354</v>
      </c>
      <c r="F426" s="247" t="s">
        <v>714</v>
      </c>
      <c r="G426" s="252">
        <v>2</v>
      </c>
      <c r="H426" s="237">
        <v>62</v>
      </c>
      <c r="I426" s="239"/>
      <c r="J426" s="248">
        <v>70</v>
      </c>
      <c r="K426" s="239"/>
      <c r="L426" s="239"/>
      <c r="M426" s="6">
        <f t="shared" si="15"/>
        <v>8</v>
      </c>
      <c r="N426" s="90"/>
    </row>
    <row r="427" spans="2:14" ht="15.75">
      <c r="B427" s="14">
        <v>410</v>
      </c>
      <c r="C427" s="4"/>
      <c r="D427" s="3"/>
      <c r="E427" s="258" t="s">
        <v>1355</v>
      </c>
      <c r="F427" s="247" t="s">
        <v>714</v>
      </c>
      <c r="G427" s="252">
        <v>1</v>
      </c>
      <c r="H427" s="237">
        <v>72</v>
      </c>
      <c r="I427" s="239"/>
      <c r="J427" s="248">
        <v>76</v>
      </c>
      <c r="K427" s="239"/>
      <c r="L427" s="239"/>
      <c r="M427" s="6">
        <f t="shared" si="15"/>
        <v>4</v>
      </c>
      <c r="N427" s="90"/>
    </row>
    <row r="428" spans="2:14" ht="15.75">
      <c r="B428" s="14">
        <v>410</v>
      </c>
      <c r="C428" s="4"/>
      <c r="D428" s="3"/>
      <c r="E428" s="258" t="s">
        <v>1356</v>
      </c>
      <c r="F428" s="247" t="s">
        <v>714</v>
      </c>
      <c r="G428" s="252">
        <v>1</v>
      </c>
      <c r="H428" s="237">
        <v>56</v>
      </c>
      <c r="I428" s="239"/>
      <c r="J428" s="248">
        <v>60</v>
      </c>
      <c r="K428" s="239"/>
      <c r="L428" s="239"/>
      <c r="M428" s="6">
        <f t="shared" si="15"/>
        <v>4</v>
      </c>
      <c r="N428" s="90"/>
    </row>
    <row r="429" spans="2:14" ht="15.75">
      <c r="B429" s="14">
        <v>410</v>
      </c>
      <c r="C429" s="4"/>
      <c r="D429" s="3"/>
      <c r="E429" s="258" t="s">
        <v>1357</v>
      </c>
      <c r="F429" s="247" t="s">
        <v>749</v>
      </c>
      <c r="G429" s="252">
        <v>50</v>
      </c>
      <c r="H429" s="237">
        <v>10</v>
      </c>
      <c r="I429" s="239"/>
      <c r="J429" s="248">
        <v>15</v>
      </c>
      <c r="K429" s="239"/>
      <c r="L429" s="239"/>
      <c r="M429" s="6">
        <f t="shared" si="15"/>
        <v>5</v>
      </c>
      <c r="N429" s="90"/>
    </row>
    <row r="430" spans="2:14" ht="15.75">
      <c r="B430" s="14">
        <v>410</v>
      </c>
      <c r="C430" s="4"/>
      <c r="D430" s="3"/>
      <c r="E430" s="258" t="s">
        <v>1358</v>
      </c>
      <c r="F430" s="247" t="s">
        <v>714</v>
      </c>
      <c r="G430" s="252">
        <v>1</v>
      </c>
      <c r="H430" s="237">
        <v>28</v>
      </c>
      <c r="I430" s="239"/>
      <c r="J430" s="248">
        <v>36</v>
      </c>
      <c r="K430" s="239"/>
      <c r="L430" s="239"/>
      <c r="M430" s="6">
        <f t="shared" si="15"/>
        <v>8</v>
      </c>
      <c r="N430" s="90"/>
    </row>
    <row r="431" spans="2:14" ht="15.75">
      <c r="B431" s="14">
        <v>410</v>
      </c>
      <c r="C431" s="4"/>
      <c r="D431" s="3"/>
      <c r="E431" s="258" t="s">
        <v>1359</v>
      </c>
      <c r="F431" s="247" t="s">
        <v>843</v>
      </c>
      <c r="G431" s="252">
        <v>1</v>
      </c>
      <c r="H431" s="3"/>
      <c r="I431" s="239"/>
      <c r="J431" s="248">
        <v>20</v>
      </c>
      <c r="K431" s="239"/>
      <c r="L431" s="239"/>
      <c r="M431" s="6">
        <f t="shared" si="15"/>
        <v>20</v>
      </c>
      <c r="N431" s="90"/>
    </row>
    <row r="432" spans="2:14" ht="15.75">
      <c r="B432" s="14">
        <v>410</v>
      </c>
      <c r="C432" s="4"/>
      <c r="D432" s="3"/>
      <c r="E432" s="258" t="s">
        <v>1360</v>
      </c>
      <c r="F432" s="247" t="s">
        <v>1371</v>
      </c>
      <c r="G432" s="252">
        <v>2</v>
      </c>
      <c r="H432" s="3">
        <v>17.600000000000001</v>
      </c>
      <c r="I432" s="239"/>
      <c r="J432" s="248">
        <v>20</v>
      </c>
      <c r="K432" s="239"/>
      <c r="L432" s="239"/>
      <c r="M432" s="6">
        <f t="shared" si="15"/>
        <v>2.3999999999999986</v>
      </c>
      <c r="N432" s="90"/>
    </row>
    <row r="433" spans="2:14" ht="15.75">
      <c r="B433" s="14">
        <v>410</v>
      </c>
      <c r="C433" s="4"/>
      <c r="D433" s="3"/>
      <c r="E433" s="258" t="s">
        <v>1361</v>
      </c>
      <c r="F433" s="247" t="s">
        <v>714</v>
      </c>
      <c r="G433" s="252">
        <v>1</v>
      </c>
      <c r="H433" s="3">
        <v>35</v>
      </c>
      <c r="I433" s="239"/>
      <c r="J433" s="248">
        <v>37</v>
      </c>
      <c r="K433" s="239"/>
      <c r="L433" s="239"/>
      <c r="M433" s="6">
        <f t="shared" si="15"/>
        <v>2</v>
      </c>
      <c r="N433" s="90"/>
    </row>
    <row r="434" spans="2:14" ht="15.75">
      <c r="B434" s="14">
        <v>410</v>
      </c>
      <c r="C434" s="4"/>
      <c r="D434" s="3"/>
      <c r="E434" s="258" t="s">
        <v>1362</v>
      </c>
      <c r="F434" s="247" t="s">
        <v>714</v>
      </c>
      <c r="G434" s="252">
        <v>1</v>
      </c>
      <c r="H434" s="3">
        <v>36</v>
      </c>
      <c r="I434" s="239"/>
      <c r="J434" s="248">
        <v>40</v>
      </c>
      <c r="K434" s="239"/>
      <c r="L434" s="239"/>
      <c r="M434" s="6">
        <f t="shared" si="15"/>
        <v>4</v>
      </c>
      <c r="N434" s="90"/>
    </row>
    <row r="435" spans="2:14" ht="15.75">
      <c r="B435" s="14">
        <v>410</v>
      </c>
      <c r="C435" s="4"/>
      <c r="D435" s="3"/>
      <c r="E435" s="245" t="s">
        <v>1363</v>
      </c>
      <c r="F435" s="247" t="s">
        <v>714</v>
      </c>
      <c r="G435" s="252">
        <v>1</v>
      </c>
      <c r="H435" s="3">
        <v>37</v>
      </c>
      <c r="I435" s="239"/>
      <c r="J435" s="248">
        <v>50</v>
      </c>
      <c r="K435" s="239"/>
      <c r="L435" s="239"/>
      <c r="M435" s="6">
        <f t="shared" si="15"/>
        <v>13</v>
      </c>
      <c r="N435" s="90"/>
    </row>
    <row r="436" spans="2:14" ht="15.75">
      <c r="B436" s="14">
        <v>410</v>
      </c>
      <c r="C436" s="4"/>
      <c r="D436" s="3"/>
      <c r="E436" s="245" t="s">
        <v>1364</v>
      </c>
      <c r="F436" s="260" t="s">
        <v>749</v>
      </c>
      <c r="G436" s="252">
        <v>100</v>
      </c>
      <c r="H436" s="3">
        <v>8</v>
      </c>
      <c r="I436" s="239"/>
      <c r="J436" s="241">
        <v>9</v>
      </c>
      <c r="K436" s="239"/>
      <c r="L436" s="239"/>
      <c r="M436" s="6">
        <f t="shared" si="15"/>
        <v>1</v>
      </c>
      <c r="N436" s="90"/>
    </row>
    <row r="437" spans="2:14" ht="15.75">
      <c r="B437" s="14">
        <v>410</v>
      </c>
      <c r="C437" s="4"/>
      <c r="D437" s="3"/>
      <c r="E437" s="245"/>
      <c r="F437" s="260"/>
      <c r="G437" s="5"/>
      <c r="H437" s="3"/>
      <c r="I437" s="239"/>
      <c r="J437" s="241"/>
      <c r="K437" s="239"/>
      <c r="L437" s="239"/>
      <c r="M437" s="6"/>
      <c r="N437" s="90"/>
    </row>
    <row r="438" spans="2:14" ht="15.75">
      <c r="B438" s="14">
        <v>410</v>
      </c>
      <c r="C438" s="4"/>
      <c r="D438" s="3"/>
      <c r="E438" s="249" t="s">
        <v>1365</v>
      </c>
      <c r="F438" s="260" t="s">
        <v>843</v>
      </c>
      <c r="G438" s="5">
        <v>1</v>
      </c>
      <c r="H438" s="3">
        <v>37</v>
      </c>
      <c r="I438" s="239"/>
      <c r="J438" s="241">
        <v>45</v>
      </c>
      <c r="K438" s="239"/>
      <c r="L438" s="239"/>
      <c r="M438" s="6">
        <f t="shared" si="15"/>
        <v>8</v>
      </c>
      <c r="N438" s="90"/>
    </row>
    <row r="439" spans="2:14">
      <c r="B439" s="14">
        <v>410</v>
      </c>
      <c r="C439" s="4"/>
      <c r="D439" s="3"/>
      <c r="E439" s="237" t="s">
        <v>1366</v>
      </c>
      <c r="F439" s="259" t="s">
        <v>843</v>
      </c>
      <c r="G439" s="262">
        <v>1</v>
      </c>
      <c r="H439" s="3">
        <v>40</v>
      </c>
      <c r="I439" s="239"/>
      <c r="J439" s="241">
        <v>41</v>
      </c>
      <c r="K439" s="239"/>
      <c r="L439" s="239"/>
      <c r="M439" s="6">
        <f t="shared" si="15"/>
        <v>1</v>
      </c>
      <c r="N439" s="90"/>
    </row>
    <row r="440" spans="2:14">
      <c r="B440" s="14">
        <v>410</v>
      </c>
      <c r="C440" s="4"/>
      <c r="D440" s="3"/>
      <c r="E440" s="237" t="s">
        <v>1367</v>
      </c>
      <c r="F440" s="259" t="s">
        <v>714</v>
      </c>
      <c r="G440" s="262">
        <v>2</v>
      </c>
      <c r="H440" s="3">
        <v>38</v>
      </c>
      <c r="I440" s="239"/>
      <c r="J440" s="241">
        <v>50</v>
      </c>
      <c r="K440" s="239"/>
      <c r="L440" s="239"/>
      <c r="M440" s="6">
        <f t="shared" si="15"/>
        <v>12</v>
      </c>
      <c r="N440" s="90"/>
    </row>
    <row r="441" spans="2:14">
      <c r="B441" s="14">
        <v>410</v>
      </c>
      <c r="C441" s="4"/>
      <c r="D441" s="3"/>
      <c r="E441" s="237" t="s">
        <v>1368</v>
      </c>
      <c r="F441" s="259" t="s">
        <v>714</v>
      </c>
      <c r="G441" s="262">
        <v>3</v>
      </c>
      <c r="H441" s="3">
        <v>22</v>
      </c>
      <c r="I441" s="239"/>
      <c r="J441" s="241">
        <v>30</v>
      </c>
      <c r="K441" s="239"/>
      <c r="L441" s="239"/>
      <c r="M441" s="6">
        <f t="shared" si="15"/>
        <v>8</v>
      </c>
      <c r="N441" s="90"/>
    </row>
    <row r="442" spans="2:14">
      <c r="B442" s="14">
        <v>410</v>
      </c>
      <c r="C442" s="4"/>
      <c r="D442" s="3"/>
      <c r="E442" s="237" t="s">
        <v>1369</v>
      </c>
      <c r="F442" s="259" t="s">
        <v>749</v>
      </c>
      <c r="G442" s="262">
        <v>25</v>
      </c>
      <c r="H442" s="3"/>
      <c r="I442" s="239"/>
      <c r="J442" s="241">
        <v>25</v>
      </c>
      <c r="K442" s="239"/>
      <c r="L442" s="239"/>
      <c r="M442" s="6">
        <f t="shared" si="15"/>
        <v>25</v>
      </c>
      <c r="N442" s="90"/>
    </row>
    <row r="443" spans="2:14">
      <c r="B443" s="14">
        <v>410</v>
      </c>
      <c r="C443" s="4"/>
      <c r="D443" s="3"/>
      <c r="E443" s="237" t="s">
        <v>622</v>
      </c>
      <c r="F443" s="259" t="s">
        <v>843</v>
      </c>
      <c r="G443" s="262">
        <v>1</v>
      </c>
      <c r="H443" s="3">
        <v>57</v>
      </c>
      <c r="I443" s="239"/>
      <c r="J443" s="241">
        <v>66</v>
      </c>
      <c r="K443" s="239"/>
      <c r="L443" s="239"/>
      <c r="M443" s="6">
        <f t="shared" si="15"/>
        <v>9</v>
      </c>
      <c r="N443" s="90"/>
    </row>
    <row r="444" spans="2:14">
      <c r="B444" s="14">
        <v>410</v>
      </c>
      <c r="C444" s="4"/>
      <c r="D444" s="3"/>
      <c r="E444" s="237" t="s">
        <v>1370</v>
      </c>
      <c r="F444" s="259" t="s">
        <v>714</v>
      </c>
      <c r="G444" s="262">
        <v>5</v>
      </c>
      <c r="H444" s="3">
        <v>11</v>
      </c>
      <c r="I444" s="239"/>
      <c r="J444" s="241">
        <v>60</v>
      </c>
      <c r="K444" s="239"/>
      <c r="L444" s="239"/>
      <c r="M444" s="6">
        <f t="shared" si="15"/>
        <v>49</v>
      </c>
      <c r="N444" s="90"/>
    </row>
    <row r="445" spans="2:14">
      <c r="B445" s="14"/>
      <c r="C445" s="4"/>
      <c r="D445" s="3"/>
      <c r="E445" s="3"/>
      <c r="F445" s="3"/>
      <c r="G445" s="3"/>
      <c r="H445" s="3"/>
      <c r="I445" s="239"/>
      <c r="J445" s="3"/>
      <c r="K445" s="239"/>
      <c r="L445" s="239"/>
      <c r="M445" s="6">
        <f t="shared" si="15"/>
        <v>0</v>
      </c>
      <c r="N445" s="90"/>
    </row>
    <row r="446" spans="2:14">
      <c r="B446" s="14">
        <v>411</v>
      </c>
      <c r="C446" s="4"/>
      <c r="D446" s="3"/>
      <c r="E446" s="3" t="s">
        <v>1275</v>
      </c>
      <c r="F446" s="259" t="s">
        <v>412</v>
      </c>
      <c r="G446" s="262">
        <v>1</v>
      </c>
      <c r="H446" s="3">
        <v>41.5</v>
      </c>
      <c r="I446" s="239"/>
      <c r="J446" s="3">
        <v>45</v>
      </c>
      <c r="K446" s="239"/>
      <c r="L446" s="239"/>
      <c r="M446" s="6">
        <f t="shared" si="15"/>
        <v>3.5</v>
      </c>
      <c r="N446" s="90"/>
    </row>
    <row r="447" spans="2:14">
      <c r="B447" s="14">
        <v>412</v>
      </c>
      <c r="C447" s="4"/>
      <c r="D447" s="3"/>
      <c r="E447" s="3" t="s">
        <v>481</v>
      </c>
      <c r="F447" s="259" t="s">
        <v>383</v>
      </c>
      <c r="G447" s="262">
        <v>1</v>
      </c>
      <c r="H447" s="3">
        <v>37.200000000000003</v>
      </c>
      <c r="I447" s="239"/>
      <c r="J447" s="3">
        <v>42</v>
      </c>
      <c r="K447" s="239"/>
      <c r="L447" s="239"/>
      <c r="M447" s="6">
        <f t="shared" si="15"/>
        <v>4.7999999999999972</v>
      </c>
      <c r="N447" s="90"/>
    </row>
    <row r="448" spans="2:14">
      <c r="B448" s="14">
        <v>413</v>
      </c>
      <c r="C448" s="4"/>
      <c r="D448" s="3"/>
      <c r="E448" s="3" t="s">
        <v>1372</v>
      </c>
      <c r="F448" s="259" t="s">
        <v>749</v>
      </c>
      <c r="G448" s="262">
        <v>200</v>
      </c>
      <c r="H448" s="3">
        <v>73.599999999999994</v>
      </c>
      <c r="I448" s="239"/>
      <c r="J448" s="3">
        <v>80</v>
      </c>
      <c r="K448" s="239"/>
      <c r="L448" s="239"/>
      <c r="M448" s="6">
        <f t="shared" si="15"/>
        <v>6.4000000000000057</v>
      </c>
      <c r="N448" s="90"/>
    </row>
    <row r="449" spans="2:14">
      <c r="B449" s="14">
        <v>414</v>
      </c>
      <c r="C449" s="4"/>
      <c r="D449" s="3"/>
      <c r="E449" s="3" t="s">
        <v>1378</v>
      </c>
      <c r="F449" s="259" t="s">
        <v>714</v>
      </c>
      <c r="G449" s="262">
        <v>3</v>
      </c>
      <c r="H449" s="3">
        <v>79.5</v>
      </c>
      <c r="I449" s="239"/>
      <c r="J449" s="3">
        <v>114</v>
      </c>
      <c r="K449" s="239"/>
      <c r="L449" s="239"/>
      <c r="M449" s="6">
        <f t="shared" si="15"/>
        <v>34.5</v>
      </c>
      <c r="N449" s="90"/>
    </row>
    <row r="450" spans="2:14">
      <c r="B450" s="14">
        <v>415</v>
      </c>
      <c r="C450" s="4"/>
      <c r="D450" s="3"/>
      <c r="E450" s="3" t="s">
        <v>856</v>
      </c>
      <c r="F450" s="259" t="s">
        <v>714</v>
      </c>
      <c r="G450" s="262">
        <v>1</v>
      </c>
      <c r="H450" s="3">
        <v>16.5</v>
      </c>
      <c r="I450" s="239"/>
      <c r="J450" s="3">
        <v>28</v>
      </c>
      <c r="K450" s="239"/>
      <c r="L450" s="239"/>
      <c r="M450" s="6">
        <f t="shared" si="15"/>
        <v>11.5</v>
      </c>
      <c r="N450" s="90"/>
    </row>
    <row r="451" spans="2:14">
      <c r="B451" s="14">
        <v>416</v>
      </c>
      <c r="C451" s="4"/>
      <c r="D451" s="3"/>
      <c r="E451" s="3" t="s">
        <v>639</v>
      </c>
      <c r="F451" s="259" t="s">
        <v>412</v>
      </c>
      <c r="G451" s="262">
        <v>2</v>
      </c>
      <c r="H451" s="3">
        <v>19.2</v>
      </c>
      <c r="I451" s="239"/>
      <c r="J451" s="3">
        <v>20</v>
      </c>
      <c r="K451" s="239"/>
      <c r="L451" s="239"/>
      <c r="M451" s="6">
        <f t="shared" si="15"/>
        <v>0.80000000000000071</v>
      </c>
      <c r="N451" s="90"/>
    </row>
    <row r="452" spans="2:14">
      <c r="B452" s="14">
        <v>417</v>
      </c>
      <c r="C452" s="4"/>
      <c r="D452" s="3"/>
      <c r="E452" s="3" t="s">
        <v>1373</v>
      </c>
      <c r="F452" s="259" t="s">
        <v>714</v>
      </c>
      <c r="G452" s="262">
        <v>2</v>
      </c>
      <c r="H452" s="3">
        <v>17.600000000000001</v>
      </c>
      <c r="I452" s="239"/>
      <c r="J452" s="3">
        <v>20</v>
      </c>
      <c r="K452" s="239"/>
      <c r="L452" s="239"/>
      <c r="M452" s="6">
        <f t="shared" si="15"/>
        <v>2.3999999999999986</v>
      </c>
      <c r="N452" s="90"/>
    </row>
    <row r="453" spans="2:14">
      <c r="B453" s="14">
        <v>418</v>
      </c>
      <c r="C453" s="4"/>
      <c r="D453" s="3"/>
      <c r="E453" s="3" t="s">
        <v>1374</v>
      </c>
      <c r="F453" s="259" t="s">
        <v>714</v>
      </c>
      <c r="G453" s="262">
        <v>1</v>
      </c>
      <c r="H453" s="3">
        <v>28</v>
      </c>
      <c r="I453" s="239"/>
      <c r="J453" s="3">
        <v>36</v>
      </c>
      <c r="K453" s="239"/>
      <c r="L453" s="239"/>
      <c r="M453" s="6">
        <f t="shared" si="15"/>
        <v>8</v>
      </c>
      <c r="N453" s="90"/>
    </row>
    <row r="454" spans="2:14">
      <c r="B454" s="14">
        <v>419</v>
      </c>
      <c r="C454" s="4"/>
      <c r="D454" s="3"/>
      <c r="E454" s="3" t="s">
        <v>380</v>
      </c>
      <c r="F454" s="259" t="s">
        <v>749</v>
      </c>
      <c r="G454" s="262">
        <v>500</v>
      </c>
      <c r="H454" s="3">
        <v>50</v>
      </c>
      <c r="I454" s="239"/>
      <c r="J454" s="3">
        <v>52</v>
      </c>
      <c r="K454" s="239"/>
      <c r="L454" s="239"/>
      <c r="M454" s="6">
        <f t="shared" si="15"/>
        <v>2</v>
      </c>
      <c r="N454" s="90"/>
    </row>
    <row r="455" spans="2:14">
      <c r="B455" s="14">
        <v>420</v>
      </c>
      <c r="C455" s="4"/>
      <c r="D455" s="3"/>
      <c r="E455" s="3" t="s">
        <v>1379</v>
      </c>
      <c r="F455" s="259" t="s">
        <v>714</v>
      </c>
      <c r="G455" s="262">
        <v>1</v>
      </c>
      <c r="H455" s="3">
        <v>132</v>
      </c>
      <c r="I455" s="239"/>
      <c r="J455" s="3">
        <v>140</v>
      </c>
      <c r="K455" s="239"/>
      <c r="L455" s="239"/>
      <c r="M455" s="6">
        <f t="shared" si="15"/>
        <v>8</v>
      </c>
      <c r="N455" s="90"/>
    </row>
    <row r="456" spans="2:14">
      <c r="B456" s="14">
        <v>421</v>
      </c>
      <c r="C456" s="4"/>
      <c r="D456" s="3"/>
      <c r="E456" s="3" t="s">
        <v>1380</v>
      </c>
      <c r="F456" s="259" t="s">
        <v>714</v>
      </c>
      <c r="G456" s="262">
        <v>1</v>
      </c>
      <c r="H456" s="3">
        <v>123</v>
      </c>
      <c r="I456" s="239"/>
      <c r="J456" s="3">
        <v>132</v>
      </c>
      <c r="K456" s="239"/>
      <c r="L456" s="239"/>
      <c r="M456" s="6">
        <f t="shared" si="15"/>
        <v>9</v>
      </c>
      <c r="N456" s="90"/>
    </row>
    <row r="457" spans="2:14">
      <c r="B457" s="14">
        <v>422</v>
      </c>
      <c r="C457" s="4"/>
      <c r="D457" s="3"/>
      <c r="E457" s="3" t="s">
        <v>729</v>
      </c>
      <c r="F457" s="259" t="s">
        <v>383</v>
      </c>
      <c r="G457" s="262">
        <v>3</v>
      </c>
      <c r="H457" s="3">
        <v>61.8</v>
      </c>
      <c r="I457" s="239"/>
      <c r="J457" s="3">
        <v>75</v>
      </c>
      <c r="K457" s="239"/>
      <c r="L457" s="239"/>
      <c r="M457" s="6">
        <f t="shared" si="15"/>
        <v>13.200000000000003</v>
      </c>
      <c r="N457" s="90"/>
    </row>
    <row r="458" spans="2:14">
      <c r="B458" s="14">
        <v>423</v>
      </c>
      <c r="C458" s="4"/>
      <c r="D458" s="3"/>
      <c r="E458" s="3" t="s">
        <v>502</v>
      </c>
      <c r="F458" s="259" t="s">
        <v>714</v>
      </c>
      <c r="G458" s="262">
        <v>1</v>
      </c>
      <c r="H458" s="3">
        <v>8.4</v>
      </c>
      <c r="I458" s="239"/>
      <c r="J458" s="3">
        <v>11</v>
      </c>
      <c r="K458" s="239"/>
      <c r="L458" s="239"/>
      <c r="M458" s="6">
        <f t="shared" si="15"/>
        <v>2.5999999999999996</v>
      </c>
      <c r="N458" s="90"/>
    </row>
    <row r="459" spans="2:14">
      <c r="B459" s="14">
        <v>424</v>
      </c>
      <c r="C459" s="4"/>
      <c r="D459" s="3"/>
      <c r="E459" s="3" t="s">
        <v>1264</v>
      </c>
      <c r="F459" s="259" t="s">
        <v>714</v>
      </c>
      <c r="G459" s="262">
        <v>2</v>
      </c>
      <c r="H459" s="3">
        <v>74</v>
      </c>
      <c r="I459" s="239"/>
      <c r="J459" s="3">
        <v>100</v>
      </c>
      <c r="K459" s="239"/>
      <c r="L459" s="239"/>
      <c r="M459" s="6">
        <f t="shared" si="15"/>
        <v>26</v>
      </c>
      <c r="N459" s="90"/>
    </row>
    <row r="460" spans="2:14">
      <c r="B460" s="14">
        <v>425</v>
      </c>
      <c r="C460" s="4"/>
      <c r="D460" s="3"/>
      <c r="E460" s="3" t="s">
        <v>1375</v>
      </c>
      <c r="F460" s="259" t="s">
        <v>843</v>
      </c>
      <c r="G460" s="262">
        <v>1</v>
      </c>
      <c r="H460" s="3">
        <v>61</v>
      </c>
      <c r="I460" s="239"/>
      <c r="J460" s="3">
        <v>65</v>
      </c>
      <c r="K460" s="239"/>
      <c r="L460" s="239"/>
      <c r="M460" s="6">
        <f t="shared" si="15"/>
        <v>4</v>
      </c>
      <c r="N460" s="90"/>
    </row>
    <row r="461" spans="2:14">
      <c r="B461" s="14">
        <v>426</v>
      </c>
      <c r="C461" s="4"/>
      <c r="D461" s="3"/>
      <c r="E461" s="3" t="s">
        <v>1376</v>
      </c>
      <c r="F461" s="259" t="s">
        <v>843</v>
      </c>
      <c r="G461" s="262">
        <v>1</v>
      </c>
      <c r="H461" s="3">
        <v>17.45</v>
      </c>
      <c r="I461" s="239"/>
      <c r="J461" s="3">
        <v>20</v>
      </c>
      <c r="K461" s="239"/>
      <c r="L461" s="239"/>
      <c r="M461" s="6">
        <f t="shared" si="15"/>
        <v>2.5500000000000007</v>
      </c>
      <c r="N461" s="90"/>
    </row>
    <row r="462" spans="2:14">
      <c r="B462" s="14">
        <v>427</v>
      </c>
      <c r="C462" s="4"/>
      <c r="D462" s="3"/>
      <c r="E462" s="3" t="s">
        <v>1377</v>
      </c>
      <c r="F462" s="259" t="s">
        <v>714</v>
      </c>
      <c r="G462" s="262">
        <v>1</v>
      </c>
      <c r="H462" s="3">
        <v>61</v>
      </c>
      <c r="I462" s="239"/>
      <c r="J462" s="3">
        <v>65</v>
      </c>
      <c r="K462" s="239"/>
      <c r="L462" s="239"/>
      <c r="M462" s="6">
        <f t="shared" si="15"/>
        <v>4</v>
      </c>
      <c r="N462" s="90"/>
    </row>
    <row r="463" spans="2:14">
      <c r="B463" s="14">
        <v>428</v>
      </c>
      <c r="C463" s="4"/>
      <c r="D463" s="3"/>
      <c r="E463" s="3" t="s">
        <v>863</v>
      </c>
      <c r="F463" s="259" t="s">
        <v>714</v>
      </c>
      <c r="G463" s="262">
        <v>1</v>
      </c>
      <c r="H463" s="3">
        <v>37</v>
      </c>
      <c r="I463" s="239"/>
      <c r="J463" s="3">
        <v>40</v>
      </c>
      <c r="K463" s="239"/>
      <c r="L463" s="239"/>
      <c r="M463" s="6">
        <f t="shared" si="15"/>
        <v>3</v>
      </c>
      <c r="N463" s="90"/>
    </row>
    <row r="464" spans="2:14">
      <c r="B464" s="14">
        <v>429</v>
      </c>
      <c r="C464" s="4"/>
      <c r="D464" s="3"/>
      <c r="E464" s="3" t="s">
        <v>1009</v>
      </c>
      <c r="F464" s="259" t="s">
        <v>749</v>
      </c>
      <c r="G464" s="262">
        <v>500</v>
      </c>
      <c r="H464" s="3">
        <v>35</v>
      </c>
      <c r="I464" s="239"/>
      <c r="J464" s="3">
        <v>50</v>
      </c>
      <c r="K464" s="239"/>
      <c r="L464" s="239"/>
      <c r="M464" s="6">
        <f t="shared" si="15"/>
        <v>15</v>
      </c>
      <c r="N464" s="90"/>
    </row>
    <row r="465" spans="2:14">
      <c r="B465" s="14">
        <v>430</v>
      </c>
      <c r="C465" s="4"/>
      <c r="D465" s="3"/>
      <c r="E465" s="3" t="s">
        <v>1057</v>
      </c>
      <c r="F465" s="259" t="s">
        <v>714</v>
      </c>
      <c r="G465" s="262">
        <v>1</v>
      </c>
      <c r="H465" s="3">
        <v>4</v>
      </c>
      <c r="I465" s="239"/>
      <c r="J465" s="3">
        <v>5</v>
      </c>
      <c r="K465" s="239"/>
      <c r="L465" s="239"/>
      <c r="M465" s="6">
        <f t="shared" si="15"/>
        <v>1</v>
      </c>
      <c r="N465" s="90"/>
    </row>
    <row r="466" spans="2:14">
      <c r="B466" s="14">
        <v>431</v>
      </c>
      <c r="C466" s="4"/>
      <c r="D466" s="3"/>
      <c r="E466" s="3" t="s">
        <v>1261</v>
      </c>
      <c r="F466" s="259" t="s">
        <v>714</v>
      </c>
      <c r="G466" s="262">
        <v>1</v>
      </c>
      <c r="H466" s="3">
        <v>19</v>
      </c>
      <c r="I466" s="239"/>
      <c r="J466" s="3">
        <v>22</v>
      </c>
      <c r="K466" s="239"/>
      <c r="L466" s="239"/>
      <c r="M466" s="6">
        <f t="shared" si="15"/>
        <v>3</v>
      </c>
      <c r="N466" s="90"/>
    </row>
    <row r="467" spans="2:14">
      <c r="B467" s="14"/>
      <c r="C467" s="4"/>
      <c r="D467" s="3"/>
      <c r="E467" s="3"/>
      <c r="F467" s="3"/>
      <c r="G467" s="3"/>
      <c r="H467" s="3"/>
      <c r="I467" s="239"/>
      <c r="J467" s="3"/>
      <c r="K467" s="239"/>
      <c r="L467" s="239"/>
      <c r="M467" s="6">
        <f t="shared" si="15"/>
        <v>0</v>
      </c>
      <c r="N467" s="90"/>
    </row>
    <row r="468" spans="2:14">
      <c r="B468" s="14">
        <v>432</v>
      </c>
      <c r="C468" s="4"/>
      <c r="D468" s="3"/>
      <c r="E468" s="3" t="s">
        <v>729</v>
      </c>
      <c r="F468" s="259" t="s">
        <v>383</v>
      </c>
      <c r="G468" s="262">
        <v>30</v>
      </c>
      <c r="H468" s="3">
        <v>1030</v>
      </c>
      <c r="I468" s="239"/>
      <c r="J468" s="3">
        <v>1080</v>
      </c>
      <c r="K468" s="239"/>
      <c r="L468" s="239"/>
      <c r="M468" s="6">
        <f t="shared" si="15"/>
        <v>50</v>
      </c>
      <c r="N468" s="90"/>
    </row>
    <row r="469" spans="2:14">
      <c r="B469" s="14">
        <v>433</v>
      </c>
      <c r="C469" s="4"/>
      <c r="D469" s="3"/>
      <c r="E469" s="3" t="s">
        <v>1015</v>
      </c>
      <c r="F469" s="259" t="s">
        <v>383</v>
      </c>
      <c r="G469" s="262">
        <v>30</v>
      </c>
      <c r="H469" s="3">
        <v>3930</v>
      </c>
      <c r="I469" s="239"/>
      <c r="J469" s="3">
        <v>3930</v>
      </c>
      <c r="K469" s="239"/>
      <c r="L469" s="239"/>
      <c r="M469" s="6">
        <f t="shared" si="15"/>
        <v>0</v>
      </c>
      <c r="N469" s="90"/>
    </row>
    <row r="470" spans="2:14">
      <c r="B470" s="14"/>
      <c r="C470" s="4"/>
      <c r="D470" s="3"/>
      <c r="E470" s="3"/>
      <c r="F470" s="3"/>
      <c r="G470" s="3"/>
      <c r="H470" s="3"/>
      <c r="I470" s="239"/>
      <c r="J470" s="3"/>
      <c r="K470" s="239"/>
      <c r="L470" s="239"/>
      <c r="M470" s="6">
        <f t="shared" si="15"/>
        <v>0</v>
      </c>
      <c r="N470" s="90"/>
    </row>
    <row r="471" spans="2:14">
      <c r="B471" s="14">
        <v>434</v>
      </c>
      <c r="C471" s="4"/>
      <c r="D471" s="3"/>
      <c r="E471" s="3" t="s">
        <v>1384</v>
      </c>
      <c r="F471" s="259" t="s">
        <v>714</v>
      </c>
      <c r="G471" s="262">
        <v>1</v>
      </c>
      <c r="H471" s="3">
        <v>168</v>
      </c>
      <c r="I471" s="239"/>
      <c r="J471" s="3">
        <v>180</v>
      </c>
      <c r="K471" s="239"/>
      <c r="L471" s="239"/>
      <c r="M471" s="6">
        <f t="shared" si="15"/>
        <v>12</v>
      </c>
      <c r="N471" s="90"/>
    </row>
    <row r="472" spans="2:14">
      <c r="B472" s="14">
        <v>435</v>
      </c>
      <c r="C472" s="4"/>
      <c r="D472" s="3"/>
      <c r="E472" s="3" t="s">
        <v>1388</v>
      </c>
      <c r="F472" s="259" t="s">
        <v>714</v>
      </c>
      <c r="G472" s="262">
        <v>1</v>
      </c>
      <c r="H472" s="3">
        <v>9</v>
      </c>
      <c r="I472" s="239"/>
      <c r="J472" s="3">
        <v>15</v>
      </c>
      <c r="K472" s="239"/>
      <c r="L472" s="239"/>
      <c r="M472" s="6">
        <f t="shared" si="15"/>
        <v>6</v>
      </c>
      <c r="N472" s="90"/>
    </row>
    <row r="473" spans="2:14">
      <c r="B473" s="14">
        <v>436</v>
      </c>
      <c r="C473" s="4"/>
      <c r="D473" s="3"/>
      <c r="E473" s="3" t="s">
        <v>1385</v>
      </c>
      <c r="F473" s="259" t="s">
        <v>383</v>
      </c>
      <c r="G473" s="262">
        <v>1.5</v>
      </c>
      <c r="H473" s="3">
        <v>33.6</v>
      </c>
      <c r="I473" s="239"/>
      <c r="J473" s="3">
        <v>37.5</v>
      </c>
      <c r="K473" s="239"/>
      <c r="L473" s="239"/>
      <c r="M473" s="6">
        <f t="shared" si="15"/>
        <v>3.8999999999999986</v>
      </c>
      <c r="N473" s="90"/>
    </row>
    <row r="474" spans="2:14">
      <c r="B474" s="14">
        <v>437</v>
      </c>
      <c r="C474" s="4"/>
      <c r="D474" s="3"/>
      <c r="E474" s="3" t="s">
        <v>1305</v>
      </c>
      <c r="F474" s="259" t="s">
        <v>749</v>
      </c>
      <c r="G474" s="262">
        <v>250</v>
      </c>
      <c r="H474" s="3">
        <v>29.75</v>
      </c>
      <c r="I474" s="239"/>
      <c r="J474" s="3">
        <v>32.5</v>
      </c>
      <c r="K474" s="239"/>
      <c r="L474" s="239"/>
      <c r="M474" s="6">
        <f t="shared" si="15"/>
        <v>2.75</v>
      </c>
      <c r="N474" s="90"/>
    </row>
    <row r="475" spans="2:14">
      <c r="B475" s="14">
        <v>438</v>
      </c>
      <c r="C475" s="4"/>
      <c r="D475" s="3"/>
      <c r="E475" s="3" t="s">
        <v>1386</v>
      </c>
      <c r="F475" s="259" t="s">
        <v>714</v>
      </c>
      <c r="G475" s="262">
        <v>1</v>
      </c>
      <c r="H475" s="3">
        <v>9.17</v>
      </c>
      <c r="I475" s="239"/>
      <c r="J475" s="3">
        <v>10</v>
      </c>
      <c r="K475" s="239"/>
      <c r="L475" s="239"/>
      <c r="M475" s="6">
        <f t="shared" si="15"/>
        <v>0.83000000000000007</v>
      </c>
      <c r="N475" s="90"/>
    </row>
    <row r="476" spans="2:14">
      <c r="B476" s="14">
        <v>439</v>
      </c>
      <c r="C476" s="4"/>
      <c r="D476" s="3"/>
      <c r="E476" s="3" t="s">
        <v>193</v>
      </c>
      <c r="F476" s="259" t="s">
        <v>843</v>
      </c>
      <c r="G476" s="262">
        <v>1</v>
      </c>
      <c r="H476" s="3">
        <v>67.569999999999993</v>
      </c>
      <c r="I476" s="239"/>
      <c r="J476" s="3">
        <v>72</v>
      </c>
      <c r="K476" s="239"/>
      <c r="L476" s="239"/>
      <c r="M476" s="6">
        <f t="shared" si="15"/>
        <v>4.4300000000000068</v>
      </c>
      <c r="N476" s="90"/>
    </row>
    <row r="477" spans="2:14">
      <c r="B477" s="14">
        <v>440</v>
      </c>
      <c r="C477" s="4"/>
      <c r="D477" s="3"/>
      <c r="E477" s="3" t="s">
        <v>1016</v>
      </c>
      <c r="F477" s="259" t="s">
        <v>383</v>
      </c>
      <c r="G477" s="262">
        <v>1.25</v>
      </c>
      <c r="H477" s="3">
        <v>106.25</v>
      </c>
      <c r="I477" s="239"/>
      <c r="J477" s="3">
        <v>125</v>
      </c>
      <c r="K477" s="239"/>
      <c r="L477" s="239"/>
      <c r="M477" s="6">
        <f t="shared" si="15"/>
        <v>18.75</v>
      </c>
      <c r="N477" s="90"/>
    </row>
    <row r="478" spans="2:14">
      <c r="B478" s="14">
        <v>441</v>
      </c>
      <c r="C478" s="4"/>
      <c r="D478" s="3"/>
      <c r="E478" s="3" t="s">
        <v>1202</v>
      </c>
      <c r="F478" s="259" t="s">
        <v>714</v>
      </c>
      <c r="G478" s="262">
        <v>1</v>
      </c>
      <c r="H478" s="3">
        <v>12</v>
      </c>
      <c r="I478" s="239"/>
      <c r="J478" s="3">
        <v>18</v>
      </c>
      <c r="K478" s="239"/>
      <c r="L478" s="239"/>
      <c r="M478" s="6">
        <f t="shared" si="15"/>
        <v>6</v>
      </c>
      <c r="N478" s="90"/>
    </row>
    <row r="479" spans="2:14" ht="15.75">
      <c r="B479" s="14">
        <v>442</v>
      </c>
      <c r="C479" s="4"/>
      <c r="D479" s="3"/>
      <c r="E479" s="246" t="s">
        <v>1410</v>
      </c>
      <c r="F479" s="247" t="s">
        <v>143</v>
      </c>
      <c r="G479" s="246">
        <v>25</v>
      </c>
      <c r="H479" s="3">
        <v>1000</v>
      </c>
      <c r="I479" s="239"/>
      <c r="J479" s="248">
        <v>1100</v>
      </c>
      <c r="K479" s="239"/>
      <c r="L479" s="239"/>
      <c r="M479" s="263">
        <f t="shared" si="15"/>
        <v>100</v>
      </c>
      <c r="N479" s="90"/>
    </row>
    <row r="480" spans="2:14" ht="15.75">
      <c r="B480" s="14">
        <v>443</v>
      </c>
      <c r="C480" s="4"/>
      <c r="D480" s="3"/>
      <c r="E480" s="246" t="s">
        <v>1411</v>
      </c>
      <c r="F480" s="247" t="s">
        <v>714</v>
      </c>
      <c r="G480" s="257">
        <v>2</v>
      </c>
      <c r="H480" s="3">
        <v>316</v>
      </c>
      <c r="I480" s="239"/>
      <c r="J480" s="248">
        <v>326</v>
      </c>
      <c r="K480" s="239"/>
      <c r="L480" s="239"/>
      <c r="M480" s="263">
        <f t="shared" si="15"/>
        <v>10</v>
      </c>
      <c r="N480" s="90"/>
    </row>
    <row r="481" spans="2:14" ht="15.75">
      <c r="B481" s="14">
        <v>444</v>
      </c>
      <c r="C481" s="4"/>
      <c r="D481" s="3"/>
      <c r="E481" s="246" t="s">
        <v>869</v>
      </c>
      <c r="F481" s="247" t="s">
        <v>714</v>
      </c>
      <c r="G481" s="257">
        <v>1</v>
      </c>
      <c r="H481" s="3">
        <v>42</v>
      </c>
      <c r="I481" s="239"/>
      <c r="J481" s="248">
        <v>45</v>
      </c>
      <c r="K481" s="239"/>
      <c r="L481" s="239"/>
      <c r="M481" s="263">
        <f t="shared" si="15"/>
        <v>3</v>
      </c>
      <c r="N481" s="90"/>
    </row>
    <row r="482" spans="2:14" ht="15.75">
      <c r="B482" s="14">
        <v>445</v>
      </c>
      <c r="C482" s="4"/>
      <c r="D482" s="3"/>
      <c r="E482" s="246" t="s">
        <v>1044</v>
      </c>
      <c r="F482" s="247" t="s">
        <v>714</v>
      </c>
      <c r="G482" s="257">
        <v>2</v>
      </c>
      <c r="H482" s="3">
        <v>19.2</v>
      </c>
      <c r="I482" s="239"/>
      <c r="J482" s="248">
        <v>20</v>
      </c>
      <c r="K482" s="239"/>
      <c r="L482" s="239"/>
      <c r="M482" s="263">
        <f t="shared" si="15"/>
        <v>0.80000000000000071</v>
      </c>
      <c r="N482" s="90"/>
    </row>
    <row r="483" spans="2:14" ht="15.75">
      <c r="B483" s="14">
        <v>446</v>
      </c>
      <c r="C483" s="4"/>
      <c r="D483" s="3"/>
      <c r="E483" s="246" t="s">
        <v>1412</v>
      </c>
      <c r="F483" s="247" t="s">
        <v>714</v>
      </c>
      <c r="G483" s="264">
        <v>1</v>
      </c>
      <c r="H483" s="3">
        <v>20</v>
      </c>
      <c r="I483" s="239"/>
      <c r="J483" s="248">
        <v>21</v>
      </c>
      <c r="K483" s="239"/>
      <c r="L483" s="239"/>
      <c r="M483" s="263">
        <f t="shared" si="15"/>
        <v>1</v>
      </c>
      <c r="N483" s="90"/>
    </row>
    <row r="484" spans="2:14" ht="15.75">
      <c r="B484" s="14">
        <v>447</v>
      </c>
      <c r="C484" s="4"/>
      <c r="D484" s="3"/>
      <c r="E484" s="246" t="s">
        <v>676</v>
      </c>
      <c r="F484" s="260" t="s">
        <v>749</v>
      </c>
      <c r="G484" s="264">
        <v>250</v>
      </c>
      <c r="H484" s="3">
        <v>10.5</v>
      </c>
      <c r="I484" s="239"/>
      <c r="J484" s="261">
        <v>11.25</v>
      </c>
      <c r="K484" s="239"/>
      <c r="L484" s="239"/>
      <c r="M484" s="265">
        <f t="shared" si="15"/>
        <v>0.75</v>
      </c>
      <c r="N484" s="90"/>
    </row>
    <row r="485" spans="2:14" ht="15.75">
      <c r="B485" s="14">
        <v>448</v>
      </c>
      <c r="C485" s="4"/>
      <c r="D485" s="3"/>
      <c r="E485" s="246" t="s">
        <v>1413</v>
      </c>
      <c r="F485" s="260" t="s">
        <v>714</v>
      </c>
      <c r="G485" s="264">
        <v>1</v>
      </c>
      <c r="H485" s="3">
        <v>27</v>
      </c>
      <c r="I485" s="239"/>
      <c r="J485" s="261">
        <v>35</v>
      </c>
      <c r="K485" s="239"/>
      <c r="L485" s="239"/>
      <c r="M485" s="265">
        <f t="shared" si="15"/>
        <v>8</v>
      </c>
      <c r="N485" s="90"/>
    </row>
    <row r="486" spans="2:14" ht="15.75">
      <c r="B486" s="14">
        <v>449</v>
      </c>
      <c r="C486" s="4"/>
      <c r="D486" s="3"/>
      <c r="E486" s="246" t="s">
        <v>1414</v>
      </c>
      <c r="F486" s="260" t="s">
        <v>714</v>
      </c>
      <c r="G486" s="264">
        <v>1</v>
      </c>
      <c r="H486" s="3">
        <v>89</v>
      </c>
      <c r="I486" s="239"/>
      <c r="J486" s="261">
        <v>94</v>
      </c>
      <c r="K486" s="239"/>
      <c r="L486" s="239"/>
      <c r="M486" s="265">
        <f t="shared" si="15"/>
        <v>5</v>
      </c>
      <c r="N486" s="90"/>
    </row>
    <row r="487" spans="2:14">
      <c r="B487" s="14">
        <v>450</v>
      </c>
      <c r="C487" s="4"/>
      <c r="D487" s="3"/>
      <c r="E487" s="3"/>
      <c r="F487" s="3"/>
      <c r="G487" s="3"/>
      <c r="H487" s="3"/>
      <c r="I487" s="239"/>
      <c r="J487" s="3"/>
      <c r="K487" s="239"/>
      <c r="L487" s="239"/>
      <c r="M487" s="6"/>
      <c r="N487" s="90"/>
    </row>
    <row r="488" spans="2:14">
      <c r="B488" s="14"/>
      <c r="C488" s="4"/>
      <c r="D488" s="3"/>
      <c r="E488" s="3"/>
      <c r="F488" s="3"/>
      <c r="G488" s="3"/>
      <c r="H488" s="3"/>
      <c r="I488" s="239"/>
      <c r="J488" s="3"/>
      <c r="K488" s="239"/>
      <c r="L488" s="239"/>
      <c r="M488" s="6"/>
    </row>
    <row r="489" spans="2:14">
      <c r="B489" s="14"/>
      <c r="C489" s="4"/>
      <c r="D489" s="3"/>
      <c r="E489" s="3"/>
      <c r="F489" s="3"/>
      <c r="G489" s="3"/>
      <c r="H489" s="3"/>
      <c r="I489" s="239"/>
      <c r="J489" s="3"/>
      <c r="K489" s="239"/>
      <c r="L489" s="239"/>
      <c r="M489" s="6"/>
    </row>
    <row r="490" spans="2:14">
      <c r="B490" s="14"/>
      <c r="C490" s="4"/>
      <c r="D490" s="3"/>
      <c r="E490" s="3"/>
      <c r="F490" s="3"/>
      <c r="G490" s="3"/>
      <c r="H490" s="3"/>
      <c r="I490" s="239"/>
      <c r="J490" s="3"/>
      <c r="K490" s="239"/>
      <c r="L490" s="239"/>
      <c r="M490" s="6"/>
    </row>
    <row r="491" spans="2:14">
      <c r="B491" s="14"/>
      <c r="C491" s="4"/>
      <c r="D491" s="3"/>
      <c r="E491" s="3"/>
      <c r="F491" s="3"/>
      <c r="G491" s="3"/>
      <c r="H491" s="3"/>
      <c r="I491" s="239"/>
      <c r="J491" s="3"/>
      <c r="K491" s="239"/>
      <c r="L491" s="239"/>
      <c r="M491" s="6"/>
    </row>
    <row r="492" spans="2:14">
      <c r="B492" s="14"/>
      <c r="C492" s="4"/>
      <c r="D492" s="3"/>
      <c r="E492" s="3"/>
      <c r="F492" s="3"/>
      <c r="G492" s="3"/>
      <c r="H492" s="3"/>
      <c r="I492" s="239"/>
      <c r="J492" s="3"/>
      <c r="K492" s="239"/>
      <c r="L492" s="239"/>
      <c r="M492" s="6"/>
    </row>
    <row r="493" spans="2:14">
      <c r="B493" s="14"/>
      <c r="C493" s="4"/>
      <c r="D493" s="3"/>
      <c r="E493" s="3"/>
      <c r="F493" s="3"/>
      <c r="G493" s="3"/>
      <c r="H493" s="3"/>
      <c r="I493" s="239"/>
      <c r="J493" s="3"/>
      <c r="K493" s="239"/>
      <c r="L493" s="239"/>
      <c r="M493" s="6"/>
    </row>
    <row r="494" spans="2:14" ht="15.75" thickBot="1">
      <c r="B494" s="16"/>
      <c r="C494" s="11"/>
      <c r="D494" s="9"/>
      <c r="E494" s="9"/>
      <c r="F494" s="9"/>
      <c r="G494" s="9"/>
      <c r="H494" s="9"/>
      <c r="I494" s="266"/>
      <c r="J494" s="9"/>
      <c r="K494" s="266"/>
      <c r="L494" s="266"/>
      <c r="M494" s="10"/>
    </row>
  </sheetData>
  <autoFilter ref="B1:M7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B1:Q165"/>
  <sheetViews>
    <sheetView topLeftCell="A121" zoomScale="90" zoomScaleNormal="90" workbookViewId="0">
      <selection activeCell="E135" sqref="E135"/>
    </sheetView>
  </sheetViews>
  <sheetFormatPr defaultRowHeight="15"/>
  <cols>
    <col min="2" max="2" width="6.140625" customWidth="1"/>
    <col min="3" max="3" width="11.85546875" customWidth="1"/>
    <col min="4" max="4" width="30.5703125" bestFit="1" customWidth="1"/>
    <col min="5" max="5" width="11.85546875" bestFit="1" customWidth="1"/>
    <col min="6" max="6" width="21.85546875" customWidth="1"/>
    <col min="9" max="9" width="20" bestFit="1" customWidth="1"/>
    <col min="10" max="10" width="13.7109375" customWidth="1"/>
    <col min="11" max="11" width="26.42578125" bestFit="1" customWidth="1"/>
    <col min="12" max="12" width="20.140625" bestFit="1" customWidth="1"/>
    <col min="13" max="13" width="13.7109375" customWidth="1"/>
    <col min="14" max="14" width="9.28515625" bestFit="1" customWidth="1"/>
    <col min="15" max="15" width="19.140625" bestFit="1" customWidth="1"/>
    <col min="16" max="16" width="11.85546875" bestFit="1" customWidth="1"/>
  </cols>
  <sheetData>
    <row r="1" spans="2:16" ht="15.75" thickBot="1"/>
    <row r="2" spans="2:16" ht="21">
      <c r="B2" s="309" t="s">
        <v>134</v>
      </c>
      <c r="C2" s="310"/>
      <c r="D2" s="310"/>
      <c r="E2" s="310"/>
      <c r="F2" s="311"/>
      <c r="I2" s="312" t="s">
        <v>1073</v>
      </c>
      <c r="J2" s="312"/>
      <c r="K2" s="141"/>
      <c r="L2" s="313" t="s">
        <v>1074</v>
      </c>
      <c r="M2" s="313"/>
      <c r="N2" s="141"/>
      <c r="O2" s="313" t="s">
        <v>1077</v>
      </c>
      <c r="P2" s="313"/>
    </row>
    <row r="3" spans="2:16" ht="30">
      <c r="B3" s="23" t="s">
        <v>129</v>
      </c>
      <c r="C3" s="24" t="s">
        <v>130</v>
      </c>
      <c r="D3" s="24" t="s">
        <v>131</v>
      </c>
      <c r="E3" s="25" t="s">
        <v>133</v>
      </c>
      <c r="F3" s="26" t="s">
        <v>132</v>
      </c>
      <c r="H3" s="137"/>
      <c r="I3" s="138" t="s">
        <v>503</v>
      </c>
      <c r="J3" s="139">
        <v>3560</v>
      </c>
      <c r="K3" s="90"/>
      <c r="L3" s="138" t="s">
        <v>565</v>
      </c>
      <c r="M3" s="139">
        <v>600</v>
      </c>
      <c r="N3" s="90"/>
      <c r="O3" s="138" t="s">
        <v>566</v>
      </c>
      <c r="P3" s="139">
        <v>1800</v>
      </c>
    </row>
    <row r="4" spans="2:16">
      <c r="B4" s="27">
        <v>1</v>
      </c>
      <c r="C4" s="86">
        <v>43962</v>
      </c>
      <c r="D4" s="28" t="s">
        <v>565</v>
      </c>
      <c r="E4" s="117">
        <v>600</v>
      </c>
      <c r="F4" s="29"/>
      <c r="I4" s="138" t="s">
        <v>322</v>
      </c>
      <c r="J4" s="139">
        <v>24</v>
      </c>
      <c r="K4" s="90"/>
      <c r="L4" s="138" t="s">
        <v>591</v>
      </c>
      <c r="M4" s="139">
        <v>600</v>
      </c>
      <c r="N4" s="90"/>
      <c r="O4" s="138" t="s">
        <v>227</v>
      </c>
      <c r="P4" s="139">
        <v>10</v>
      </c>
    </row>
    <row r="5" spans="2:16">
      <c r="B5" s="30">
        <f>B4+1</f>
        <v>2</v>
      </c>
      <c r="C5" s="87">
        <v>44115</v>
      </c>
      <c r="D5" s="31" t="s">
        <v>566</v>
      </c>
      <c r="E5" s="116">
        <v>1800</v>
      </c>
      <c r="F5" s="32"/>
      <c r="I5" s="138" t="s">
        <v>605</v>
      </c>
      <c r="J5" s="139">
        <v>47989.45</v>
      </c>
      <c r="K5" s="90"/>
      <c r="L5" s="138" t="s">
        <v>592</v>
      </c>
      <c r="M5" s="138">
        <v>320</v>
      </c>
      <c r="N5" s="90"/>
      <c r="O5" s="138" t="s">
        <v>583</v>
      </c>
      <c r="P5" s="139">
        <v>1000</v>
      </c>
    </row>
    <row r="6" spans="2:16">
      <c r="B6" s="30">
        <f t="shared" ref="B6:B69" si="0">B5+1</f>
        <v>3</v>
      </c>
      <c r="C6" s="31" t="s">
        <v>574</v>
      </c>
      <c r="D6" s="31" t="s">
        <v>227</v>
      </c>
      <c r="E6" s="116">
        <v>10</v>
      </c>
      <c r="F6" s="32"/>
      <c r="I6" s="138" t="s">
        <v>125</v>
      </c>
      <c r="J6" s="139">
        <v>1937</v>
      </c>
      <c r="K6" s="90"/>
      <c r="L6" s="138" t="s">
        <v>593</v>
      </c>
      <c r="M6" s="139">
        <v>950</v>
      </c>
      <c r="N6" s="90"/>
      <c r="O6" s="138" t="s">
        <v>585</v>
      </c>
      <c r="P6" s="139">
        <v>300</v>
      </c>
    </row>
    <row r="7" spans="2:16">
      <c r="B7" s="30">
        <f t="shared" si="0"/>
        <v>4</v>
      </c>
      <c r="C7" s="87">
        <v>44176</v>
      </c>
      <c r="D7" s="31" t="s">
        <v>583</v>
      </c>
      <c r="E7" s="116">
        <v>1000</v>
      </c>
      <c r="F7" s="32"/>
      <c r="I7" s="138" t="s">
        <v>456</v>
      </c>
      <c r="J7" s="139">
        <v>1030</v>
      </c>
      <c r="K7" s="90"/>
      <c r="L7" s="138" t="s">
        <v>594</v>
      </c>
      <c r="M7" s="139">
        <v>16400</v>
      </c>
      <c r="N7" s="90"/>
      <c r="O7" s="138"/>
      <c r="P7" s="139"/>
    </row>
    <row r="8" spans="2:16">
      <c r="B8" s="30">
        <f t="shared" si="0"/>
        <v>5</v>
      </c>
      <c r="C8" s="31" t="s">
        <v>584</v>
      </c>
      <c r="D8" s="31" t="s">
        <v>585</v>
      </c>
      <c r="E8" s="116">
        <v>300</v>
      </c>
      <c r="F8" s="32"/>
      <c r="I8" s="138" t="s">
        <v>481</v>
      </c>
      <c r="J8" s="139">
        <v>956</v>
      </c>
      <c r="K8" s="90"/>
      <c r="L8" s="138" t="s">
        <v>587</v>
      </c>
      <c r="M8" s="139">
        <v>330</v>
      </c>
      <c r="N8" s="90"/>
      <c r="O8" s="138" t="s">
        <v>589</v>
      </c>
      <c r="P8" s="139">
        <v>120</v>
      </c>
    </row>
    <row r="9" spans="2:16">
      <c r="B9" s="30">
        <f t="shared" si="0"/>
        <v>6</v>
      </c>
      <c r="C9" s="31" t="s">
        <v>586</v>
      </c>
      <c r="D9" s="31" t="s">
        <v>587</v>
      </c>
      <c r="E9" s="116">
        <v>100</v>
      </c>
      <c r="F9" s="32"/>
      <c r="I9" s="138" t="s">
        <v>606</v>
      </c>
      <c r="J9" s="139">
        <v>96</v>
      </c>
      <c r="K9" s="90"/>
      <c r="L9" s="138" t="s">
        <v>597</v>
      </c>
      <c r="M9" s="139">
        <v>180</v>
      </c>
      <c r="N9" s="90"/>
      <c r="O9" s="138" t="s">
        <v>590</v>
      </c>
      <c r="P9" s="139">
        <v>1000</v>
      </c>
    </row>
    <row r="10" spans="2:16">
      <c r="B10" s="30">
        <f t="shared" si="0"/>
        <v>7</v>
      </c>
      <c r="C10" s="31" t="s">
        <v>588</v>
      </c>
      <c r="D10" s="31" t="s">
        <v>589</v>
      </c>
      <c r="E10" s="116">
        <v>120</v>
      </c>
      <c r="F10" s="32"/>
      <c r="I10" s="138" t="s">
        <v>453</v>
      </c>
      <c r="J10" s="139">
        <v>126</v>
      </c>
      <c r="K10" s="90"/>
      <c r="L10" s="138" t="s">
        <v>598</v>
      </c>
      <c r="M10" s="139">
        <v>3700</v>
      </c>
      <c r="N10" s="90"/>
      <c r="O10" s="138" t="s">
        <v>595</v>
      </c>
      <c r="P10" s="139">
        <v>200</v>
      </c>
    </row>
    <row r="11" spans="2:16">
      <c r="B11" s="30">
        <f t="shared" si="0"/>
        <v>8</v>
      </c>
      <c r="C11" s="87">
        <v>43902</v>
      </c>
      <c r="D11" s="31" t="s">
        <v>1434</v>
      </c>
      <c r="E11" s="116">
        <v>2000</v>
      </c>
      <c r="F11" s="32"/>
      <c r="I11" s="138" t="s">
        <v>729</v>
      </c>
      <c r="J11" s="138">
        <v>2140</v>
      </c>
      <c r="K11" s="90"/>
      <c r="L11" s="138" t="s">
        <v>604</v>
      </c>
      <c r="M11" s="139">
        <v>240</v>
      </c>
      <c r="N11" s="90"/>
      <c r="O11" s="138" t="s">
        <v>596</v>
      </c>
      <c r="P11" s="139">
        <v>500</v>
      </c>
    </row>
    <row r="12" spans="2:16">
      <c r="B12" s="30">
        <f t="shared" si="0"/>
        <v>9</v>
      </c>
      <c r="C12" s="87">
        <v>43902</v>
      </c>
      <c r="D12" s="31" t="s">
        <v>591</v>
      </c>
      <c r="E12" s="116">
        <v>600</v>
      </c>
      <c r="F12" s="32"/>
      <c r="I12" s="138" t="s">
        <v>804</v>
      </c>
      <c r="J12" s="138">
        <v>270</v>
      </c>
      <c r="K12" s="90"/>
      <c r="L12" s="138" t="s">
        <v>607</v>
      </c>
      <c r="M12" s="139">
        <v>210</v>
      </c>
      <c r="N12" s="90"/>
      <c r="O12" s="138" t="s">
        <v>599</v>
      </c>
      <c r="P12" s="139">
        <v>199</v>
      </c>
    </row>
    <row r="13" spans="2:16">
      <c r="B13" s="30">
        <f t="shared" si="0"/>
        <v>10</v>
      </c>
      <c r="C13" s="87">
        <v>43902</v>
      </c>
      <c r="D13" s="31" t="s">
        <v>1433</v>
      </c>
      <c r="E13" s="31">
        <v>320</v>
      </c>
      <c r="F13" s="32"/>
      <c r="I13" s="138" t="s">
        <v>805</v>
      </c>
      <c r="J13" s="138">
        <v>160</v>
      </c>
      <c r="K13" s="90"/>
      <c r="L13" s="138" t="s">
        <v>608</v>
      </c>
      <c r="M13" s="139">
        <v>287</v>
      </c>
      <c r="N13" s="90"/>
      <c r="O13" s="138" t="s">
        <v>600</v>
      </c>
      <c r="P13" s="139">
        <v>200</v>
      </c>
    </row>
    <row r="14" spans="2:16">
      <c r="B14" s="30">
        <f t="shared" si="0"/>
        <v>11</v>
      </c>
      <c r="C14" s="87">
        <v>43902</v>
      </c>
      <c r="D14" s="31" t="s">
        <v>593</v>
      </c>
      <c r="E14" s="116">
        <v>950</v>
      </c>
      <c r="F14" s="32"/>
      <c r="I14" s="138" t="s">
        <v>806</v>
      </c>
      <c r="J14" s="138">
        <v>26</v>
      </c>
      <c r="K14" s="90"/>
      <c r="L14" s="138" t="s">
        <v>609</v>
      </c>
      <c r="M14" s="139">
        <v>250</v>
      </c>
      <c r="N14" s="90"/>
      <c r="O14" s="138" t="s">
        <v>601</v>
      </c>
      <c r="P14" s="139">
        <v>1700</v>
      </c>
    </row>
    <row r="15" spans="2:16">
      <c r="B15" s="30">
        <f t="shared" si="0"/>
        <v>12</v>
      </c>
      <c r="C15" s="87">
        <v>44116</v>
      </c>
      <c r="D15" s="31" t="s">
        <v>594</v>
      </c>
      <c r="E15" s="116">
        <v>16400</v>
      </c>
      <c r="F15" s="32"/>
      <c r="I15" s="138" t="s">
        <v>807</v>
      </c>
      <c r="J15" s="138">
        <v>270</v>
      </c>
      <c r="K15" s="90"/>
      <c r="L15" s="138" t="s">
        <v>667</v>
      </c>
      <c r="M15" s="138">
        <v>280</v>
      </c>
      <c r="N15" s="90"/>
      <c r="O15" s="138" t="s">
        <v>602</v>
      </c>
      <c r="P15" s="139">
        <v>46</v>
      </c>
    </row>
    <row r="16" spans="2:16">
      <c r="B16" s="30">
        <f t="shared" si="0"/>
        <v>13</v>
      </c>
      <c r="C16" s="87">
        <v>44116</v>
      </c>
      <c r="D16" s="31" t="s">
        <v>595</v>
      </c>
      <c r="E16" s="116">
        <v>200</v>
      </c>
      <c r="F16" s="32"/>
      <c r="I16" s="138" t="s">
        <v>808</v>
      </c>
      <c r="J16" s="138">
        <v>168</v>
      </c>
      <c r="K16" s="90"/>
      <c r="L16" s="138" t="s">
        <v>668</v>
      </c>
      <c r="M16" s="138">
        <v>80</v>
      </c>
      <c r="N16" s="90"/>
      <c r="O16" s="138" t="s">
        <v>603</v>
      </c>
      <c r="P16" s="139">
        <v>300</v>
      </c>
    </row>
    <row r="17" spans="2:16">
      <c r="B17" s="30">
        <f t="shared" si="0"/>
        <v>14</v>
      </c>
      <c r="C17" s="87">
        <v>44116</v>
      </c>
      <c r="D17" s="31" t="s">
        <v>587</v>
      </c>
      <c r="E17" s="116">
        <v>330</v>
      </c>
      <c r="F17" s="32"/>
      <c r="I17" s="138" t="s">
        <v>809</v>
      </c>
      <c r="J17" s="138">
        <v>102</v>
      </c>
      <c r="K17" s="90"/>
      <c r="L17" s="138" t="s">
        <v>717</v>
      </c>
      <c r="M17" s="138">
        <v>740</v>
      </c>
      <c r="N17" s="90"/>
      <c r="O17" s="138" t="s">
        <v>618</v>
      </c>
      <c r="P17" s="138">
        <v>185</v>
      </c>
    </row>
    <row r="18" spans="2:16">
      <c r="B18" s="30">
        <f t="shared" si="0"/>
        <v>15</v>
      </c>
      <c r="C18" s="87">
        <v>44116</v>
      </c>
      <c r="D18" s="31" t="s">
        <v>596</v>
      </c>
      <c r="E18" s="116">
        <v>500</v>
      </c>
      <c r="F18" s="32"/>
      <c r="I18" s="138" t="s">
        <v>810</v>
      </c>
      <c r="J18" s="138">
        <v>80</v>
      </c>
      <c r="K18" s="90"/>
      <c r="L18" s="133" t="s">
        <v>844</v>
      </c>
      <c r="M18" s="90" t="s">
        <v>845</v>
      </c>
      <c r="N18" s="90"/>
      <c r="O18" s="138" t="s">
        <v>600</v>
      </c>
      <c r="P18" s="138">
        <v>240</v>
      </c>
    </row>
    <row r="19" spans="2:16">
      <c r="B19" s="30">
        <f t="shared" si="0"/>
        <v>16</v>
      </c>
      <c r="C19" s="87">
        <v>44116</v>
      </c>
      <c r="D19" s="31" t="s">
        <v>503</v>
      </c>
      <c r="E19" s="116">
        <v>3560</v>
      </c>
      <c r="F19" s="32"/>
      <c r="I19" s="133" t="s">
        <v>811</v>
      </c>
      <c r="J19" s="133">
        <v>80</v>
      </c>
      <c r="K19" s="90"/>
      <c r="L19" s="133" t="s">
        <v>846</v>
      </c>
      <c r="M19" s="133">
        <v>15</v>
      </c>
      <c r="N19" s="90"/>
      <c r="O19" s="138" t="s">
        <v>595</v>
      </c>
      <c r="P19" s="138">
        <v>30</v>
      </c>
    </row>
    <row r="20" spans="2:16">
      <c r="B20" s="30">
        <f t="shared" si="0"/>
        <v>17</v>
      </c>
      <c r="C20" s="87">
        <v>44116</v>
      </c>
      <c r="D20" s="31" t="s">
        <v>597</v>
      </c>
      <c r="E20" s="116">
        <v>180</v>
      </c>
      <c r="F20" s="32"/>
      <c r="I20" s="133" t="s">
        <v>812</v>
      </c>
      <c r="J20" s="133">
        <v>80</v>
      </c>
      <c r="K20" s="90"/>
      <c r="L20" s="133" t="s">
        <v>847</v>
      </c>
      <c r="M20" s="133">
        <v>180</v>
      </c>
      <c r="N20" s="90"/>
      <c r="O20" s="138" t="s">
        <v>718</v>
      </c>
      <c r="P20" s="138">
        <v>300</v>
      </c>
    </row>
    <row r="21" spans="2:16">
      <c r="B21" s="30">
        <f t="shared" si="0"/>
        <v>18</v>
      </c>
      <c r="C21" s="87">
        <v>44116</v>
      </c>
      <c r="D21" s="31" t="s">
        <v>598</v>
      </c>
      <c r="E21" s="116">
        <v>3700</v>
      </c>
      <c r="F21" s="32"/>
      <c r="I21" s="133" t="s">
        <v>812</v>
      </c>
      <c r="J21" s="133">
        <v>80</v>
      </c>
      <c r="K21" s="90"/>
      <c r="L21" s="133" t="s">
        <v>891</v>
      </c>
      <c r="M21" s="90">
        <v>13999</v>
      </c>
      <c r="N21" s="90"/>
      <c r="O21" s="133" t="s">
        <v>821</v>
      </c>
      <c r="P21" s="133">
        <v>80</v>
      </c>
    </row>
    <row r="22" spans="2:16">
      <c r="B22" s="30">
        <f t="shared" si="0"/>
        <v>19</v>
      </c>
      <c r="C22" s="87">
        <v>44147</v>
      </c>
      <c r="D22" s="31" t="s">
        <v>599</v>
      </c>
      <c r="E22" s="116">
        <v>199</v>
      </c>
      <c r="F22" s="32"/>
      <c r="I22" s="133" t="s">
        <v>813</v>
      </c>
      <c r="J22" s="133">
        <v>120</v>
      </c>
      <c r="K22" s="90"/>
      <c r="L22" s="138" t="s">
        <v>587</v>
      </c>
      <c r="M22" s="139">
        <v>100</v>
      </c>
      <c r="N22" s="90"/>
      <c r="O22" s="90"/>
      <c r="P22" s="90"/>
    </row>
    <row r="23" spans="2:16">
      <c r="B23" s="30">
        <f t="shared" si="0"/>
        <v>20</v>
      </c>
      <c r="C23" s="87">
        <v>44177</v>
      </c>
      <c r="D23" s="31" t="s">
        <v>600</v>
      </c>
      <c r="E23" s="116">
        <v>200</v>
      </c>
      <c r="F23" s="32"/>
      <c r="I23" s="133" t="s">
        <v>814</v>
      </c>
      <c r="J23" s="133">
        <v>80</v>
      </c>
      <c r="K23" s="90"/>
      <c r="L23" s="133" t="s">
        <v>1045</v>
      </c>
      <c r="M23" s="90">
        <v>170</v>
      </c>
      <c r="N23" s="90"/>
      <c r="O23" s="133" t="s">
        <v>822</v>
      </c>
      <c r="P23" s="133">
        <v>40</v>
      </c>
    </row>
    <row r="24" spans="2:16">
      <c r="B24" s="30">
        <f t="shared" si="0"/>
        <v>21</v>
      </c>
      <c r="C24" s="31" t="s">
        <v>448</v>
      </c>
      <c r="D24" s="31" t="s">
        <v>601</v>
      </c>
      <c r="E24" s="116">
        <v>1700</v>
      </c>
      <c r="F24" s="32"/>
      <c r="I24" s="133" t="s">
        <v>815</v>
      </c>
      <c r="J24" s="133">
        <v>80</v>
      </c>
      <c r="K24" s="90"/>
      <c r="L24" s="133" t="s">
        <v>1266</v>
      </c>
      <c r="M24" s="90">
        <v>30</v>
      </c>
      <c r="O24" s="133" t="s">
        <v>823</v>
      </c>
      <c r="P24" s="133">
        <v>45</v>
      </c>
    </row>
    <row r="25" spans="2:16">
      <c r="B25" s="30">
        <f t="shared" si="0"/>
        <v>22</v>
      </c>
      <c r="C25" s="31" t="s">
        <v>480</v>
      </c>
      <c r="D25" s="31" t="s">
        <v>602</v>
      </c>
      <c r="E25" s="116">
        <v>46</v>
      </c>
      <c r="F25" s="32"/>
      <c r="I25" s="133" t="s">
        <v>816</v>
      </c>
      <c r="J25" s="133">
        <v>220</v>
      </c>
      <c r="K25" s="90"/>
      <c r="L25" s="133"/>
      <c r="M25" s="153"/>
      <c r="O25" s="133" t="s">
        <v>824</v>
      </c>
      <c r="P25" s="133">
        <v>120</v>
      </c>
    </row>
    <row r="26" spans="2:16">
      <c r="B26" s="30">
        <f t="shared" si="0"/>
        <v>23</v>
      </c>
      <c r="C26" s="31" t="s">
        <v>480</v>
      </c>
      <c r="D26" s="31" t="s">
        <v>322</v>
      </c>
      <c r="E26" s="116">
        <v>24</v>
      </c>
      <c r="F26" s="32"/>
      <c r="I26" s="133" t="s">
        <v>817</v>
      </c>
      <c r="J26" s="133">
        <v>160</v>
      </c>
      <c r="K26" s="90"/>
      <c r="L26" s="90"/>
      <c r="M26" s="90"/>
      <c r="N26" s="90"/>
      <c r="O26" s="133" t="s">
        <v>1075</v>
      </c>
      <c r="P26" s="90">
        <v>1600</v>
      </c>
    </row>
    <row r="27" spans="2:16">
      <c r="B27" s="30">
        <f t="shared" si="0"/>
        <v>24</v>
      </c>
      <c r="C27" s="31" t="s">
        <v>480</v>
      </c>
      <c r="D27" s="31" t="s">
        <v>603</v>
      </c>
      <c r="E27" s="116">
        <v>300</v>
      </c>
      <c r="F27" s="32"/>
      <c r="I27" s="133" t="s">
        <v>818</v>
      </c>
      <c r="J27" s="133">
        <v>108</v>
      </c>
      <c r="K27" s="90"/>
      <c r="L27" s="90"/>
      <c r="M27" s="90"/>
      <c r="N27" s="90"/>
      <c r="O27" s="133" t="s">
        <v>599</v>
      </c>
      <c r="P27" s="90">
        <v>149</v>
      </c>
    </row>
    <row r="28" spans="2:16">
      <c r="B28" s="30">
        <f t="shared" si="0"/>
        <v>25</v>
      </c>
      <c r="C28" s="31" t="s">
        <v>480</v>
      </c>
      <c r="D28" s="31" t="s">
        <v>604</v>
      </c>
      <c r="E28" s="116">
        <v>240</v>
      </c>
      <c r="F28" s="32"/>
      <c r="I28" s="133" t="s">
        <v>819</v>
      </c>
      <c r="J28" s="133">
        <v>52</v>
      </c>
      <c r="K28" s="90"/>
      <c r="L28" s="90"/>
      <c r="M28" s="90"/>
      <c r="N28" s="90"/>
      <c r="O28" s="133" t="s">
        <v>890</v>
      </c>
      <c r="P28" s="90">
        <v>4000</v>
      </c>
    </row>
    <row r="29" spans="2:16">
      <c r="B29" s="30">
        <f t="shared" si="0"/>
        <v>26</v>
      </c>
      <c r="C29" s="87">
        <v>44086</v>
      </c>
      <c r="D29" s="31" t="s">
        <v>605</v>
      </c>
      <c r="E29" s="116">
        <v>47989.45</v>
      </c>
      <c r="F29" s="32"/>
      <c r="I29" s="133" t="s">
        <v>820</v>
      </c>
      <c r="J29" s="133">
        <v>330</v>
      </c>
      <c r="K29" s="90"/>
      <c r="L29" s="90"/>
      <c r="M29" s="90"/>
      <c r="N29" s="90"/>
      <c r="O29" s="133" t="s">
        <v>752</v>
      </c>
      <c r="P29" s="90">
        <v>1300</v>
      </c>
    </row>
    <row r="30" spans="2:16">
      <c r="B30" s="30">
        <f t="shared" si="0"/>
        <v>27</v>
      </c>
      <c r="C30" s="31" t="s">
        <v>480</v>
      </c>
      <c r="D30" s="31" t="s">
        <v>125</v>
      </c>
      <c r="E30" s="116">
        <v>1937</v>
      </c>
      <c r="F30" s="32"/>
      <c r="I30" s="133" t="s">
        <v>879</v>
      </c>
      <c r="J30" s="90">
        <v>27</v>
      </c>
      <c r="K30" s="90"/>
      <c r="L30" s="90"/>
      <c r="M30" s="90"/>
      <c r="N30" s="90"/>
      <c r="O30" s="133" t="s">
        <v>923</v>
      </c>
      <c r="P30" s="90">
        <v>1700</v>
      </c>
    </row>
    <row r="31" spans="2:16">
      <c r="B31" s="30">
        <f t="shared" si="0"/>
        <v>28</v>
      </c>
      <c r="C31" s="31" t="s">
        <v>480</v>
      </c>
      <c r="D31" s="31" t="s">
        <v>456</v>
      </c>
      <c r="E31" s="116">
        <v>1030</v>
      </c>
      <c r="F31" s="32"/>
      <c r="I31" s="133" t="s">
        <v>861</v>
      </c>
      <c r="J31" s="90">
        <v>88</v>
      </c>
      <c r="K31" s="90"/>
      <c r="L31" s="90"/>
      <c r="M31" s="90"/>
      <c r="N31" s="90"/>
      <c r="O31" s="133" t="s">
        <v>1022</v>
      </c>
      <c r="P31" s="90">
        <v>40</v>
      </c>
    </row>
    <row r="32" spans="2:16">
      <c r="B32" s="30">
        <f t="shared" si="0"/>
        <v>29</v>
      </c>
      <c r="C32" s="31" t="s">
        <v>480</v>
      </c>
      <c r="D32" s="31" t="s">
        <v>481</v>
      </c>
      <c r="E32" s="116">
        <v>956</v>
      </c>
      <c r="F32" s="32"/>
      <c r="I32" s="133" t="s">
        <v>880</v>
      </c>
      <c r="J32" s="90">
        <v>385</v>
      </c>
      <c r="K32" s="90"/>
      <c r="L32" s="90"/>
      <c r="M32" s="90"/>
      <c r="N32" s="90"/>
      <c r="O32" s="133" t="s">
        <v>1023</v>
      </c>
      <c r="P32" s="90">
        <v>400</v>
      </c>
    </row>
    <row r="33" spans="2:16">
      <c r="B33" s="30">
        <f t="shared" si="0"/>
        <v>30</v>
      </c>
      <c r="C33" s="31" t="s">
        <v>480</v>
      </c>
      <c r="D33" s="31" t="s">
        <v>606</v>
      </c>
      <c r="E33" s="116">
        <v>96</v>
      </c>
      <c r="F33" s="32"/>
      <c r="I33" s="133" t="s">
        <v>881</v>
      </c>
      <c r="J33" s="90">
        <v>415</v>
      </c>
      <c r="K33" s="90"/>
      <c r="L33" s="90"/>
      <c r="M33" s="90"/>
      <c r="N33" s="90"/>
      <c r="O33" s="133" t="s">
        <v>1024</v>
      </c>
      <c r="P33" s="90">
        <v>40</v>
      </c>
    </row>
    <row r="34" spans="2:16">
      <c r="B34" s="30">
        <f t="shared" si="0"/>
        <v>31</v>
      </c>
      <c r="C34" s="31" t="s">
        <v>480</v>
      </c>
      <c r="D34" s="31" t="s">
        <v>607</v>
      </c>
      <c r="E34" s="116">
        <v>210</v>
      </c>
      <c r="F34" s="32"/>
      <c r="I34" s="133" t="s">
        <v>882</v>
      </c>
      <c r="J34" s="90">
        <v>185</v>
      </c>
      <c r="K34" s="90"/>
      <c r="L34" s="90"/>
      <c r="M34" s="90"/>
      <c r="N34" s="90"/>
      <c r="O34" s="133" t="s">
        <v>1025</v>
      </c>
      <c r="P34" s="90">
        <v>30</v>
      </c>
    </row>
    <row r="35" spans="2:16">
      <c r="B35" s="30">
        <f t="shared" si="0"/>
        <v>32</v>
      </c>
      <c r="C35" s="31" t="s">
        <v>480</v>
      </c>
      <c r="D35" s="31" t="s">
        <v>453</v>
      </c>
      <c r="E35" s="116">
        <v>126</v>
      </c>
      <c r="F35" s="32"/>
      <c r="I35" s="133" t="s">
        <v>883</v>
      </c>
      <c r="J35" s="90">
        <v>185</v>
      </c>
      <c r="K35" s="90"/>
      <c r="L35" s="90"/>
      <c r="M35" s="90"/>
      <c r="N35" s="90"/>
      <c r="O35" s="133" t="s">
        <v>1058</v>
      </c>
      <c r="P35" s="90">
        <v>200</v>
      </c>
    </row>
    <row r="36" spans="2:16">
      <c r="B36" s="30">
        <f t="shared" si="0"/>
        <v>33</v>
      </c>
      <c r="C36" s="31" t="s">
        <v>480</v>
      </c>
      <c r="D36" s="31" t="s">
        <v>608</v>
      </c>
      <c r="E36" s="116">
        <v>287</v>
      </c>
      <c r="F36" s="32"/>
      <c r="I36" s="133" t="s">
        <v>884</v>
      </c>
      <c r="J36" s="90">
        <v>155</v>
      </c>
      <c r="K36" s="90"/>
      <c r="L36" s="90"/>
      <c r="M36" s="90"/>
      <c r="N36" s="90"/>
      <c r="O36" s="133" t="s">
        <v>1076</v>
      </c>
      <c r="P36" s="90">
        <v>1700</v>
      </c>
    </row>
    <row r="37" spans="2:16">
      <c r="B37" s="30">
        <f>B36+1</f>
        <v>34</v>
      </c>
      <c r="C37" s="31" t="s">
        <v>495</v>
      </c>
      <c r="D37" s="31" t="s">
        <v>609</v>
      </c>
      <c r="E37" s="116">
        <v>250</v>
      </c>
      <c r="F37" s="32"/>
      <c r="I37" s="133" t="s">
        <v>885</v>
      </c>
      <c r="J37" s="90">
        <v>122</v>
      </c>
      <c r="K37" s="90"/>
      <c r="L37" s="90"/>
      <c r="M37" s="90"/>
      <c r="N37" s="90"/>
      <c r="O37" s="133" t="s">
        <v>1102</v>
      </c>
      <c r="P37">
        <v>800</v>
      </c>
    </row>
    <row r="38" spans="2:16">
      <c r="B38" s="30">
        <f t="shared" si="0"/>
        <v>35</v>
      </c>
      <c r="C38" s="31"/>
      <c r="D38" s="31"/>
      <c r="E38" s="31"/>
      <c r="F38" s="118">
        <f>SUM(E4:E37)</f>
        <v>88260.45</v>
      </c>
      <c r="I38" s="133" t="s">
        <v>1069</v>
      </c>
      <c r="J38" s="90">
        <v>14800</v>
      </c>
      <c r="K38" s="90"/>
      <c r="L38" s="90"/>
      <c r="M38" s="90"/>
      <c r="N38" s="90"/>
      <c r="O38" s="133" t="s">
        <v>1122</v>
      </c>
      <c r="P38" s="140">
        <v>30</v>
      </c>
    </row>
    <row r="39" spans="2:16">
      <c r="B39" s="30">
        <f t="shared" si="0"/>
        <v>36</v>
      </c>
      <c r="C39" s="31" t="s">
        <v>588</v>
      </c>
      <c r="D39" s="31" t="s">
        <v>618</v>
      </c>
      <c r="E39" s="31">
        <v>185</v>
      </c>
      <c r="F39" s="32"/>
      <c r="I39" s="133" t="s">
        <v>1053</v>
      </c>
      <c r="J39" s="90">
        <v>80</v>
      </c>
      <c r="K39" s="90"/>
      <c r="L39" s="90"/>
      <c r="M39" s="90"/>
      <c r="N39" s="90"/>
      <c r="O39" s="133" t="s">
        <v>1190</v>
      </c>
      <c r="P39" s="90">
        <v>12</v>
      </c>
    </row>
    <row r="40" spans="2:16">
      <c r="B40" s="30">
        <f t="shared" si="0"/>
        <v>37</v>
      </c>
      <c r="C40" s="31" t="s">
        <v>666</v>
      </c>
      <c r="D40" s="31" t="s">
        <v>667</v>
      </c>
      <c r="E40" s="31">
        <v>280</v>
      </c>
      <c r="F40" s="32"/>
      <c r="I40" s="133" t="s">
        <v>1054</v>
      </c>
      <c r="J40" s="90">
        <v>17.5</v>
      </c>
      <c r="K40" s="90"/>
      <c r="L40" s="90"/>
      <c r="M40" s="90"/>
      <c r="N40" s="90"/>
      <c r="O40" s="133" t="s">
        <v>1235</v>
      </c>
      <c r="P40" s="90">
        <v>70</v>
      </c>
    </row>
    <row r="41" spans="2:16">
      <c r="B41" s="30">
        <f t="shared" si="0"/>
        <v>38</v>
      </c>
      <c r="C41" s="31" t="s">
        <v>666</v>
      </c>
      <c r="D41" s="31" t="s">
        <v>668</v>
      </c>
      <c r="E41" s="31">
        <v>80</v>
      </c>
      <c r="F41" s="32"/>
      <c r="I41" s="133" t="s">
        <v>1055</v>
      </c>
      <c r="J41" s="90">
        <v>15</v>
      </c>
      <c r="K41" s="90"/>
      <c r="L41" s="90"/>
      <c r="M41" s="90"/>
      <c r="N41" s="90"/>
      <c r="O41" s="133" t="s">
        <v>1342</v>
      </c>
      <c r="P41" s="74">
        <v>3000</v>
      </c>
    </row>
    <row r="42" spans="2:16">
      <c r="B42" s="30">
        <f t="shared" si="0"/>
        <v>39</v>
      </c>
      <c r="C42" s="31" t="s">
        <v>716</v>
      </c>
      <c r="D42" s="31" t="s">
        <v>600</v>
      </c>
      <c r="E42" s="31">
        <v>240</v>
      </c>
      <c r="F42" s="32"/>
      <c r="I42" s="133" t="s">
        <v>1057</v>
      </c>
      <c r="J42" s="90">
        <v>20</v>
      </c>
      <c r="K42" s="90"/>
      <c r="L42" s="90"/>
      <c r="M42" s="90"/>
      <c r="N42" s="90"/>
      <c r="O42" s="133" t="s">
        <v>1389</v>
      </c>
      <c r="P42">
        <v>1500</v>
      </c>
    </row>
    <row r="43" spans="2:16">
      <c r="B43" s="30">
        <f t="shared" si="0"/>
        <v>40</v>
      </c>
      <c r="C43" s="31" t="s">
        <v>716</v>
      </c>
      <c r="D43" s="31" t="s">
        <v>717</v>
      </c>
      <c r="E43" s="31">
        <v>740</v>
      </c>
      <c r="F43" s="32"/>
      <c r="I43" s="133" t="s">
        <v>1072</v>
      </c>
      <c r="J43" s="90">
        <v>340</v>
      </c>
      <c r="K43" s="90"/>
      <c r="L43" s="90"/>
      <c r="M43" s="90"/>
      <c r="N43" s="90"/>
      <c r="O43" s="133" t="s">
        <v>1390</v>
      </c>
      <c r="P43">
        <v>1300</v>
      </c>
    </row>
    <row r="44" spans="2:16">
      <c r="B44" s="30">
        <f t="shared" si="0"/>
        <v>41</v>
      </c>
      <c r="C44" s="31" t="s">
        <v>716</v>
      </c>
      <c r="D44" s="31" t="s">
        <v>595</v>
      </c>
      <c r="E44" s="31">
        <v>30</v>
      </c>
      <c r="F44" s="32"/>
      <c r="I44" s="133" t="s">
        <v>453</v>
      </c>
      <c r="J44" s="140">
        <v>1116</v>
      </c>
      <c r="K44" s="90"/>
      <c r="L44" s="90"/>
      <c r="M44" s="90"/>
      <c r="N44" s="90"/>
      <c r="O44" s="133" t="s">
        <v>1417</v>
      </c>
      <c r="P44" s="153">
        <v>120</v>
      </c>
    </row>
    <row r="45" spans="2:16">
      <c r="B45" s="30">
        <f t="shared" si="0"/>
        <v>42</v>
      </c>
      <c r="C45" s="31" t="s">
        <v>716</v>
      </c>
      <c r="D45" s="31" t="s">
        <v>718</v>
      </c>
      <c r="E45" s="31">
        <v>300</v>
      </c>
      <c r="F45" s="32"/>
      <c r="I45" s="142" t="s">
        <v>1116</v>
      </c>
      <c r="J45" s="143">
        <v>100</v>
      </c>
      <c r="K45" s="90"/>
      <c r="L45" s="90"/>
      <c r="M45" s="90"/>
      <c r="N45" s="93">
        <v>44349</v>
      </c>
      <c r="O45" s="133" t="s">
        <v>1419</v>
      </c>
      <c r="P45" s="90" t="s">
        <v>1420</v>
      </c>
    </row>
    <row r="46" spans="2:16">
      <c r="B46" s="30">
        <f t="shared" si="0"/>
        <v>43</v>
      </c>
      <c r="C46" s="87">
        <v>44317</v>
      </c>
      <c r="D46" s="31" t="s">
        <v>729</v>
      </c>
      <c r="E46" s="31">
        <v>2140</v>
      </c>
      <c r="F46" s="32"/>
      <c r="I46" s="133" t="s">
        <v>481</v>
      </c>
      <c r="J46" s="74">
        <v>195</v>
      </c>
    </row>
    <row r="47" spans="2:16">
      <c r="B47" s="30">
        <f t="shared" si="0"/>
        <v>44</v>
      </c>
      <c r="C47" s="31"/>
      <c r="D47" s="31" t="s">
        <v>804</v>
      </c>
      <c r="E47" s="31">
        <v>270</v>
      </c>
      <c r="F47" s="32"/>
      <c r="I47" s="133" t="s">
        <v>629</v>
      </c>
      <c r="J47" s="74">
        <v>38</v>
      </c>
      <c r="K47" s="127"/>
    </row>
    <row r="48" spans="2:16">
      <c r="B48" s="30">
        <f t="shared" si="0"/>
        <v>45</v>
      </c>
      <c r="C48" s="31"/>
      <c r="D48" s="31" t="s">
        <v>805</v>
      </c>
      <c r="E48" s="31">
        <v>160</v>
      </c>
      <c r="F48" s="32"/>
      <c r="I48" s="133" t="s">
        <v>1194</v>
      </c>
      <c r="J48" s="74">
        <v>1440</v>
      </c>
    </row>
    <row r="49" spans="2:17">
      <c r="B49" s="30">
        <f t="shared" si="0"/>
        <v>46</v>
      </c>
      <c r="C49" s="31"/>
      <c r="D49" s="31" t="s">
        <v>806</v>
      </c>
      <c r="E49" s="31">
        <v>26</v>
      </c>
      <c r="F49" s="32"/>
      <c r="I49" s="133" t="s">
        <v>1195</v>
      </c>
      <c r="J49" s="74">
        <v>12</v>
      </c>
    </row>
    <row r="50" spans="2:17">
      <c r="B50" s="30">
        <f t="shared" si="0"/>
        <v>47</v>
      </c>
      <c r="C50" s="31"/>
      <c r="D50" s="31" t="s">
        <v>807</v>
      </c>
      <c r="E50" s="31">
        <v>270</v>
      </c>
      <c r="F50" s="32"/>
      <c r="I50" s="133" t="s">
        <v>481</v>
      </c>
      <c r="J50" s="74">
        <v>390</v>
      </c>
    </row>
    <row r="51" spans="2:17">
      <c r="B51" s="30">
        <f t="shared" si="0"/>
        <v>48</v>
      </c>
      <c r="C51" s="31"/>
      <c r="D51" s="31" t="s">
        <v>808</v>
      </c>
      <c r="E51" s="31">
        <v>168</v>
      </c>
      <c r="F51" s="32"/>
      <c r="I51" s="133" t="s">
        <v>1219</v>
      </c>
      <c r="J51">
        <v>95</v>
      </c>
    </row>
    <row r="52" spans="2:17">
      <c r="B52" s="30">
        <f t="shared" si="0"/>
        <v>49</v>
      </c>
      <c r="C52" s="31"/>
      <c r="D52" s="31" t="s">
        <v>809</v>
      </c>
      <c r="E52" s="31">
        <v>102</v>
      </c>
      <c r="F52" s="32"/>
      <c r="G52" s="32"/>
      <c r="H52" s="32"/>
      <c r="I52" t="s">
        <v>1237</v>
      </c>
      <c r="J52">
        <v>274</v>
      </c>
      <c r="K52" s="32"/>
      <c r="L52" s="32"/>
      <c r="M52" s="32"/>
      <c r="N52" s="32"/>
      <c r="O52" s="32"/>
      <c r="P52" s="32"/>
      <c r="Q52" s="32"/>
    </row>
    <row r="53" spans="2:17" ht="15.75" thickBot="1">
      <c r="B53" s="33">
        <f t="shared" si="0"/>
        <v>50</v>
      </c>
      <c r="C53" s="34"/>
      <c r="D53" s="34" t="s">
        <v>810</v>
      </c>
      <c r="E53" s="34">
        <v>80</v>
      </c>
      <c r="I53" s="133" t="s">
        <v>963</v>
      </c>
      <c r="J53">
        <v>256</v>
      </c>
    </row>
    <row r="54" spans="2:17" ht="15.75" thickBot="1">
      <c r="B54" s="33">
        <f t="shared" si="0"/>
        <v>51</v>
      </c>
      <c r="D54" s="132" t="s">
        <v>811</v>
      </c>
      <c r="E54" s="132">
        <v>80</v>
      </c>
      <c r="I54" s="133" t="s">
        <v>1267</v>
      </c>
      <c r="J54">
        <v>80</v>
      </c>
      <c r="L54" s="138"/>
    </row>
    <row r="55" spans="2:17" ht="15.75" thickBot="1">
      <c r="B55" s="33">
        <f t="shared" si="0"/>
        <v>52</v>
      </c>
      <c r="D55" s="132" t="s">
        <v>812</v>
      </c>
      <c r="E55" s="132">
        <v>80</v>
      </c>
      <c r="I55" s="133" t="s">
        <v>676</v>
      </c>
      <c r="J55">
        <v>42</v>
      </c>
      <c r="L55" s="90"/>
    </row>
    <row r="56" spans="2:17" ht="15.75" thickBot="1">
      <c r="B56" s="33">
        <f t="shared" si="0"/>
        <v>53</v>
      </c>
      <c r="D56" s="132" t="s">
        <v>813</v>
      </c>
      <c r="E56" s="132">
        <v>120</v>
      </c>
      <c r="I56" s="133" t="s">
        <v>1268</v>
      </c>
      <c r="J56">
        <v>18</v>
      </c>
      <c r="L56" s="90"/>
    </row>
    <row r="57" spans="2:17" ht="15.75" thickBot="1">
      <c r="B57" s="33">
        <f t="shared" si="0"/>
        <v>54</v>
      </c>
      <c r="D57" s="132" t="s">
        <v>814</v>
      </c>
      <c r="E57" s="132">
        <v>80</v>
      </c>
      <c r="I57" s="133" t="s">
        <v>1269</v>
      </c>
      <c r="J57">
        <v>64</v>
      </c>
      <c r="L57" s="90"/>
    </row>
    <row r="58" spans="2:17" ht="15.75" thickBot="1">
      <c r="B58" s="33">
        <f t="shared" si="0"/>
        <v>55</v>
      </c>
      <c r="D58" s="132" t="s">
        <v>815</v>
      </c>
      <c r="E58" s="132">
        <v>80</v>
      </c>
      <c r="I58" s="133" t="s">
        <v>1009</v>
      </c>
      <c r="J58">
        <v>132</v>
      </c>
      <c r="L58" s="90"/>
    </row>
    <row r="59" spans="2:17" ht="15.75" thickBot="1">
      <c r="B59" s="33">
        <f t="shared" si="0"/>
        <v>56</v>
      </c>
      <c r="D59" s="132" t="s">
        <v>816</v>
      </c>
      <c r="E59" s="132">
        <v>220</v>
      </c>
      <c r="I59" s="133" t="s">
        <v>1316</v>
      </c>
      <c r="J59">
        <v>98</v>
      </c>
      <c r="L59" s="90"/>
    </row>
    <row r="60" spans="2:17" ht="15.75" thickBot="1">
      <c r="B60" s="33">
        <f t="shared" si="0"/>
        <v>57</v>
      </c>
      <c r="D60" s="132" t="s">
        <v>817</v>
      </c>
      <c r="E60" s="132">
        <v>160</v>
      </c>
      <c r="I60" s="133" t="s">
        <v>676</v>
      </c>
      <c r="J60" s="74">
        <v>86</v>
      </c>
    </row>
    <row r="61" spans="2:17" ht="15.75" thickBot="1">
      <c r="B61" s="33">
        <f t="shared" si="0"/>
        <v>58</v>
      </c>
      <c r="D61" s="132" t="s">
        <v>818</v>
      </c>
      <c r="E61" s="132">
        <v>108</v>
      </c>
      <c r="I61" s="133" t="s">
        <v>1319</v>
      </c>
      <c r="J61" s="74">
        <v>16</v>
      </c>
    </row>
    <row r="62" spans="2:17" ht="15.75" thickBot="1">
      <c r="B62" s="33">
        <f t="shared" si="0"/>
        <v>59</v>
      </c>
      <c r="D62" s="132" t="s">
        <v>819</v>
      </c>
      <c r="E62" s="132">
        <v>52</v>
      </c>
      <c r="I62" s="133" t="s">
        <v>1320</v>
      </c>
      <c r="J62">
        <v>19</v>
      </c>
    </row>
    <row r="63" spans="2:17" ht="15.75" thickBot="1">
      <c r="B63" s="33">
        <f t="shared" si="0"/>
        <v>60</v>
      </c>
      <c r="D63" s="132" t="s">
        <v>820</v>
      </c>
      <c r="E63" s="132">
        <v>330</v>
      </c>
      <c r="I63" s="133" t="s">
        <v>861</v>
      </c>
    </row>
    <row r="64" spans="2:17" ht="15.75" thickBot="1">
      <c r="B64" s="33">
        <f t="shared" si="0"/>
        <v>61</v>
      </c>
      <c r="D64" s="132" t="s">
        <v>821</v>
      </c>
      <c r="E64" s="132">
        <v>80</v>
      </c>
      <c r="I64" s="133" t="s">
        <v>545</v>
      </c>
    </row>
    <row r="65" spans="2:10" ht="15.75" thickBot="1">
      <c r="B65" s="33">
        <f t="shared" si="0"/>
        <v>62</v>
      </c>
    </row>
    <row r="66" spans="2:10" ht="15.75" thickBot="1">
      <c r="B66" s="33">
        <f t="shared" si="0"/>
        <v>63</v>
      </c>
      <c r="C66" s="131">
        <v>44317</v>
      </c>
      <c r="D66" s="133" t="s">
        <v>822</v>
      </c>
      <c r="E66" s="133">
        <v>40</v>
      </c>
      <c r="I66" s="133" t="s">
        <v>206</v>
      </c>
      <c r="J66">
        <v>84</v>
      </c>
    </row>
    <row r="67" spans="2:10" ht="15.75" thickBot="1">
      <c r="B67" s="33">
        <f t="shared" si="0"/>
        <v>64</v>
      </c>
      <c r="D67" s="133" t="s">
        <v>823</v>
      </c>
      <c r="E67" s="133">
        <v>45</v>
      </c>
      <c r="I67" s="133" t="s">
        <v>545</v>
      </c>
      <c r="J67">
        <v>210</v>
      </c>
    </row>
    <row r="68" spans="2:10" ht="15.75" thickBot="1">
      <c r="B68" s="33">
        <f t="shared" si="0"/>
        <v>65</v>
      </c>
      <c r="D68" s="133" t="s">
        <v>824</v>
      </c>
      <c r="E68" s="133">
        <v>120</v>
      </c>
      <c r="I68" s="133" t="s">
        <v>1333</v>
      </c>
      <c r="J68">
        <v>144</v>
      </c>
    </row>
    <row r="69" spans="2:10" ht="15.75" thickBot="1">
      <c r="B69" s="33">
        <f t="shared" si="0"/>
        <v>66</v>
      </c>
      <c r="I69" s="133" t="s">
        <v>1334</v>
      </c>
      <c r="J69">
        <v>108</v>
      </c>
    </row>
    <row r="70" spans="2:10" ht="15.75" thickBot="1">
      <c r="B70" s="33">
        <f t="shared" ref="B70:B90" si="1">B69+1</f>
        <v>67</v>
      </c>
      <c r="C70" s="131">
        <v>44378</v>
      </c>
      <c r="D70" s="133" t="s">
        <v>844</v>
      </c>
      <c r="E70" t="s">
        <v>845</v>
      </c>
      <c r="I70" s="133" t="s">
        <v>481</v>
      </c>
    </row>
    <row r="71" spans="2:10" ht="15.75" thickBot="1">
      <c r="B71" s="33">
        <f t="shared" si="1"/>
        <v>68</v>
      </c>
      <c r="D71" s="133" t="s">
        <v>846</v>
      </c>
      <c r="E71" s="133">
        <v>15</v>
      </c>
      <c r="I71" s="133" t="s">
        <v>1012</v>
      </c>
    </row>
    <row r="72" spans="2:10" ht="15.75" thickBot="1">
      <c r="B72" s="33">
        <f t="shared" si="1"/>
        <v>69</v>
      </c>
      <c r="D72" s="133" t="s">
        <v>847</v>
      </c>
      <c r="E72" s="133">
        <v>180</v>
      </c>
      <c r="I72" s="133" t="s">
        <v>1338</v>
      </c>
    </row>
    <row r="73" spans="2:10" ht="15.75" thickBot="1">
      <c r="B73" s="33">
        <f t="shared" si="1"/>
        <v>70</v>
      </c>
      <c r="I73" s="133" t="s">
        <v>1009</v>
      </c>
    </row>
    <row r="74" spans="2:10" ht="15.75" thickBot="1">
      <c r="B74" s="33"/>
      <c r="C74" s="131">
        <v>44409</v>
      </c>
      <c r="D74" s="133" t="s">
        <v>879</v>
      </c>
      <c r="E74">
        <v>27</v>
      </c>
      <c r="I74" s="133" t="s">
        <v>340</v>
      </c>
    </row>
    <row r="75" spans="2:10" ht="15.75" thickBot="1">
      <c r="B75" s="33">
        <f>B73+1</f>
        <v>71</v>
      </c>
      <c r="C75" s="131">
        <v>44409</v>
      </c>
      <c r="D75" s="133" t="s">
        <v>861</v>
      </c>
      <c r="E75">
        <v>88</v>
      </c>
      <c r="I75" s="133" t="s">
        <v>340</v>
      </c>
    </row>
    <row r="76" spans="2:10" ht="15.75" thickBot="1">
      <c r="B76" s="33">
        <f t="shared" si="1"/>
        <v>72</v>
      </c>
      <c r="D76" s="133" t="s">
        <v>1075</v>
      </c>
      <c r="E76">
        <v>1600</v>
      </c>
      <c r="I76" s="133" t="s">
        <v>871</v>
      </c>
    </row>
    <row r="77" spans="2:10" ht="15.75" thickBot="1">
      <c r="B77" s="33">
        <f t="shared" si="1"/>
        <v>73</v>
      </c>
      <c r="D77" s="133" t="s">
        <v>599</v>
      </c>
      <c r="E77">
        <v>149</v>
      </c>
      <c r="I77" s="133" t="s">
        <v>861</v>
      </c>
      <c r="J77">
        <v>465</v>
      </c>
    </row>
    <row r="78" spans="2:10" ht="15.75" thickBot="1">
      <c r="B78" s="33">
        <f t="shared" si="1"/>
        <v>74</v>
      </c>
      <c r="C78" s="131">
        <v>44440</v>
      </c>
      <c r="D78" s="133" t="s">
        <v>880</v>
      </c>
      <c r="E78">
        <v>385</v>
      </c>
      <c r="I78" s="133" t="s">
        <v>1381</v>
      </c>
      <c r="J78">
        <v>67</v>
      </c>
    </row>
    <row r="79" spans="2:10" ht="15.75" thickBot="1">
      <c r="B79" s="33">
        <f t="shared" si="1"/>
        <v>75</v>
      </c>
      <c r="D79" s="133" t="s">
        <v>881</v>
      </c>
      <c r="E79">
        <v>415</v>
      </c>
      <c r="I79" s="133" t="s">
        <v>1391</v>
      </c>
      <c r="J79" s="153">
        <v>316</v>
      </c>
    </row>
    <row r="80" spans="2:10" ht="15.75" thickBot="1">
      <c r="B80" s="33">
        <f t="shared" si="1"/>
        <v>76</v>
      </c>
      <c r="D80" s="133" t="s">
        <v>882</v>
      </c>
      <c r="E80">
        <v>185</v>
      </c>
      <c r="I80" s="133" t="s">
        <v>1392</v>
      </c>
      <c r="J80" s="153">
        <v>280</v>
      </c>
    </row>
    <row r="81" spans="2:10" ht="15.75" thickBot="1">
      <c r="B81" s="33">
        <f t="shared" si="1"/>
        <v>77</v>
      </c>
      <c r="D81" s="133" t="s">
        <v>883</v>
      </c>
      <c r="E81">
        <v>185</v>
      </c>
      <c r="I81" s="133" t="s">
        <v>925</v>
      </c>
      <c r="J81" s="153">
        <v>252</v>
      </c>
    </row>
    <row r="82" spans="2:10" ht="15.75" thickBot="1">
      <c r="B82" s="33">
        <f t="shared" si="1"/>
        <v>78</v>
      </c>
      <c r="D82" s="133" t="s">
        <v>884</v>
      </c>
      <c r="E82">
        <v>155</v>
      </c>
      <c r="I82" s="133" t="s">
        <v>1393</v>
      </c>
      <c r="J82" s="153">
        <v>372</v>
      </c>
    </row>
    <row r="83" spans="2:10" ht="15.75" thickBot="1">
      <c r="B83" s="33">
        <f>B82+1</f>
        <v>79</v>
      </c>
      <c r="D83" s="133" t="s">
        <v>885</v>
      </c>
      <c r="E83">
        <v>122</v>
      </c>
      <c r="I83" s="133" t="s">
        <v>851</v>
      </c>
      <c r="J83" s="153">
        <v>172</v>
      </c>
    </row>
    <row r="84" spans="2:10" ht="15.75" thickBot="1">
      <c r="B84" s="33"/>
      <c r="C84" s="131">
        <v>44470</v>
      </c>
      <c r="D84" s="133" t="s">
        <v>891</v>
      </c>
      <c r="E84">
        <v>13999</v>
      </c>
      <c r="I84" s="133" t="s">
        <v>869</v>
      </c>
      <c r="J84" s="153">
        <v>420</v>
      </c>
    </row>
    <row r="85" spans="2:10" ht="15.75" thickBot="1">
      <c r="B85" s="33">
        <f>B83+1</f>
        <v>80</v>
      </c>
      <c r="C85" s="131">
        <v>44501</v>
      </c>
      <c r="D85" s="133" t="s">
        <v>890</v>
      </c>
      <c r="E85">
        <v>4000</v>
      </c>
      <c r="I85" s="133" t="s">
        <v>1394</v>
      </c>
      <c r="J85" s="153">
        <v>1000</v>
      </c>
    </row>
    <row r="86" spans="2:10" ht="15.75" thickBot="1">
      <c r="B86" s="33">
        <f t="shared" si="1"/>
        <v>81</v>
      </c>
      <c r="C86" s="131">
        <v>44531</v>
      </c>
      <c r="D86" s="133" t="s">
        <v>752</v>
      </c>
      <c r="E86">
        <v>1300</v>
      </c>
      <c r="I86" s="133" t="s">
        <v>1395</v>
      </c>
      <c r="J86" s="153">
        <v>512</v>
      </c>
    </row>
    <row r="87" spans="2:10" ht="15.75" thickBot="1">
      <c r="B87" s="33">
        <f t="shared" si="1"/>
        <v>82</v>
      </c>
      <c r="C87" t="s">
        <v>922</v>
      </c>
      <c r="D87" s="133" t="s">
        <v>923</v>
      </c>
      <c r="E87">
        <v>1700</v>
      </c>
      <c r="I87" s="133" t="s">
        <v>1396</v>
      </c>
      <c r="J87" s="153">
        <v>540</v>
      </c>
    </row>
    <row r="88" spans="2:10" ht="15.75" thickBot="1">
      <c r="B88" s="33">
        <f t="shared" si="1"/>
        <v>83</v>
      </c>
      <c r="C88" t="s">
        <v>966</v>
      </c>
      <c r="D88" s="133" t="s">
        <v>1022</v>
      </c>
      <c r="E88">
        <v>40</v>
      </c>
      <c r="I88" s="133" t="s">
        <v>1397</v>
      </c>
      <c r="J88" s="153">
        <v>290</v>
      </c>
    </row>
    <row r="89" spans="2:10" ht="15.75" thickBot="1">
      <c r="B89" s="33">
        <f t="shared" si="1"/>
        <v>84</v>
      </c>
      <c r="D89" s="133" t="s">
        <v>1023</v>
      </c>
      <c r="E89">
        <v>400</v>
      </c>
      <c r="I89" s="133" t="s">
        <v>1398</v>
      </c>
      <c r="J89" s="153">
        <v>180</v>
      </c>
    </row>
    <row r="90" spans="2:10" ht="15.75" thickBot="1">
      <c r="B90" s="33">
        <f t="shared" si="1"/>
        <v>85</v>
      </c>
      <c r="D90" s="133" t="s">
        <v>1024</v>
      </c>
      <c r="E90">
        <v>40</v>
      </c>
      <c r="I90" s="133" t="s">
        <v>1082</v>
      </c>
      <c r="J90" s="153">
        <v>80</v>
      </c>
    </row>
    <row r="91" spans="2:10">
      <c r="B91">
        <v>86</v>
      </c>
      <c r="D91" s="133" t="s">
        <v>1025</v>
      </c>
      <c r="E91">
        <v>30</v>
      </c>
      <c r="I91" s="133" t="s">
        <v>1403</v>
      </c>
      <c r="J91" s="153">
        <v>80</v>
      </c>
    </row>
    <row r="92" spans="2:10">
      <c r="B92">
        <v>87</v>
      </c>
      <c r="D92" s="133" t="s">
        <v>1045</v>
      </c>
      <c r="E92">
        <v>170</v>
      </c>
      <c r="I92" s="133" t="s">
        <v>1404</v>
      </c>
      <c r="J92" s="153">
        <v>153.96</v>
      </c>
    </row>
    <row r="93" spans="2:10">
      <c r="B93">
        <v>88</v>
      </c>
      <c r="C93" t="s">
        <v>1052</v>
      </c>
      <c r="D93" s="133" t="s">
        <v>1053</v>
      </c>
      <c r="E93">
        <v>80</v>
      </c>
      <c r="I93" s="133" t="s">
        <v>972</v>
      </c>
      <c r="J93" s="153">
        <v>12</v>
      </c>
    </row>
    <row r="94" spans="2:10">
      <c r="B94">
        <v>89</v>
      </c>
      <c r="D94" s="133" t="s">
        <v>1054</v>
      </c>
      <c r="E94">
        <v>17.5</v>
      </c>
      <c r="I94" s="133"/>
      <c r="J94" s="153"/>
    </row>
    <row r="95" spans="2:10">
      <c r="B95">
        <v>90</v>
      </c>
      <c r="D95" s="133" t="s">
        <v>1055</v>
      </c>
      <c r="E95">
        <v>15</v>
      </c>
    </row>
    <row r="96" spans="2:10">
      <c r="B96">
        <v>91</v>
      </c>
      <c r="D96" s="133" t="s">
        <v>1057</v>
      </c>
      <c r="E96">
        <v>20</v>
      </c>
    </row>
    <row r="97" spans="2:6">
      <c r="B97">
        <v>92</v>
      </c>
      <c r="D97" s="133" t="s">
        <v>1058</v>
      </c>
      <c r="E97">
        <v>200</v>
      </c>
    </row>
    <row r="98" spans="2:6">
      <c r="B98">
        <v>93</v>
      </c>
      <c r="D98" s="133" t="s">
        <v>1076</v>
      </c>
      <c r="E98">
        <v>1700</v>
      </c>
    </row>
    <row r="99" spans="2:6">
      <c r="B99">
        <v>94</v>
      </c>
      <c r="D99" s="133" t="s">
        <v>1072</v>
      </c>
      <c r="E99">
        <v>340</v>
      </c>
    </row>
    <row r="100" spans="2:6">
      <c r="B100">
        <v>95</v>
      </c>
      <c r="C100" t="s">
        <v>1060</v>
      </c>
      <c r="D100" s="133" t="s">
        <v>1069</v>
      </c>
      <c r="E100">
        <v>14800</v>
      </c>
    </row>
    <row r="101" spans="2:6">
      <c r="B101">
        <v>96</v>
      </c>
      <c r="C101" t="s">
        <v>1092</v>
      </c>
      <c r="D101" s="133" t="s">
        <v>1102</v>
      </c>
      <c r="E101">
        <v>800</v>
      </c>
    </row>
    <row r="102" spans="2:6">
      <c r="B102">
        <v>97</v>
      </c>
      <c r="C102" t="s">
        <v>1117</v>
      </c>
      <c r="D102" s="133" t="s">
        <v>453</v>
      </c>
      <c r="E102">
        <v>1116</v>
      </c>
    </row>
    <row r="103" spans="2:6">
      <c r="B103">
        <v>98</v>
      </c>
      <c r="C103" t="s">
        <v>1117</v>
      </c>
      <c r="D103" s="133" t="s">
        <v>1116</v>
      </c>
      <c r="E103">
        <v>100</v>
      </c>
    </row>
    <row r="105" spans="2:6">
      <c r="D105" s="133"/>
    </row>
    <row r="106" spans="2:6">
      <c r="B106">
        <v>99</v>
      </c>
      <c r="C106" t="s">
        <v>1121</v>
      </c>
      <c r="D106" s="133" t="s">
        <v>481</v>
      </c>
      <c r="E106">
        <v>195</v>
      </c>
    </row>
    <row r="107" spans="2:6">
      <c r="B107">
        <v>100</v>
      </c>
      <c r="D107" s="133" t="s">
        <v>1122</v>
      </c>
      <c r="E107">
        <v>30</v>
      </c>
    </row>
    <row r="108" spans="2:6">
      <c r="B108">
        <v>101</v>
      </c>
      <c r="C108" t="s">
        <v>1188</v>
      </c>
      <c r="D108" s="133" t="s">
        <v>1190</v>
      </c>
      <c r="E108">
        <v>12</v>
      </c>
      <c r="F108" s="127"/>
    </row>
    <row r="109" spans="2:6">
      <c r="B109">
        <v>102</v>
      </c>
      <c r="C109" t="s">
        <v>1188</v>
      </c>
      <c r="D109" s="133" t="s">
        <v>1193</v>
      </c>
      <c r="E109">
        <v>1440</v>
      </c>
    </row>
    <row r="110" spans="2:6">
      <c r="B110">
        <v>103</v>
      </c>
      <c r="C110" t="s">
        <v>1188</v>
      </c>
      <c r="D110" s="133" t="s">
        <v>629</v>
      </c>
      <c r="E110">
        <v>38</v>
      </c>
    </row>
    <row r="111" spans="2:6">
      <c r="B111">
        <v>104</v>
      </c>
      <c r="C111" t="s">
        <v>1218</v>
      </c>
      <c r="D111" s="133" t="s">
        <v>481</v>
      </c>
      <c r="E111">
        <v>390</v>
      </c>
    </row>
    <row r="112" spans="2:6">
      <c r="B112">
        <v>105</v>
      </c>
      <c r="D112" s="133" t="s">
        <v>1219</v>
      </c>
      <c r="E112">
        <v>95</v>
      </c>
    </row>
    <row r="113" spans="2:6">
      <c r="B113">
        <v>106</v>
      </c>
      <c r="C113" s="150">
        <v>44198</v>
      </c>
      <c r="D113" s="133" t="s">
        <v>1235</v>
      </c>
      <c r="E113">
        <v>70</v>
      </c>
    </row>
    <row r="114" spans="2:6">
      <c r="B114">
        <v>107</v>
      </c>
      <c r="D114" s="133" t="s">
        <v>1266</v>
      </c>
      <c r="E114">
        <v>30</v>
      </c>
    </row>
    <row r="115" spans="2:6">
      <c r="D115" s="133"/>
    </row>
    <row r="116" spans="2:6">
      <c r="B116">
        <v>108</v>
      </c>
      <c r="C116" t="s">
        <v>1236</v>
      </c>
      <c r="D116" t="s">
        <v>1262</v>
      </c>
      <c r="E116">
        <v>274</v>
      </c>
    </row>
    <row r="117" spans="2:6">
      <c r="B117">
        <v>109</v>
      </c>
      <c r="D117" s="133" t="s">
        <v>963</v>
      </c>
      <c r="E117">
        <v>256</v>
      </c>
    </row>
    <row r="118" spans="2:6">
      <c r="D118" s="133"/>
    </row>
    <row r="119" spans="2:6">
      <c r="B119">
        <v>110</v>
      </c>
      <c r="C119" t="s">
        <v>1236</v>
      </c>
      <c r="D119" t="s">
        <v>1238</v>
      </c>
      <c r="E119">
        <v>885</v>
      </c>
    </row>
    <row r="120" spans="2:6">
      <c r="B120">
        <v>111</v>
      </c>
      <c r="C120" s="131">
        <v>44229</v>
      </c>
      <c r="D120" s="133" t="s">
        <v>1267</v>
      </c>
      <c r="E120">
        <v>80</v>
      </c>
    </row>
    <row r="121" spans="2:6">
      <c r="B121">
        <v>112</v>
      </c>
      <c r="D121" s="133" t="s">
        <v>676</v>
      </c>
      <c r="E121">
        <v>42</v>
      </c>
    </row>
    <row r="122" spans="2:6">
      <c r="B122">
        <v>113</v>
      </c>
      <c r="D122" s="133" t="s">
        <v>1268</v>
      </c>
      <c r="E122">
        <v>18</v>
      </c>
    </row>
    <row r="123" spans="2:6">
      <c r="B123">
        <v>114</v>
      </c>
      <c r="D123" s="133" t="s">
        <v>1269</v>
      </c>
      <c r="E123">
        <v>64</v>
      </c>
    </row>
    <row r="124" spans="2:6">
      <c r="B124">
        <v>115</v>
      </c>
      <c r="D124" s="133" t="s">
        <v>1009</v>
      </c>
      <c r="E124">
        <v>132</v>
      </c>
    </row>
    <row r="125" spans="2:6" ht="15.75" thickBot="1">
      <c r="B125">
        <v>116</v>
      </c>
      <c r="C125" s="131">
        <v>44318</v>
      </c>
      <c r="D125" s="160" t="s">
        <v>1316</v>
      </c>
      <c r="E125" s="160">
        <v>98</v>
      </c>
      <c r="F125" s="160"/>
    </row>
    <row r="126" spans="2:6">
      <c r="B126">
        <v>117</v>
      </c>
      <c r="D126" s="133" t="s">
        <v>676</v>
      </c>
      <c r="E126" s="74">
        <v>86</v>
      </c>
    </row>
    <row r="127" spans="2:6">
      <c r="B127">
        <v>118</v>
      </c>
      <c r="D127" s="133" t="s">
        <v>1319</v>
      </c>
      <c r="E127" s="74">
        <v>16</v>
      </c>
    </row>
    <row r="128" spans="2:6">
      <c r="B128">
        <v>119</v>
      </c>
      <c r="D128" s="133" t="s">
        <v>1320</v>
      </c>
      <c r="E128">
        <v>19</v>
      </c>
    </row>
    <row r="129" spans="2:12">
      <c r="B129">
        <v>120</v>
      </c>
      <c r="D129" s="133" t="s">
        <v>861</v>
      </c>
    </row>
    <row r="130" spans="2:12">
      <c r="B130">
        <v>121</v>
      </c>
      <c r="D130" s="133" t="s">
        <v>545</v>
      </c>
    </row>
    <row r="132" spans="2:12">
      <c r="B132">
        <v>122</v>
      </c>
      <c r="C132" s="131">
        <v>44348</v>
      </c>
      <c r="D132" s="142" t="s">
        <v>1421</v>
      </c>
      <c r="E132">
        <v>12471</v>
      </c>
      <c r="F132" t="s">
        <v>1422</v>
      </c>
    </row>
    <row r="133" spans="2:12">
      <c r="D133" s="133"/>
      <c r="F133" t="s">
        <v>1423</v>
      </c>
      <c r="K133" s="133"/>
    </row>
    <row r="134" spans="2:12">
      <c r="C134" s="131">
        <v>44531</v>
      </c>
      <c r="D134" s="133" t="s">
        <v>1435</v>
      </c>
      <c r="E134">
        <v>350</v>
      </c>
      <c r="F134" t="s">
        <v>1436</v>
      </c>
      <c r="K134" s="133"/>
    </row>
    <row r="135" spans="2:12">
      <c r="D135" s="133"/>
      <c r="J135" s="131"/>
      <c r="K135" s="133"/>
    </row>
    <row r="136" spans="2:12">
      <c r="C136" s="131">
        <v>44410</v>
      </c>
      <c r="D136" s="133" t="s">
        <v>340</v>
      </c>
      <c r="E136">
        <v>284</v>
      </c>
      <c r="K136" s="133"/>
    </row>
    <row r="137" spans="2:12">
      <c r="D137" s="133" t="s">
        <v>340</v>
      </c>
      <c r="E137">
        <v>148</v>
      </c>
      <c r="K137" s="133"/>
      <c r="L137" s="153"/>
    </row>
    <row r="138" spans="2:12">
      <c r="D138" s="133" t="s">
        <v>871</v>
      </c>
      <c r="E138" s="153">
        <v>130</v>
      </c>
      <c r="J138" s="131"/>
      <c r="K138" s="133"/>
    </row>
    <row r="139" spans="2:12">
      <c r="C139" s="131">
        <v>44379</v>
      </c>
      <c r="D139" s="133" t="s">
        <v>1342</v>
      </c>
      <c r="E139">
        <v>3000</v>
      </c>
      <c r="J139" s="131"/>
      <c r="K139" s="133"/>
    </row>
    <row r="140" spans="2:12">
      <c r="C140" s="131">
        <v>44441</v>
      </c>
      <c r="D140" s="133" t="s">
        <v>861</v>
      </c>
      <c r="E140">
        <v>465</v>
      </c>
      <c r="J140" s="131"/>
      <c r="K140" s="133"/>
    </row>
    <row r="141" spans="2:12">
      <c r="C141" s="131">
        <v>44502</v>
      </c>
      <c r="D141" s="133" t="s">
        <v>1381</v>
      </c>
      <c r="E141">
        <v>67</v>
      </c>
      <c r="K141" s="133"/>
    </row>
    <row r="142" spans="2:12">
      <c r="D142" s="133" t="s">
        <v>1389</v>
      </c>
      <c r="E142">
        <v>1500</v>
      </c>
      <c r="K142" s="133"/>
    </row>
    <row r="143" spans="2:12">
      <c r="D143" s="133" t="s">
        <v>1390</v>
      </c>
      <c r="E143">
        <v>1300</v>
      </c>
      <c r="J143" s="131"/>
      <c r="K143" s="133"/>
    </row>
    <row r="144" spans="2:12">
      <c r="C144" s="131">
        <v>44532</v>
      </c>
      <c r="D144" s="133"/>
      <c r="K144" s="133"/>
      <c r="L144" s="153"/>
    </row>
    <row r="145" spans="3:12">
      <c r="D145" s="133" t="s">
        <v>1416</v>
      </c>
      <c r="E145" s="153">
        <v>4606</v>
      </c>
      <c r="F145" t="s">
        <v>1405</v>
      </c>
      <c r="K145" s="133"/>
      <c r="L145" s="153"/>
    </row>
    <row r="146" spans="3:12">
      <c r="D146" s="133" t="s">
        <v>1417</v>
      </c>
      <c r="E146" s="153">
        <v>120</v>
      </c>
      <c r="K146" s="133"/>
      <c r="L146" s="153"/>
    </row>
    <row r="147" spans="3:12">
      <c r="C147" t="s">
        <v>1418</v>
      </c>
      <c r="D147" s="133" t="s">
        <v>972</v>
      </c>
      <c r="E147" s="153">
        <v>12</v>
      </c>
      <c r="K147" s="133"/>
      <c r="L147" s="153"/>
    </row>
    <row r="148" spans="3:12">
      <c r="D148" s="133"/>
      <c r="E148" s="153"/>
      <c r="K148" s="133"/>
      <c r="L148" s="153"/>
    </row>
    <row r="149" spans="3:12">
      <c r="D149" s="133"/>
    </row>
    <row r="150" spans="3:12">
      <c r="D150" s="133"/>
    </row>
    <row r="151" spans="3:12">
      <c r="C151" s="131"/>
      <c r="D151" s="133"/>
    </row>
    <row r="152" spans="3:12">
      <c r="D152" s="133"/>
      <c r="E152" s="153"/>
    </row>
    <row r="153" spans="3:12">
      <c r="D153" s="133"/>
      <c r="E153" s="153"/>
    </row>
    <row r="154" spans="3:12">
      <c r="D154" s="133"/>
      <c r="E154" s="153"/>
    </row>
    <row r="155" spans="3:12">
      <c r="D155" s="133"/>
      <c r="E155" s="153"/>
    </row>
    <row r="156" spans="3:12">
      <c r="D156" s="133"/>
      <c r="E156" s="153"/>
    </row>
    <row r="157" spans="3:12">
      <c r="D157" s="133"/>
      <c r="E157" s="153"/>
    </row>
    <row r="158" spans="3:12">
      <c r="D158" s="133"/>
      <c r="E158" s="153"/>
    </row>
    <row r="159" spans="3:12">
      <c r="D159" s="133"/>
      <c r="E159" s="153"/>
    </row>
    <row r="160" spans="3:12">
      <c r="D160" s="133"/>
      <c r="E160" s="153"/>
    </row>
    <row r="161" spans="4:5">
      <c r="D161" s="133"/>
      <c r="E161" s="153"/>
    </row>
    <row r="162" spans="4:5">
      <c r="D162" s="133"/>
      <c r="E162" s="153"/>
    </row>
    <row r="163" spans="4:5">
      <c r="D163" s="133"/>
      <c r="E163" s="153"/>
    </row>
    <row r="164" spans="4:5">
      <c r="D164" s="133"/>
    </row>
    <row r="165" spans="4:5">
      <c r="D165" s="133"/>
    </row>
  </sheetData>
  <mergeCells count="4">
    <mergeCell ref="B2:F2"/>
    <mergeCell ref="I2:J2"/>
    <mergeCell ref="L2:M2"/>
    <mergeCell ref="O2:P2"/>
  </mergeCells>
  <printOptions horizontalCentered="1" gridLines="1"/>
  <pageMargins left="0.45" right="0.2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B1:I343"/>
  <sheetViews>
    <sheetView topLeftCell="A315" zoomScale="85" zoomScaleNormal="85" workbookViewId="0">
      <selection activeCell="D331" sqref="D331"/>
    </sheetView>
  </sheetViews>
  <sheetFormatPr defaultRowHeight="15"/>
  <cols>
    <col min="2" max="2" width="6.140625" customWidth="1"/>
    <col min="3" max="3" width="10.42578125" customWidth="1"/>
    <col min="4" max="4" width="39.42578125" bestFit="1" customWidth="1"/>
    <col min="5" max="5" width="10.42578125" bestFit="1" customWidth="1"/>
    <col min="6" max="7" width="12.42578125" bestFit="1" customWidth="1"/>
    <col min="8" max="8" width="15.28515625" bestFit="1" customWidth="1"/>
    <col min="9" max="9" width="27.85546875" customWidth="1"/>
  </cols>
  <sheetData>
    <row r="1" spans="2:9" ht="15.75" thickBot="1"/>
    <row r="2" spans="2:9" ht="18.75">
      <c r="B2" s="314" t="s">
        <v>137</v>
      </c>
      <c r="C2" s="315"/>
      <c r="D2" s="315"/>
      <c r="E2" s="315"/>
      <c r="F2" s="315"/>
      <c r="G2" s="315"/>
      <c r="H2" s="315"/>
      <c r="I2" s="316"/>
    </row>
    <row r="3" spans="2:9">
      <c r="B3" s="19" t="s">
        <v>129</v>
      </c>
      <c r="C3" s="20" t="s">
        <v>130</v>
      </c>
      <c r="D3" s="20" t="s">
        <v>97</v>
      </c>
      <c r="E3" s="20" t="s">
        <v>101</v>
      </c>
      <c r="F3" s="20" t="s">
        <v>102</v>
      </c>
      <c r="G3" s="20" t="s">
        <v>136</v>
      </c>
      <c r="H3" s="20" t="s">
        <v>135</v>
      </c>
      <c r="I3" s="35" t="s">
        <v>132</v>
      </c>
    </row>
    <row r="4" spans="2:9">
      <c r="B4" s="12">
        <v>1</v>
      </c>
      <c r="C4" s="1"/>
      <c r="D4" s="1" t="s">
        <v>146</v>
      </c>
      <c r="E4" s="61" t="s">
        <v>714</v>
      </c>
      <c r="F4" s="13">
        <v>6</v>
      </c>
      <c r="G4" s="69">
        <v>53</v>
      </c>
      <c r="H4" s="43">
        <f>IF(E4="pkt.",F4*G4,IF(E4="pc.",F4*G4,IF(E4="gm.",F4*G4/1000,IF(E4="kg.",F4*G4,))))</f>
        <v>318</v>
      </c>
      <c r="I4" s="2"/>
    </row>
    <row r="5" spans="2:9">
      <c r="B5" s="14">
        <f>B4+1</f>
        <v>2</v>
      </c>
      <c r="C5" s="3"/>
      <c r="D5" s="3" t="s">
        <v>148</v>
      </c>
      <c r="E5" s="1" t="s">
        <v>714</v>
      </c>
      <c r="F5" s="15">
        <v>2</v>
      </c>
      <c r="G5" s="69">
        <v>108</v>
      </c>
      <c r="H5" s="43">
        <f>IF(E5="pkt.",F5*G5,IF(E5="pc.",F5*G5,IF(E5="gm.",F5*G5/1000,IF(E5="kg.",F5*G5,))))</f>
        <v>216</v>
      </c>
      <c r="I5" s="6"/>
    </row>
    <row r="6" spans="2:9">
      <c r="B6" s="14">
        <f t="shared" ref="B6:B69" si="0">B5+1</f>
        <v>3</v>
      </c>
      <c r="C6" s="3"/>
      <c r="D6" s="56" t="s">
        <v>152</v>
      </c>
      <c r="E6" s="3" t="s">
        <v>714</v>
      </c>
      <c r="F6" s="58">
        <v>100</v>
      </c>
      <c r="G6" s="69">
        <v>1.8</v>
      </c>
      <c r="H6" s="43">
        <f t="shared" ref="H6:H68" si="1">IF(E6="pkt.",F6*G6,IF(E6="pc.",F6*G6,IF(E6="gm.",F6*G6/1000,IF(E6="kg.",F6*G6,))))</f>
        <v>180</v>
      </c>
      <c r="I6" s="6"/>
    </row>
    <row r="7" spans="2:9">
      <c r="B7" s="14">
        <f t="shared" si="0"/>
        <v>4</v>
      </c>
      <c r="C7" s="3"/>
      <c r="D7" s="3"/>
      <c r="E7" s="56"/>
      <c r="F7" s="15"/>
      <c r="G7" s="69"/>
      <c r="H7" s="43">
        <f t="shared" si="1"/>
        <v>0</v>
      </c>
      <c r="I7" s="6"/>
    </row>
    <row r="8" spans="2:9">
      <c r="B8" s="14">
        <f t="shared" si="0"/>
        <v>5</v>
      </c>
      <c r="C8" s="3"/>
      <c r="D8" s="3" t="s">
        <v>154</v>
      </c>
      <c r="E8" s="3" t="s">
        <v>843</v>
      </c>
      <c r="F8" s="15">
        <v>6</v>
      </c>
      <c r="G8" s="69">
        <v>40.17</v>
      </c>
      <c r="H8" s="43">
        <f t="shared" si="1"/>
        <v>241.02</v>
      </c>
      <c r="I8" s="6"/>
    </row>
    <row r="9" spans="2:9">
      <c r="B9" s="14">
        <f t="shared" si="0"/>
        <v>6</v>
      </c>
      <c r="C9" s="3"/>
      <c r="D9" s="3"/>
      <c r="E9" s="3"/>
      <c r="F9" s="15"/>
      <c r="G9" s="69"/>
      <c r="H9" s="43">
        <f t="shared" si="1"/>
        <v>0</v>
      </c>
      <c r="I9" s="6"/>
    </row>
    <row r="10" spans="2:9">
      <c r="B10" s="14">
        <f t="shared" si="0"/>
        <v>7</v>
      </c>
      <c r="C10" s="3"/>
      <c r="D10" s="3" t="s">
        <v>156</v>
      </c>
      <c r="E10" s="3" t="s">
        <v>843</v>
      </c>
      <c r="F10" s="15">
        <v>6</v>
      </c>
      <c r="G10" s="69">
        <v>36.61</v>
      </c>
      <c r="H10" s="43">
        <f t="shared" si="1"/>
        <v>219.66</v>
      </c>
      <c r="I10" s="6"/>
    </row>
    <row r="11" spans="2:9">
      <c r="B11" s="14">
        <f t="shared" si="0"/>
        <v>8</v>
      </c>
      <c r="C11" s="3"/>
      <c r="D11" s="3"/>
      <c r="E11" s="3"/>
      <c r="F11" s="15"/>
      <c r="G11" s="69"/>
      <c r="H11" s="43">
        <f t="shared" si="1"/>
        <v>0</v>
      </c>
      <c r="I11" s="6"/>
    </row>
    <row r="12" spans="2:9">
      <c r="B12" s="14">
        <f t="shared" si="0"/>
        <v>9</v>
      </c>
      <c r="C12" s="3"/>
      <c r="D12" s="3" t="s">
        <v>157</v>
      </c>
      <c r="E12" s="3" t="s">
        <v>843</v>
      </c>
      <c r="F12" s="15">
        <v>10</v>
      </c>
      <c r="G12" s="69">
        <v>31.21</v>
      </c>
      <c r="H12" s="43">
        <f t="shared" si="1"/>
        <v>312.10000000000002</v>
      </c>
      <c r="I12" s="6"/>
    </row>
    <row r="13" spans="2:9">
      <c r="B13" s="14">
        <f t="shared" si="0"/>
        <v>10</v>
      </c>
      <c r="C13" s="3"/>
      <c r="D13" s="3" t="s">
        <v>157</v>
      </c>
      <c r="E13" s="3" t="s">
        <v>843</v>
      </c>
      <c r="F13" s="15">
        <v>6</v>
      </c>
      <c r="G13" s="69">
        <v>53.22</v>
      </c>
      <c r="H13" s="43">
        <f t="shared" si="1"/>
        <v>319.32</v>
      </c>
      <c r="I13" s="6"/>
    </row>
    <row r="14" spans="2:9">
      <c r="B14" s="14">
        <f t="shared" si="0"/>
        <v>11</v>
      </c>
      <c r="C14" s="3"/>
      <c r="D14" s="3" t="s">
        <v>163</v>
      </c>
      <c r="E14" s="3" t="s">
        <v>412</v>
      </c>
      <c r="F14" s="15">
        <v>1</v>
      </c>
      <c r="G14" s="69">
        <v>145.44999999999999</v>
      </c>
      <c r="H14" s="43">
        <f t="shared" si="1"/>
        <v>0</v>
      </c>
      <c r="I14" s="6"/>
    </row>
    <row r="15" spans="2:9">
      <c r="B15" s="14">
        <f t="shared" si="0"/>
        <v>12</v>
      </c>
      <c r="C15" s="3"/>
      <c r="D15" s="3"/>
      <c r="E15" s="3"/>
      <c r="F15" s="15"/>
      <c r="G15" s="69"/>
      <c r="H15" s="43">
        <f t="shared" si="1"/>
        <v>0</v>
      </c>
      <c r="I15" s="6"/>
    </row>
    <row r="16" spans="2:9">
      <c r="B16" s="14">
        <f t="shared" si="0"/>
        <v>13</v>
      </c>
      <c r="C16" s="3"/>
      <c r="D16" s="3" t="s">
        <v>166</v>
      </c>
      <c r="E16" s="3" t="s">
        <v>843</v>
      </c>
      <c r="F16" s="15">
        <v>3</v>
      </c>
      <c r="G16" s="69">
        <v>134</v>
      </c>
      <c r="H16" s="43">
        <f t="shared" si="1"/>
        <v>402</v>
      </c>
      <c r="I16" s="6"/>
    </row>
    <row r="17" spans="2:9">
      <c r="B17" s="14">
        <f t="shared" si="0"/>
        <v>14</v>
      </c>
      <c r="C17" s="3"/>
      <c r="D17" s="3" t="s">
        <v>170</v>
      </c>
      <c r="E17" s="3" t="s">
        <v>714</v>
      </c>
      <c r="F17" s="15">
        <v>6</v>
      </c>
      <c r="G17" s="69">
        <v>60.72</v>
      </c>
      <c r="H17" s="43">
        <f t="shared" si="1"/>
        <v>364.32</v>
      </c>
      <c r="I17" s="6"/>
    </row>
    <row r="18" spans="2:9">
      <c r="B18" s="14">
        <f t="shared" si="0"/>
        <v>15</v>
      </c>
      <c r="C18" s="3"/>
      <c r="D18" s="3" t="s">
        <v>174</v>
      </c>
      <c r="E18" s="3" t="s">
        <v>843</v>
      </c>
      <c r="F18" s="15">
        <v>2</v>
      </c>
      <c r="G18" s="69">
        <v>90</v>
      </c>
      <c r="H18" s="43">
        <f t="shared" si="1"/>
        <v>180</v>
      </c>
      <c r="I18" s="6"/>
    </row>
    <row r="19" spans="2:9">
      <c r="B19" s="14">
        <f t="shared" si="0"/>
        <v>16</v>
      </c>
      <c r="C19" s="3"/>
      <c r="D19" s="3" t="s">
        <v>415</v>
      </c>
      <c r="E19" s="3" t="s">
        <v>714</v>
      </c>
      <c r="F19" s="15">
        <v>6</v>
      </c>
      <c r="G19" s="69">
        <v>4.8</v>
      </c>
      <c r="H19" s="43">
        <f t="shared" si="1"/>
        <v>28.799999999999997</v>
      </c>
      <c r="I19" s="6"/>
    </row>
    <row r="20" spans="2:9">
      <c r="B20" s="14">
        <f t="shared" si="0"/>
        <v>17</v>
      </c>
      <c r="C20" s="3"/>
      <c r="D20" s="3" t="s">
        <v>178</v>
      </c>
      <c r="E20" s="3" t="s">
        <v>714</v>
      </c>
      <c r="F20" s="15">
        <v>6</v>
      </c>
      <c r="G20" s="69">
        <v>60</v>
      </c>
      <c r="H20" s="43">
        <f t="shared" si="1"/>
        <v>360</v>
      </c>
      <c r="I20" s="6"/>
    </row>
    <row r="21" spans="2:9">
      <c r="B21" s="14">
        <f t="shared" si="0"/>
        <v>18</v>
      </c>
      <c r="C21" s="3"/>
      <c r="D21" s="3" t="s">
        <v>182</v>
      </c>
      <c r="E21" s="3" t="s">
        <v>714</v>
      </c>
      <c r="F21" s="15">
        <v>48</v>
      </c>
      <c r="G21" s="69">
        <v>2.7</v>
      </c>
      <c r="H21" s="43">
        <f t="shared" si="1"/>
        <v>129.60000000000002</v>
      </c>
      <c r="I21" s="6"/>
    </row>
    <row r="22" spans="2:9">
      <c r="B22" s="14">
        <f t="shared" si="0"/>
        <v>19</v>
      </c>
      <c r="C22" s="3"/>
      <c r="D22" s="3" t="s">
        <v>411</v>
      </c>
      <c r="E22" s="3" t="s">
        <v>714</v>
      </c>
      <c r="F22" s="15">
        <v>64</v>
      </c>
      <c r="G22" s="69">
        <v>0.8</v>
      </c>
      <c r="H22" s="43">
        <f t="shared" si="1"/>
        <v>51.2</v>
      </c>
      <c r="I22" s="6"/>
    </row>
    <row r="23" spans="2:9">
      <c r="B23" s="14">
        <f t="shared" si="0"/>
        <v>20</v>
      </c>
      <c r="C23" s="3"/>
      <c r="D23" s="3" t="s">
        <v>186</v>
      </c>
      <c r="E23" s="3" t="s">
        <v>714</v>
      </c>
      <c r="F23" s="15">
        <v>48</v>
      </c>
      <c r="G23" s="69">
        <v>3.3</v>
      </c>
      <c r="H23" s="43">
        <f t="shared" si="1"/>
        <v>158.39999999999998</v>
      </c>
      <c r="I23" s="6"/>
    </row>
    <row r="24" spans="2:9">
      <c r="B24" s="14">
        <f t="shared" si="0"/>
        <v>21</v>
      </c>
      <c r="C24" s="3"/>
      <c r="D24" s="3"/>
      <c r="E24" s="3"/>
      <c r="F24" s="15"/>
      <c r="G24" s="69"/>
      <c r="H24" s="43">
        <f t="shared" si="1"/>
        <v>0</v>
      </c>
      <c r="I24" s="6"/>
    </row>
    <row r="25" spans="2:9">
      <c r="B25" s="14">
        <f t="shared" si="0"/>
        <v>22</v>
      </c>
      <c r="C25" s="3"/>
      <c r="D25" s="3" t="s">
        <v>188</v>
      </c>
      <c r="E25" s="3" t="s">
        <v>843</v>
      </c>
      <c r="F25" s="15">
        <v>6</v>
      </c>
      <c r="G25" s="69">
        <v>45.88</v>
      </c>
      <c r="H25" s="43">
        <f t="shared" si="1"/>
        <v>275.28000000000003</v>
      </c>
      <c r="I25" s="6"/>
    </row>
    <row r="26" spans="2:9">
      <c r="B26" s="14">
        <f t="shared" si="0"/>
        <v>23</v>
      </c>
      <c r="C26" s="3"/>
      <c r="D26" s="3"/>
      <c r="E26" s="3"/>
      <c r="F26" s="15"/>
      <c r="G26" s="69"/>
      <c r="H26" s="43">
        <f t="shared" si="1"/>
        <v>0</v>
      </c>
      <c r="I26" s="6"/>
    </row>
    <row r="27" spans="2:9">
      <c r="B27" s="14">
        <f t="shared" si="0"/>
        <v>24</v>
      </c>
      <c r="C27" s="3"/>
      <c r="D27" s="3" t="s">
        <v>192</v>
      </c>
      <c r="E27" s="3" t="s">
        <v>843</v>
      </c>
      <c r="F27" s="15">
        <v>6</v>
      </c>
      <c r="G27" s="69">
        <v>18</v>
      </c>
      <c r="H27" s="43">
        <f t="shared" si="1"/>
        <v>108</v>
      </c>
      <c r="I27" s="6"/>
    </row>
    <row r="28" spans="2:9">
      <c r="B28" s="14">
        <f t="shared" si="0"/>
        <v>25</v>
      </c>
      <c r="C28" s="3"/>
      <c r="D28" s="3" t="s">
        <v>193</v>
      </c>
      <c r="E28" s="3" t="s">
        <v>143</v>
      </c>
      <c r="F28" s="15">
        <v>3</v>
      </c>
      <c r="G28" s="69">
        <v>67.569999999999993</v>
      </c>
      <c r="H28" s="43">
        <f t="shared" si="1"/>
        <v>0</v>
      </c>
      <c r="I28" s="6"/>
    </row>
    <row r="29" spans="2:9">
      <c r="B29" s="14">
        <f t="shared" si="0"/>
        <v>26</v>
      </c>
      <c r="C29" s="3"/>
      <c r="D29" s="3"/>
      <c r="E29" s="3"/>
      <c r="F29" s="15"/>
      <c r="G29" s="69"/>
      <c r="H29" s="43">
        <f t="shared" si="1"/>
        <v>0</v>
      </c>
      <c r="I29" s="6"/>
    </row>
    <row r="30" spans="2:9">
      <c r="B30" s="14">
        <f t="shared" si="0"/>
        <v>27</v>
      </c>
      <c r="C30" s="3"/>
      <c r="D30" s="3" t="s">
        <v>622</v>
      </c>
      <c r="E30" s="3" t="s">
        <v>843</v>
      </c>
      <c r="F30" s="15">
        <v>10</v>
      </c>
      <c r="G30" s="69">
        <v>57.14</v>
      </c>
      <c r="H30" s="43">
        <f t="shared" si="1"/>
        <v>571.4</v>
      </c>
      <c r="I30" s="6"/>
    </row>
    <row r="31" spans="2:9">
      <c r="B31" s="14">
        <f t="shared" si="0"/>
        <v>28</v>
      </c>
      <c r="C31" s="3"/>
      <c r="D31" s="3" t="s">
        <v>1151</v>
      </c>
      <c r="E31" s="3" t="s">
        <v>843</v>
      </c>
      <c r="F31" s="15">
        <v>2</v>
      </c>
      <c r="G31" s="69">
        <v>156.6</v>
      </c>
      <c r="H31" s="43">
        <f t="shared" si="1"/>
        <v>313.2</v>
      </c>
      <c r="I31" s="6"/>
    </row>
    <row r="32" spans="2:9">
      <c r="B32" s="14">
        <f t="shared" si="0"/>
        <v>29</v>
      </c>
      <c r="C32" s="3"/>
      <c r="D32" s="3"/>
      <c r="E32" s="3"/>
      <c r="F32" s="15"/>
      <c r="G32" s="69"/>
      <c r="H32" s="43">
        <f t="shared" si="1"/>
        <v>0</v>
      </c>
      <c r="I32" s="6"/>
    </row>
    <row r="33" spans="2:9">
      <c r="B33" s="14">
        <f t="shared" si="0"/>
        <v>30</v>
      </c>
      <c r="C33" s="3"/>
      <c r="D33" s="3" t="s">
        <v>202</v>
      </c>
      <c r="E33" s="3" t="s">
        <v>714</v>
      </c>
      <c r="F33" s="15">
        <v>3</v>
      </c>
      <c r="G33" s="69">
        <v>184</v>
      </c>
      <c r="H33" s="43">
        <f t="shared" si="1"/>
        <v>552</v>
      </c>
      <c r="I33" s="6"/>
    </row>
    <row r="34" spans="2:9">
      <c r="B34" s="14">
        <f t="shared" si="0"/>
        <v>31</v>
      </c>
      <c r="C34" s="3"/>
      <c r="D34" s="3" t="s">
        <v>204</v>
      </c>
      <c r="E34" s="3" t="s">
        <v>714</v>
      </c>
      <c r="F34" s="15">
        <v>3</v>
      </c>
      <c r="G34" s="69">
        <v>181.83</v>
      </c>
      <c r="H34" s="43">
        <f t="shared" si="1"/>
        <v>545.49</v>
      </c>
      <c r="I34" s="6"/>
    </row>
    <row r="35" spans="2:9">
      <c r="B35" s="14">
        <f t="shared" si="0"/>
        <v>32</v>
      </c>
      <c r="C35" s="3"/>
      <c r="D35" s="3"/>
      <c r="E35" s="3"/>
      <c r="F35" s="15"/>
      <c r="G35" s="69"/>
      <c r="H35" s="43">
        <f t="shared" si="1"/>
        <v>0</v>
      </c>
      <c r="I35" s="6"/>
    </row>
    <row r="36" spans="2:9">
      <c r="B36" s="14">
        <f t="shared" si="0"/>
        <v>33</v>
      </c>
      <c r="C36" s="3"/>
      <c r="D36" s="3" t="s">
        <v>207</v>
      </c>
      <c r="E36" s="3" t="s">
        <v>714</v>
      </c>
      <c r="F36" s="15">
        <v>10</v>
      </c>
      <c r="G36" s="69">
        <v>11.04</v>
      </c>
      <c r="H36" s="43">
        <f t="shared" si="1"/>
        <v>110.39999999999999</v>
      </c>
      <c r="I36" s="6"/>
    </row>
    <row r="37" spans="2:9">
      <c r="B37" s="14">
        <f t="shared" si="0"/>
        <v>34</v>
      </c>
      <c r="C37" s="3"/>
      <c r="D37" s="3" t="s">
        <v>209</v>
      </c>
      <c r="E37" s="3" t="s">
        <v>714</v>
      </c>
      <c r="F37" s="15">
        <v>10</v>
      </c>
      <c r="G37" s="69">
        <v>8.0960000000000001</v>
      </c>
      <c r="H37" s="43">
        <f t="shared" si="1"/>
        <v>80.960000000000008</v>
      </c>
      <c r="I37" s="6"/>
    </row>
    <row r="38" spans="2:9">
      <c r="B38" s="14">
        <f t="shared" si="0"/>
        <v>35</v>
      </c>
      <c r="C38" s="3"/>
      <c r="D38" s="3"/>
      <c r="E38" s="3"/>
      <c r="F38" s="15"/>
      <c r="G38" s="69"/>
      <c r="H38" s="43">
        <f t="shared" si="1"/>
        <v>0</v>
      </c>
      <c r="I38" s="6"/>
    </row>
    <row r="39" spans="2:9">
      <c r="B39" s="14">
        <f t="shared" si="0"/>
        <v>36</v>
      </c>
      <c r="C39" s="3"/>
      <c r="D39" s="3" t="s">
        <v>617</v>
      </c>
      <c r="E39" s="3"/>
      <c r="F39" s="15">
        <v>10</v>
      </c>
      <c r="G39" s="69">
        <f t="shared" ref="G39:G68" si="2">H39/F39</f>
        <v>0</v>
      </c>
      <c r="H39" s="43">
        <f t="shared" si="1"/>
        <v>0</v>
      </c>
      <c r="I39" s="6"/>
    </row>
    <row r="40" spans="2:9">
      <c r="B40" s="14">
        <f t="shared" si="0"/>
        <v>37</v>
      </c>
      <c r="C40" s="3"/>
      <c r="D40" s="3" t="s">
        <v>214</v>
      </c>
      <c r="E40" s="3" t="s">
        <v>843</v>
      </c>
      <c r="F40" s="15">
        <v>2</v>
      </c>
      <c r="G40" s="69">
        <v>38.18</v>
      </c>
      <c r="H40" s="43">
        <f t="shared" si="1"/>
        <v>76.36</v>
      </c>
      <c r="I40" s="6"/>
    </row>
    <row r="41" spans="2:9">
      <c r="B41" s="14">
        <f t="shared" si="0"/>
        <v>38</v>
      </c>
      <c r="C41" s="3"/>
      <c r="D41" s="3" t="s">
        <v>216</v>
      </c>
      <c r="E41" s="3" t="s">
        <v>843</v>
      </c>
      <c r="F41" s="15">
        <v>10</v>
      </c>
      <c r="G41" s="69">
        <v>44.41</v>
      </c>
      <c r="H41" s="43">
        <f t="shared" si="1"/>
        <v>444.09999999999997</v>
      </c>
      <c r="I41" s="6"/>
    </row>
    <row r="42" spans="2:9">
      <c r="B42" s="14">
        <f t="shared" si="0"/>
        <v>39</v>
      </c>
      <c r="C42" s="3"/>
      <c r="D42" s="3" t="s">
        <v>218</v>
      </c>
      <c r="E42" s="3" t="s">
        <v>843</v>
      </c>
      <c r="F42" s="15">
        <v>6</v>
      </c>
      <c r="G42" s="69">
        <v>148.07</v>
      </c>
      <c r="H42" s="43">
        <f t="shared" si="1"/>
        <v>888.42</v>
      </c>
      <c r="I42" s="6"/>
    </row>
    <row r="43" spans="2:9">
      <c r="B43" s="14">
        <f t="shared" si="0"/>
        <v>40</v>
      </c>
      <c r="C43" s="3"/>
      <c r="D43" s="3" t="s">
        <v>1152</v>
      </c>
      <c r="E43" s="3" t="s">
        <v>843</v>
      </c>
      <c r="F43" s="15">
        <v>3</v>
      </c>
      <c r="G43" s="69">
        <v>51.79</v>
      </c>
      <c r="H43" s="43">
        <f t="shared" si="1"/>
        <v>155.37</v>
      </c>
      <c r="I43" s="6"/>
    </row>
    <row r="44" spans="2:9">
      <c r="B44" s="14">
        <f t="shared" si="0"/>
        <v>41</v>
      </c>
      <c r="C44" s="3"/>
      <c r="D44" s="3" t="s">
        <v>1153</v>
      </c>
      <c r="E44" s="3" t="s">
        <v>843</v>
      </c>
      <c r="F44" s="15">
        <v>3</v>
      </c>
      <c r="G44" s="69">
        <v>89.29</v>
      </c>
      <c r="H44" s="43">
        <f t="shared" si="1"/>
        <v>267.87</v>
      </c>
      <c r="I44" s="6"/>
    </row>
    <row r="45" spans="2:9">
      <c r="B45" s="14">
        <f t="shared" si="0"/>
        <v>42</v>
      </c>
      <c r="C45" s="3"/>
      <c r="D45" s="3" t="s">
        <v>223</v>
      </c>
      <c r="E45" s="3" t="s">
        <v>843</v>
      </c>
      <c r="F45" s="15">
        <v>12</v>
      </c>
      <c r="G45" s="69">
        <v>18.181000000000001</v>
      </c>
      <c r="H45" s="43">
        <f t="shared" si="1"/>
        <v>218.17200000000003</v>
      </c>
      <c r="I45" s="6"/>
    </row>
    <row r="46" spans="2:9">
      <c r="B46" s="14">
        <f t="shared" si="0"/>
        <v>43</v>
      </c>
      <c r="C46" s="3"/>
      <c r="D46" s="3" t="s">
        <v>226</v>
      </c>
      <c r="E46" s="3" t="s">
        <v>843</v>
      </c>
      <c r="F46" s="15">
        <v>12</v>
      </c>
      <c r="G46" s="69">
        <f t="shared" ca="1" si="2"/>
        <v>0</v>
      </c>
      <c r="H46" s="43">
        <f t="shared" ca="1" si="1"/>
        <v>0</v>
      </c>
      <c r="I46" s="6"/>
    </row>
    <row r="47" spans="2:9">
      <c r="B47" s="14">
        <f t="shared" si="0"/>
        <v>44</v>
      </c>
      <c r="C47" s="3"/>
      <c r="D47" s="3" t="s">
        <v>1154</v>
      </c>
      <c r="E47" s="3" t="s">
        <v>843</v>
      </c>
      <c r="F47" s="15">
        <v>5</v>
      </c>
      <c r="G47" s="69">
        <v>45.97</v>
      </c>
      <c r="H47" s="43">
        <f t="shared" si="1"/>
        <v>229.85</v>
      </c>
      <c r="I47" s="6"/>
    </row>
    <row r="48" spans="2:9">
      <c r="B48" s="14">
        <f t="shared" si="0"/>
        <v>45</v>
      </c>
      <c r="C48" s="3"/>
      <c r="D48" s="3" t="s">
        <v>223</v>
      </c>
      <c r="E48" s="3" t="s">
        <v>843</v>
      </c>
      <c r="F48" s="15">
        <v>5</v>
      </c>
      <c r="G48" s="69">
        <v>86.16</v>
      </c>
      <c r="H48" s="43">
        <f t="shared" si="1"/>
        <v>430.79999999999995</v>
      </c>
      <c r="I48" s="6"/>
    </row>
    <row r="49" spans="2:9">
      <c r="B49" s="14">
        <f t="shared" si="0"/>
        <v>46</v>
      </c>
      <c r="C49" s="3"/>
      <c r="D49" s="3"/>
      <c r="E49" s="3"/>
      <c r="F49" s="15"/>
      <c r="G49" s="69"/>
      <c r="H49" s="43">
        <f t="shared" si="1"/>
        <v>0</v>
      </c>
      <c r="I49" s="6"/>
    </row>
    <row r="50" spans="2:9">
      <c r="B50" s="14">
        <f t="shared" si="0"/>
        <v>47</v>
      </c>
      <c r="C50" s="3"/>
      <c r="D50" s="3" t="s">
        <v>228</v>
      </c>
      <c r="E50" s="3" t="s">
        <v>714</v>
      </c>
      <c r="F50" s="15">
        <v>6</v>
      </c>
      <c r="G50" s="69">
        <v>75</v>
      </c>
      <c r="H50" s="43">
        <f t="shared" si="1"/>
        <v>450</v>
      </c>
      <c r="I50" s="6"/>
    </row>
    <row r="51" spans="2:9">
      <c r="B51" s="14">
        <f t="shared" si="0"/>
        <v>48</v>
      </c>
      <c r="C51" s="3"/>
      <c r="D51" s="3" t="s">
        <v>231</v>
      </c>
      <c r="E51" s="3" t="s">
        <v>714</v>
      </c>
      <c r="F51" s="15">
        <v>10</v>
      </c>
      <c r="G51" s="69">
        <v>31.826000000000001</v>
      </c>
      <c r="H51" s="43">
        <f t="shared" si="1"/>
        <v>318.26</v>
      </c>
      <c r="I51" s="6"/>
    </row>
    <row r="52" spans="2:9">
      <c r="B52" s="14">
        <f t="shared" si="0"/>
        <v>49</v>
      </c>
      <c r="C52" s="3"/>
      <c r="D52" s="3" t="s">
        <v>236</v>
      </c>
      <c r="E52" s="3" t="s">
        <v>714</v>
      </c>
      <c r="F52" s="15">
        <v>2</v>
      </c>
      <c r="G52" s="69">
        <v>138.1</v>
      </c>
      <c r="H52" s="43">
        <f t="shared" si="1"/>
        <v>276.2</v>
      </c>
      <c r="I52" s="6"/>
    </row>
    <row r="53" spans="2:9">
      <c r="B53" s="14">
        <f t="shared" si="0"/>
        <v>50</v>
      </c>
      <c r="C53" s="3"/>
      <c r="D53" s="3" t="s">
        <v>234</v>
      </c>
      <c r="E53" s="3" t="s">
        <v>714</v>
      </c>
      <c r="F53" s="15">
        <v>6</v>
      </c>
      <c r="G53" s="69">
        <v>67.503</v>
      </c>
      <c r="H53" s="43">
        <f t="shared" si="1"/>
        <v>405.01800000000003</v>
      </c>
      <c r="I53" s="6"/>
    </row>
    <row r="54" spans="2:9">
      <c r="B54" s="14">
        <f t="shared" si="0"/>
        <v>51</v>
      </c>
      <c r="C54" s="3"/>
      <c r="D54" s="3" t="s">
        <v>1155</v>
      </c>
      <c r="E54" s="3" t="s">
        <v>714</v>
      </c>
      <c r="F54" s="15">
        <v>30</v>
      </c>
      <c r="G54" s="69">
        <v>7.8739999999999997</v>
      </c>
      <c r="H54" s="43">
        <f t="shared" si="1"/>
        <v>236.22</v>
      </c>
      <c r="I54" s="6"/>
    </row>
    <row r="55" spans="2:9">
      <c r="B55" s="14">
        <f t="shared" si="0"/>
        <v>52</v>
      </c>
      <c r="C55" s="3"/>
      <c r="D55" s="3" t="s">
        <v>1156</v>
      </c>
      <c r="E55" s="3" t="s">
        <v>714</v>
      </c>
      <c r="F55" s="15">
        <v>2</v>
      </c>
      <c r="G55" s="69">
        <v>85.71</v>
      </c>
      <c r="H55" s="43">
        <f t="shared" si="1"/>
        <v>171.42</v>
      </c>
      <c r="I55" s="6"/>
    </row>
    <row r="56" spans="2:9">
      <c r="B56" s="14">
        <f t="shared" si="0"/>
        <v>53</v>
      </c>
      <c r="C56" s="3"/>
      <c r="D56" s="3" t="s">
        <v>1157</v>
      </c>
      <c r="E56" s="3" t="s">
        <v>714</v>
      </c>
      <c r="F56" s="15">
        <v>1</v>
      </c>
      <c r="G56" s="69">
        <v>263.18</v>
      </c>
      <c r="H56" s="43">
        <f t="shared" si="1"/>
        <v>263.18</v>
      </c>
      <c r="I56" s="6"/>
    </row>
    <row r="57" spans="2:9">
      <c r="B57" s="14">
        <f t="shared" si="0"/>
        <v>54</v>
      </c>
      <c r="C57" s="3"/>
      <c r="D57" s="3"/>
      <c r="E57" s="3"/>
      <c r="F57" s="15"/>
      <c r="G57" s="69"/>
      <c r="H57" s="43">
        <f t="shared" si="1"/>
        <v>0</v>
      </c>
      <c r="I57" s="6"/>
    </row>
    <row r="58" spans="2:9">
      <c r="B58" s="14">
        <f t="shared" si="0"/>
        <v>55</v>
      </c>
      <c r="C58" s="3"/>
      <c r="D58" s="3" t="s">
        <v>1158</v>
      </c>
      <c r="E58" s="3" t="s">
        <v>843</v>
      </c>
      <c r="F58" s="15">
        <v>6</v>
      </c>
      <c r="G58" s="69">
        <v>133.91</v>
      </c>
      <c r="H58" s="43">
        <f t="shared" si="1"/>
        <v>803.46</v>
      </c>
      <c r="I58" s="6"/>
    </row>
    <row r="59" spans="2:9">
      <c r="B59" s="14">
        <f t="shared" si="0"/>
        <v>56</v>
      </c>
      <c r="C59" s="3"/>
      <c r="D59" s="3" t="s">
        <v>1159</v>
      </c>
      <c r="E59" s="3" t="s">
        <v>843</v>
      </c>
      <c r="F59" s="15">
        <v>7</v>
      </c>
      <c r="G59" s="69">
        <v>58.04</v>
      </c>
      <c r="H59" s="43">
        <f t="shared" si="1"/>
        <v>406.28</v>
      </c>
      <c r="I59" s="6"/>
    </row>
    <row r="60" spans="2:9">
      <c r="B60" s="14">
        <f t="shared" si="0"/>
        <v>57</v>
      </c>
      <c r="C60" s="3"/>
      <c r="D60" s="3"/>
      <c r="E60" s="3"/>
      <c r="F60" s="15"/>
      <c r="G60" s="69"/>
      <c r="H60" s="43">
        <f t="shared" si="1"/>
        <v>0</v>
      </c>
      <c r="I60" s="6"/>
    </row>
    <row r="61" spans="2:9">
      <c r="B61" s="14">
        <f t="shared" si="0"/>
        <v>58</v>
      </c>
      <c r="C61" s="3"/>
      <c r="D61" s="3" t="s">
        <v>1161</v>
      </c>
      <c r="E61" s="3" t="s">
        <v>843</v>
      </c>
      <c r="F61" s="15">
        <v>10</v>
      </c>
      <c r="G61" s="69">
        <v>56.558</v>
      </c>
      <c r="H61" s="43">
        <f t="shared" si="1"/>
        <v>565.58000000000004</v>
      </c>
      <c r="I61" s="6"/>
    </row>
    <row r="62" spans="2:9">
      <c r="B62" s="14">
        <f t="shared" si="0"/>
        <v>59</v>
      </c>
      <c r="C62" s="3"/>
      <c r="D62" s="3" t="s">
        <v>1160</v>
      </c>
      <c r="E62" s="3" t="s">
        <v>843</v>
      </c>
      <c r="F62" s="15">
        <v>3</v>
      </c>
      <c r="G62" s="69">
        <v>137.96</v>
      </c>
      <c r="H62" s="43">
        <f t="shared" si="1"/>
        <v>413.88</v>
      </c>
      <c r="I62" s="6"/>
    </row>
    <row r="63" spans="2:9">
      <c r="B63" s="14">
        <f t="shared" si="0"/>
        <v>60</v>
      </c>
      <c r="C63" s="3"/>
      <c r="D63" s="3" t="s">
        <v>248</v>
      </c>
      <c r="E63" s="3" t="s">
        <v>843</v>
      </c>
      <c r="F63" s="15">
        <v>3</v>
      </c>
      <c r="G63" s="69">
        <v>58.81</v>
      </c>
      <c r="H63" s="43">
        <f t="shared" si="1"/>
        <v>176.43</v>
      </c>
      <c r="I63" s="6"/>
    </row>
    <row r="64" spans="2:9">
      <c r="B64" s="14">
        <f t="shared" si="0"/>
        <v>61</v>
      </c>
      <c r="C64" s="3"/>
      <c r="D64" s="3" t="s">
        <v>1162</v>
      </c>
      <c r="E64" s="3" t="s">
        <v>843</v>
      </c>
      <c r="F64" s="15">
        <v>3</v>
      </c>
      <c r="G64" s="69">
        <v>70.38</v>
      </c>
      <c r="H64" s="43">
        <f t="shared" si="1"/>
        <v>211.14</v>
      </c>
      <c r="I64" s="6"/>
    </row>
    <row r="65" spans="2:9">
      <c r="B65" s="14">
        <f t="shared" si="0"/>
        <v>62</v>
      </c>
      <c r="C65" s="3"/>
      <c r="D65" s="3" t="s">
        <v>1163</v>
      </c>
      <c r="E65" s="3" t="s">
        <v>843</v>
      </c>
      <c r="F65" s="15">
        <v>6</v>
      </c>
      <c r="G65" s="69">
        <v>34.58</v>
      </c>
      <c r="H65" s="43">
        <f t="shared" si="1"/>
        <v>207.48</v>
      </c>
      <c r="I65" s="6"/>
    </row>
    <row r="66" spans="2:9">
      <c r="B66" s="14">
        <f t="shared" si="0"/>
        <v>63</v>
      </c>
      <c r="C66" s="3"/>
      <c r="D66" s="3" t="s">
        <v>1164</v>
      </c>
      <c r="E66" s="3" t="s">
        <v>843</v>
      </c>
      <c r="F66" s="15">
        <v>10</v>
      </c>
      <c r="G66" s="69">
        <v>41.36</v>
      </c>
      <c r="H66" s="43">
        <f t="shared" si="1"/>
        <v>413.6</v>
      </c>
      <c r="I66" s="6"/>
    </row>
    <row r="67" spans="2:9">
      <c r="B67" s="14">
        <f t="shared" si="0"/>
        <v>64</v>
      </c>
      <c r="C67" s="3"/>
      <c r="D67" s="3"/>
      <c r="E67" s="3"/>
      <c r="F67" s="15"/>
      <c r="G67" s="69"/>
      <c r="H67" s="43">
        <f t="shared" si="1"/>
        <v>0</v>
      </c>
      <c r="I67" s="6"/>
    </row>
    <row r="68" spans="2:9">
      <c r="B68" s="14">
        <f t="shared" si="0"/>
        <v>65</v>
      </c>
      <c r="C68" s="3"/>
      <c r="D68" s="3" t="s">
        <v>258</v>
      </c>
      <c r="E68" s="3"/>
      <c r="F68" s="15">
        <v>10</v>
      </c>
      <c r="G68" s="69">
        <f t="shared" si="2"/>
        <v>0</v>
      </c>
      <c r="H68" s="43">
        <f t="shared" si="1"/>
        <v>0</v>
      </c>
      <c r="I68" s="6"/>
    </row>
    <row r="69" spans="2:9">
      <c r="B69" s="14">
        <f t="shared" si="0"/>
        <v>66</v>
      </c>
      <c r="C69" s="3"/>
      <c r="D69" s="3" t="s">
        <v>261</v>
      </c>
      <c r="E69" s="3" t="s">
        <v>843</v>
      </c>
      <c r="F69" s="15">
        <v>6</v>
      </c>
      <c r="G69" s="69">
        <v>8.9499999999999993</v>
      </c>
      <c r="H69" s="43">
        <f t="shared" ref="H69:H132" si="3">IF(E69="pkt.",F69*G69,IF(E69="pc.",F69*G69,IF(E69="gm.",F69*G69/1000,IF(E69="kg.",F69*G69,))))</f>
        <v>53.699999999999996</v>
      </c>
      <c r="I69" s="6"/>
    </row>
    <row r="70" spans="2:9">
      <c r="B70" s="14">
        <f t="shared" ref="B70:B133" si="4">B69+1</f>
        <v>67</v>
      </c>
      <c r="C70" s="3"/>
      <c r="D70" s="3" t="s">
        <v>263</v>
      </c>
      <c r="E70" s="3" t="s">
        <v>843</v>
      </c>
      <c r="F70" s="15">
        <v>10</v>
      </c>
      <c r="G70" s="69">
        <v>25.99</v>
      </c>
      <c r="H70" s="43">
        <f t="shared" si="3"/>
        <v>259.89999999999998</v>
      </c>
      <c r="I70" s="6"/>
    </row>
    <row r="71" spans="2:9">
      <c r="B71" s="14">
        <f t="shared" si="4"/>
        <v>68</v>
      </c>
      <c r="C71" s="3"/>
      <c r="D71" s="3" t="s">
        <v>416</v>
      </c>
      <c r="E71" s="3" t="s">
        <v>843</v>
      </c>
      <c r="F71" s="15">
        <v>6</v>
      </c>
      <c r="G71" s="69">
        <v>31.13</v>
      </c>
      <c r="H71" s="43">
        <f t="shared" si="3"/>
        <v>186.78</v>
      </c>
      <c r="I71" s="6"/>
    </row>
    <row r="72" spans="2:9">
      <c r="B72" s="14">
        <f t="shared" si="4"/>
        <v>69</v>
      </c>
      <c r="C72" s="3"/>
      <c r="D72" s="3" t="s">
        <v>266</v>
      </c>
      <c r="E72" s="3" t="s">
        <v>843</v>
      </c>
      <c r="F72" s="15">
        <v>12</v>
      </c>
      <c r="G72" s="69">
        <v>9.25</v>
      </c>
      <c r="H72" s="43">
        <f t="shared" si="3"/>
        <v>111</v>
      </c>
      <c r="I72" s="6"/>
    </row>
    <row r="73" spans="2:9">
      <c r="B73" s="14">
        <f t="shared" si="4"/>
        <v>70</v>
      </c>
      <c r="C73" s="3"/>
      <c r="D73" s="3" t="s">
        <v>269</v>
      </c>
      <c r="E73" s="3" t="s">
        <v>843</v>
      </c>
      <c r="F73" s="15">
        <v>6</v>
      </c>
      <c r="G73" s="69">
        <v>28.3</v>
      </c>
      <c r="H73" s="43">
        <f t="shared" si="3"/>
        <v>169.8</v>
      </c>
      <c r="I73" s="6"/>
    </row>
    <row r="74" spans="2:9">
      <c r="B74" s="14">
        <f t="shared" si="4"/>
        <v>71</v>
      </c>
      <c r="C74" s="3"/>
      <c r="D74" s="3" t="s">
        <v>270</v>
      </c>
      <c r="E74" s="3" t="s">
        <v>843</v>
      </c>
      <c r="F74" s="15">
        <v>5</v>
      </c>
      <c r="G74" s="69">
        <v>49.088000000000001</v>
      </c>
      <c r="H74" s="43">
        <f t="shared" si="3"/>
        <v>245.44</v>
      </c>
      <c r="I74" s="6"/>
    </row>
    <row r="75" spans="2:9">
      <c r="B75" s="14">
        <f t="shared" si="4"/>
        <v>72</v>
      </c>
      <c r="C75" s="3"/>
      <c r="D75" s="3" t="s">
        <v>272</v>
      </c>
      <c r="E75" s="3" t="s">
        <v>843</v>
      </c>
      <c r="F75" s="15">
        <v>5</v>
      </c>
      <c r="G75" s="69">
        <v>35.58</v>
      </c>
      <c r="H75" s="43">
        <f t="shared" si="3"/>
        <v>177.89999999999998</v>
      </c>
      <c r="I75" s="6"/>
    </row>
    <row r="76" spans="2:9">
      <c r="B76" s="14">
        <f t="shared" si="4"/>
        <v>73</v>
      </c>
      <c r="C76" s="3"/>
      <c r="D76" s="3" t="s">
        <v>274</v>
      </c>
      <c r="E76" s="3" t="s">
        <v>843</v>
      </c>
      <c r="F76" s="15">
        <v>3</v>
      </c>
      <c r="G76" s="69"/>
      <c r="H76" s="43">
        <f t="shared" si="3"/>
        <v>0</v>
      </c>
      <c r="I76" s="6"/>
    </row>
    <row r="77" spans="2:9">
      <c r="B77" s="14">
        <f t="shared" si="4"/>
        <v>74</v>
      </c>
      <c r="C77" s="3"/>
      <c r="D77" s="3" t="s">
        <v>275</v>
      </c>
      <c r="E77" s="3" t="s">
        <v>843</v>
      </c>
      <c r="F77" s="15">
        <v>11</v>
      </c>
      <c r="G77" s="69">
        <v>4.718</v>
      </c>
      <c r="H77" s="43">
        <f t="shared" si="3"/>
        <v>51.897999999999996</v>
      </c>
      <c r="I77" s="6"/>
    </row>
    <row r="78" spans="2:9">
      <c r="B78" s="14">
        <f t="shared" si="4"/>
        <v>75</v>
      </c>
      <c r="C78" s="3"/>
      <c r="D78" s="3"/>
      <c r="E78" s="3"/>
      <c r="F78" s="15"/>
      <c r="G78" s="69"/>
      <c r="H78" s="43">
        <f t="shared" si="3"/>
        <v>0</v>
      </c>
      <c r="I78" s="6"/>
    </row>
    <row r="79" spans="2:9">
      <c r="B79" s="14">
        <f t="shared" si="4"/>
        <v>76</v>
      </c>
      <c r="C79" s="3"/>
      <c r="D79" s="3" t="s">
        <v>418</v>
      </c>
      <c r="E79" s="3" t="s">
        <v>843</v>
      </c>
      <c r="F79" s="15">
        <v>10</v>
      </c>
      <c r="G79" s="69">
        <v>4.59</v>
      </c>
      <c r="H79" s="43">
        <f t="shared" si="3"/>
        <v>45.9</v>
      </c>
      <c r="I79" s="6"/>
    </row>
    <row r="80" spans="2:9">
      <c r="B80" s="14">
        <f t="shared" si="4"/>
        <v>77</v>
      </c>
      <c r="C80" s="3"/>
      <c r="D80" s="3" t="s">
        <v>282</v>
      </c>
      <c r="E80" s="3" t="s">
        <v>714</v>
      </c>
      <c r="F80" s="15">
        <v>1</v>
      </c>
      <c r="G80" s="69"/>
      <c r="H80" s="43">
        <f t="shared" si="3"/>
        <v>0</v>
      </c>
      <c r="I80" s="6"/>
    </row>
    <row r="81" spans="2:9">
      <c r="B81" s="14">
        <f t="shared" si="4"/>
        <v>78</v>
      </c>
      <c r="C81" s="3"/>
      <c r="D81" s="3" t="s">
        <v>286</v>
      </c>
      <c r="E81" s="3" t="s">
        <v>714</v>
      </c>
      <c r="F81" s="15">
        <v>1</v>
      </c>
      <c r="G81" s="69"/>
      <c r="H81" s="43">
        <f t="shared" si="3"/>
        <v>0</v>
      </c>
      <c r="I81" s="6"/>
    </row>
    <row r="82" spans="2:9">
      <c r="B82" s="14">
        <f t="shared" si="4"/>
        <v>79</v>
      </c>
      <c r="C82" s="3"/>
      <c r="D82" s="3"/>
      <c r="E82" s="3"/>
      <c r="F82" s="15"/>
      <c r="G82" s="69"/>
      <c r="H82" s="43">
        <f t="shared" si="3"/>
        <v>0</v>
      </c>
      <c r="I82" s="6"/>
    </row>
    <row r="83" spans="2:9">
      <c r="B83" s="14">
        <f t="shared" si="4"/>
        <v>80</v>
      </c>
      <c r="C83" s="3"/>
      <c r="D83" s="3" t="s">
        <v>1165</v>
      </c>
      <c r="E83" s="3" t="s">
        <v>843</v>
      </c>
      <c r="F83" s="15">
        <v>12</v>
      </c>
      <c r="G83" s="69">
        <v>22.326000000000001</v>
      </c>
      <c r="H83" s="43">
        <f t="shared" si="3"/>
        <v>267.91200000000003</v>
      </c>
      <c r="I83" s="6"/>
    </row>
    <row r="84" spans="2:9">
      <c r="B84" s="14">
        <f t="shared" si="4"/>
        <v>81</v>
      </c>
      <c r="C84" s="3"/>
      <c r="D84" s="3" t="s">
        <v>1166</v>
      </c>
      <c r="E84" s="3" t="s">
        <v>843</v>
      </c>
      <c r="F84" s="15">
        <v>12</v>
      </c>
      <c r="G84" s="69">
        <v>21.876000000000001</v>
      </c>
      <c r="H84" s="43">
        <f t="shared" si="3"/>
        <v>262.512</v>
      </c>
      <c r="I84" s="6"/>
    </row>
    <row r="85" spans="2:9">
      <c r="B85" s="14">
        <f t="shared" si="4"/>
        <v>82</v>
      </c>
      <c r="C85" s="3"/>
      <c r="D85" s="3" t="s">
        <v>1167</v>
      </c>
      <c r="E85" s="3" t="s">
        <v>843</v>
      </c>
      <c r="F85" s="15">
        <v>12</v>
      </c>
      <c r="G85" s="69">
        <v>35.706000000000003</v>
      </c>
      <c r="H85" s="43">
        <f t="shared" si="3"/>
        <v>428.47200000000004</v>
      </c>
      <c r="I85" s="6"/>
    </row>
    <row r="86" spans="2:9">
      <c r="B86" s="14">
        <f t="shared" si="4"/>
        <v>83</v>
      </c>
      <c r="C86" s="3"/>
      <c r="D86" s="3"/>
      <c r="E86" s="3"/>
      <c r="F86" s="15"/>
      <c r="G86" s="69"/>
      <c r="H86" s="43">
        <f t="shared" si="3"/>
        <v>0</v>
      </c>
      <c r="I86" s="6"/>
    </row>
    <row r="87" spans="2:9">
      <c r="B87" s="14">
        <f t="shared" si="4"/>
        <v>84</v>
      </c>
      <c r="C87" s="3"/>
      <c r="D87" s="3" t="s">
        <v>410</v>
      </c>
      <c r="E87" s="3" t="s">
        <v>843</v>
      </c>
      <c r="F87" s="15">
        <v>6</v>
      </c>
      <c r="G87" s="69">
        <v>55.25</v>
      </c>
      <c r="H87" s="43">
        <f t="shared" si="3"/>
        <v>331.5</v>
      </c>
      <c r="I87" s="6"/>
    </row>
    <row r="88" spans="2:9">
      <c r="B88" s="14">
        <f t="shared" si="4"/>
        <v>85</v>
      </c>
      <c r="C88" s="3"/>
      <c r="D88" s="3" t="s">
        <v>297</v>
      </c>
      <c r="E88" s="3" t="s">
        <v>843</v>
      </c>
      <c r="F88" s="15">
        <v>2</v>
      </c>
      <c r="G88" s="69">
        <v>64.81</v>
      </c>
      <c r="H88" s="43">
        <f t="shared" si="3"/>
        <v>129.62</v>
      </c>
      <c r="I88" s="6"/>
    </row>
    <row r="89" spans="2:9">
      <c r="B89" s="14">
        <f t="shared" si="4"/>
        <v>86</v>
      </c>
      <c r="C89" s="3"/>
      <c r="D89" s="3"/>
      <c r="E89" s="3"/>
      <c r="F89" s="15"/>
      <c r="G89" s="69"/>
      <c r="H89" s="43">
        <f t="shared" si="3"/>
        <v>0</v>
      </c>
      <c r="I89" s="6"/>
    </row>
    <row r="90" spans="2:9">
      <c r="B90" s="14">
        <f t="shared" si="4"/>
        <v>87</v>
      </c>
      <c r="C90" s="3"/>
      <c r="D90" s="3" t="s">
        <v>1168</v>
      </c>
      <c r="E90" s="3" t="s">
        <v>843</v>
      </c>
      <c r="F90" s="15">
        <v>10</v>
      </c>
      <c r="G90" s="69">
        <v>16.5</v>
      </c>
      <c r="H90" s="43">
        <f t="shared" si="3"/>
        <v>165</v>
      </c>
      <c r="I90" s="6"/>
    </row>
    <row r="91" spans="2:9">
      <c r="B91" s="14">
        <f t="shared" si="4"/>
        <v>88</v>
      </c>
      <c r="C91" s="3"/>
      <c r="D91" s="3" t="s">
        <v>300</v>
      </c>
      <c r="E91" s="3" t="s">
        <v>843</v>
      </c>
      <c r="F91" s="15">
        <v>20</v>
      </c>
      <c r="G91" s="69">
        <v>11.246</v>
      </c>
      <c r="H91" s="43">
        <f t="shared" si="3"/>
        <v>224.92000000000002</v>
      </c>
      <c r="I91" s="6"/>
    </row>
    <row r="92" spans="2:9">
      <c r="B92" s="14">
        <f t="shared" si="4"/>
        <v>89</v>
      </c>
      <c r="C92" s="3"/>
      <c r="D92" s="3" t="s">
        <v>1169</v>
      </c>
      <c r="E92" s="3" t="s">
        <v>843</v>
      </c>
      <c r="F92" s="15">
        <v>10</v>
      </c>
      <c r="G92" s="69">
        <v>17.103999999999999</v>
      </c>
      <c r="H92" s="43">
        <f t="shared" si="3"/>
        <v>171.04</v>
      </c>
      <c r="I92" s="6"/>
    </row>
    <row r="93" spans="2:9">
      <c r="B93" s="14">
        <f t="shared" si="4"/>
        <v>90</v>
      </c>
      <c r="C93" s="3"/>
      <c r="D93" s="3" t="s">
        <v>1170</v>
      </c>
      <c r="E93" s="3" t="s">
        <v>843</v>
      </c>
      <c r="F93" s="15">
        <v>20</v>
      </c>
      <c r="G93" s="69">
        <v>20.696000000000002</v>
      </c>
      <c r="H93" s="43">
        <f t="shared" si="3"/>
        <v>413.92</v>
      </c>
      <c r="I93" s="6"/>
    </row>
    <row r="94" spans="2:9">
      <c r="B94" s="14">
        <f t="shared" si="4"/>
        <v>91</v>
      </c>
      <c r="C94" s="3"/>
      <c r="D94" s="3" t="s">
        <v>1171</v>
      </c>
      <c r="E94" s="3" t="s">
        <v>843</v>
      </c>
      <c r="F94" s="15">
        <v>20</v>
      </c>
      <c r="G94" s="69">
        <v>6.7539999999999996</v>
      </c>
      <c r="H94" s="43">
        <f t="shared" si="3"/>
        <v>135.07999999999998</v>
      </c>
      <c r="I94" s="6"/>
    </row>
    <row r="95" spans="2:9">
      <c r="B95" s="14">
        <f t="shared" si="4"/>
        <v>92</v>
      </c>
      <c r="C95" s="3"/>
      <c r="D95" s="3" t="s">
        <v>304</v>
      </c>
      <c r="E95" s="3" t="s">
        <v>843</v>
      </c>
      <c r="F95" s="15">
        <v>20</v>
      </c>
      <c r="G95" s="69">
        <v>8.0960000000000001</v>
      </c>
      <c r="H95" s="43">
        <f t="shared" si="3"/>
        <v>161.92000000000002</v>
      </c>
      <c r="I95" s="6"/>
    </row>
    <row r="96" spans="2:9">
      <c r="B96" s="14">
        <f t="shared" si="4"/>
        <v>93</v>
      </c>
      <c r="C96" s="3"/>
      <c r="D96" s="3" t="s">
        <v>305</v>
      </c>
      <c r="E96" s="3" t="s">
        <v>843</v>
      </c>
      <c r="F96" s="15">
        <v>10</v>
      </c>
      <c r="G96" s="69">
        <v>46.997999999999998</v>
      </c>
      <c r="H96" s="43">
        <f t="shared" si="3"/>
        <v>469.97999999999996</v>
      </c>
      <c r="I96" s="6"/>
    </row>
    <row r="97" spans="2:9">
      <c r="B97" s="14">
        <f t="shared" si="4"/>
        <v>94</v>
      </c>
      <c r="C97" s="3"/>
      <c r="D97" s="3" t="s">
        <v>1172</v>
      </c>
      <c r="E97" s="3" t="s">
        <v>843</v>
      </c>
      <c r="F97" s="15">
        <v>20</v>
      </c>
      <c r="G97" s="69">
        <v>27.899000000000001</v>
      </c>
      <c r="H97" s="43">
        <f t="shared" si="3"/>
        <v>557.98</v>
      </c>
      <c r="I97" s="6"/>
    </row>
    <row r="98" spans="2:9">
      <c r="B98" s="14">
        <f t="shared" si="4"/>
        <v>95</v>
      </c>
      <c r="C98" s="3"/>
      <c r="D98" s="3" t="s">
        <v>1173</v>
      </c>
      <c r="E98" s="3" t="s">
        <v>843</v>
      </c>
      <c r="F98" s="15">
        <v>20</v>
      </c>
      <c r="G98" s="69">
        <v>15.298999999999999</v>
      </c>
      <c r="H98" s="43">
        <f t="shared" si="3"/>
        <v>305.98</v>
      </c>
      <c r="I98" s="6"/>
    </row>
    <row r="99" spans="2:9">
      <c r="B99" s="14">
        <f t="shared" si="4"/>
        <v>96</v>
      </c>
      <c r="C99" s="3"/>
      <c r="D99" s="3" t="s">
        <v>1174</v>
      </c>
      <c r="E99" s="3" t="s">
        <v>843</v>
      </c>
      <c r="F99" s="15">
        <v>10</v>
      </c>
      <c r="G99" s="69">
        <v>28.782</v>
      </c>
      <c r="H99" s="43">
        <f t="shared" si="3"/>
        <v>287.82</v>
      </c>
      <c r="I99" s="6"/>
    </row>
    <row r="100" spans="2:9">
      <c r="B100" s="14">
        <f t="shared" si="4"/>
        <v>97</v>
      </c>
      <c r="C100" s="3"/>
      <c r="D100" s="3" t="s">
        <v>1175</v>
      </c>
      <c r="E100" s="3" t="s">
        <v>843</v>
      </c>
      <c r="F100" s="15">
        <v>20</v>
      </c>
      <c r="G100" s="69">
        <v>17.105</v>
      </c>
      <c r="H100" s="43">
        <f t="shared" si="3"/>
        <v>342.1</v>
      </c>
      <c r="I100" s="6"/>
    </row>
    <row r="101" spans="2:9">
      <c r="B101" s="14">
        <f t="shared" si="4"/>
        <v>98</v>
      </c>
      <c r="C101" s="3"/>
      <c r="D101" s="3" t="s">
        <v>313</v>
      </c>
      <c r="E101" s="3" t="s">
        <v>843</v>
      </c>
      <c r="F101" s="15">
        <v>10</v>
      </c>
      <c r="G101" s="69">
        <v>26.5</v>
      </c>
      <c r="H101" s="43">
        <f t="shared" si="3"/>
        <v>265</v>
      </c>
      <c r="I101" s="6"/>
    </row>
    <row r="102" spans="2:9">
      <c r="B102" s="14">
        <f t="shared" si="4"/>
        <v>99</v>
      </c>
      <c r="C102" s="3"/>
      <c r="D102" s="3"/>
      <c r="E102" s="3"/>
      <c r="F102" s="15"/>
      <c r="G102" s="69"/>
      <c r="H102" s="43">
        <f t="shared" si="3"/>
        <v>0</v>
      </c>
      <c r="I102" s="6"/>
    </row>
    <row r="103" spans="2:9">
      <c r="B103" s="14">
        <f t="shared" si="4"/>
        <v>100</v>
      </c>
      <c r="C103" s="3"/>
      <c r="D103" s="3" t="s">
        <v>1176</v>
      </c>
      <c r="E103" s="3" t="s">
        <v>843</v>
      </c>
      <c r="F103" s="15">
        <v>10</v>
      </c>
      <c r="G103" s="69">
        <v>24.391999999999999</v>
      </c>
      <c r="H103" s="43">
        <f t="shared" si="3"/>
        <v>243.92</v>
      </c>
      <c r="I103" s="6"/>
    </row>
    <row r="104" spans="2:9">
      <c r="B104" s="14">
        <f t="shared" si="4"/>
        <v>101</v>
      </c>
      <c r="C104" s="3"/>
      <c r="D104" s="3" t="s">
        <v>1177</v>
      </c>
      <c r="E104" s="3" t="s">
        <v>843</v>
      </c>
      <c r="F104" s="15">
        <v>10</v>
      </c>
      <c r="G104" s="69">
        <v>23.391999999999999</v>
      </c>
      <c r="H104" s="43">
        <f t="shared" si="3"/>
        <v>233.92</v>
      </c>
      <c r="I104" s="6"/>
    </row>
    <row r="105" spans="2:9">
      <c r="B105" s="14">
        <f t="shared" si="4"/>
        <v>102</v>
      </c>
      <c r="C105" s="3"/>
      <c r="D105" s="3"/>
      <c r="E105" s="3"/>
      <c r="F105" s="15"/>
      <c r="G105" s="69"/>
      <c r="H105" s="43">
        <f t="shared" si="3"/>
        <v>0</v>
      </c>
      <c r="I105" s="6"/>
    </row>
    <row r="106" spans="2:9">
      <c r="B106" s="14">
        <f t="shared" si="4"/>
        <v>103</v>
      </c>
      <c r="C106" s="3"/>
      <c r="D106" s="3" t="s">
        <v>1178</v>
      </c>
      <c r="E106" s="3" t="s">
        <v>843</v>
      </c>
      <c r="F106" s="15">
        <v>10</v>
      </c>
      <c r="G106" s="69">
        <v>38.19</v>
      </c>
      <c r="H106" s="43">
        <f t="shared" si="3"/>
        <v>381.9</v>
      </c>
      <c r="I106" s="6"/>
    </row>
    <row r="107" spans="2:9">
      <c r="B107" s="14">
        <f t="shared" si="4"/>
        <v>104</v>
      </c>
      <c r="C107" s="3"/>
      <c r="D107" s="75" t="s">
        <v>320</v>
      </c>
      <c r="E107" s="3" t="s">
        <v>843</v>
      </c>
      <c r="F107" s="15">
        <v>6</v>
      </c>
      <c r="G107" s="69">
        <f t="shared" ref="G107" ca="1" si="5">H107/F107</f>
        <v>0</v>
      </c>
      <c r="H107" s="43">
        <f t="shared" ca="1" si="3"/>
        <v>0</v>
      </c>
      <c r="I107" s="6"/>
    </row>
    <row r="108" spans="2:9">
      <c r="B108" s="14">
        <f t="shared" si="4"/>
        <v>105</v>
      </c>
      <c r="C108" s="3"/>
      <c r="D108" s="3"/>
      <c r="E108" s="3"/>
      <c r="F108" s="15"/>
      <c r="G108" s="69"/>
      <c r="H108" s="43">
        <f t="shared" si="3"/>
        <v>0</v>
      </c>
      <c r="I108" s="6"/>
    </row>
    <row r="109" spans="2:9">
      <c r="B109" s="14">
        <f t="shared" si="4"/>
        <v>106</v>
      </c>
      <c r="C109" s="3"/>
      <c r="D109" s="3" t="s">
        <v>1179</v>
      </c>
      <c r="E109" s="3"/>
      <c r="F109" s="15">
        <v>6</v>
      </c>
      <c r="G109" s="69">
        <v>30.702999999999999</v>
      </c>
      <c r="H109" s="43">
        <f t="shared" si="3"/>
        <v>0</v>
      </c>
      <c r="I109" s="6"/>
    </row>
    <row r="110" spans="2:9">
      <c r="B110" s="14">
        <f t="shared" si="4"/>
        <v>107</v>
      </c>
      <c r="C110" s="3"/>
      <c r="D110" s="3" t="s">
        <v>1180</v>
      </c>
      <c r="E110" s="3" t="s">
        <v>843</v>
      </c>
      <c r="F110" s="15">
        <v>6</v>
      </c>
      <c r="G110" s="69">
        <v>35.72</v>
      </c>
      <c r="H110" s="43">
        <f t="shared" si="3"/>
        <v>214.32</v>
      </c>
      <c r="I110" s="6"/>
    </row>
    <row r="111" spans="2:9">
      <c r="B111" s="14">
        <f t="shared" si="4"/>
        <v>108</v>
      </c>
      <c r="C111" s="3"/>
      <c r="D111" s="3" t="s">
        <v>1181</v>
      </c>
      <c r="E111" s="3" t="s">
        <v>843</v>
      </c>
      <c r="F111" s="15">
        <v>10</v>
      </c>
      <c r="G111" s="69">
        <v>19.303999999999998</v>
      </c>
      <c r="H111" s="43">
        <f t="shared" si="3"/>
        <v>193.04</v>
      </c>
      <c r="I111" s="6"/>
    </row>
    <row r="112" spans="2:9">
      <c r="B112" s="14">
        <f t="shared" si="4"/>
        <v>109</v>
      </c>
      <c r="C112" s="3"/>
      <c r="D112" s="3" t="s">
        <v>1182</v>
      </c>
      <c r="E112" s="3" t="s">
        <v>843</v>
      </c>
      <c r="F112" s="15">
        <v>6</v>
      </c>
      <c r="G112" s="69">
        <v>26.312999999999999</v>
      </c>
      <c r="H112" s="43">
        <f t="shared" si="3"/>
        <v>157.87799999999999</v>
      </c>
      <c r="I112" s="6"/>
    </row>
    <row r="113" spans="2:9">
      <c r="B113" s="14">
        <f t="shared" si="4"/>
        <v>110</v>
      </c>
      <c r="C113" s="3"/>
      <c r="D113" s="3" t="s">
        <v>1183</v>
      </c>
      <c r="E113" s="3" t="s">
        <v>843</v>
      </c>
      <c r="F113" s="15">
        <v>6</v>
      </c>
      <c r="G113" s="69">
        <v>31.245999999999999</v>
      </c>
      <c r="H113" s="43">
        <f t="shared" si="3"/>
        <v>187.476</v>
      </c>
      <c r="I113" s="6"/>
    </row>
    <row r="114" spans="2:9">
      <c r="B114" s="14">
        <f t="shared" si="4"/>
        <v>111</v>
      </c>
      <c r="C114" s="3"/>
      <c r="D114" s="3" t="s">
        <v>330</v>
      </c>
      <c r="E114" s="3" t="s">
        <v>843</v>
      </c>
      <c r="F114" s="15">
        <v>8</v>
      </c>
      <c r="G114" s="69">
        <v>28.06</v>
      </c>
      <c r="H114" s="43">
        <f t="shared" si="3"/>
        <v>224.48</v>
      </c>
      <c r="I114" s="6"/>
    </row>
    <row r="115" spans="2:9">
      <c r="B115" s="14">
        <f t="shared" si="4"/>
        <v>112</v>
      </c>
      <c r="C115" s="3"/>
      <c r="D115" s="149" t="s">
        <v>1184</v>
      </c>
      <c r="E115" s="3" t="s">
        <v>843</v>
      </c>
      <c r="F115" s="15">
        <v>6</v>
      </c>
      <c r="G115" s="69">
        <v>24</v>
      </c>
      <c r="H115" s="43">
        <f t="shared" si="3"/>
        <v>144</v>
      </c>
      <c r="I115" s="6"/>
    </row>
    <row r="116" spans="2:9">
      <c r="B116" s="14">
        <f t="shared" si="4"/>
        <v>113</v>
      </c>
      <c r="C116" s="3"/>
      <c r="D116" s="3" t="s">
        <v>1185</v>
      </c>
      <c r="E116" s="3" t="s">
        <v>843</v>
      </c>
      <c r="F116" s="15">
        <v>4</v>
      </c>
      <c r="G116" s="69">
        <v>27.274999999999999</v>
      </c>
      <c r="H116" s="43">
        <f t="shared" si="3"/>
        <v>109.1</v>
      </c>
      <c r="I116" s="6"/>
    </row>
    <row r="117" spans="2:9">
      <c r="B117" s="14">
        <f t="shared" si="4"/>
        <v>114</v>
      </c>
      <c r="C117" s="3"/>
      <c r="D117" s="3" t="s">
        <v>1186</v>
      </c>
      <c r="E117" s="3" t="s">
        <v>843</v>
      </c>
      <c r="F117" s="15">
        <v>6</v>
      </c>
      <c r="G117" s="69">
        <v>35.093000000000004</v>
      </c>
      <c r="H117" s="43">
        <f t="shared" si="3"/>
        <v>210.55800000000002</v>
      </c>
      <c r="I117" s="6"/>
    </row>
    <row r="118" spans="2:9">
      <c r="B118" s="14">
        <f t="shared" si="4"/>
        <v>115</v>
      </c>
      <c r="C118" s="3"/>
      <c r="D118" s="3" t="s">
        <v>334</v>
      </c>
      <c r="E118" s="3" t="s">
        <v>843</v>
      </c>
      <c r="F118" s="15">
        <v>10</v>
      </c>
      <c r="G118" s="69">
        <v>14.814</v>
      </c>
      <c r="H118" s="43">
        <f t="shared" si="3"/>
        <v>148.13999999999999</v>
      </c>
      <c r="I118" s="6"/>
    </row>
    <row r="119" spans="2:9">
      <c r="B119" s="14">
        <f t="shared" si="4"/>
        <v>116</v>
      </c>
      <c r="C119" s="3"/>
      <c r="D119" s="3" t="s">
        <v>1187</v>
      </c>
      <c r="E119" s="3" t="s">
        <v>843</v>
      </c>
      <c r="F119" s="15">
        <v>5</v>
      </c>
      <c r="G119" s="69">
        <v>13.394</v>
      </c>
      <c r="H119" s="43">
        <f t="shared" si="3"/>
        <v>66.97</v>
      </c>
      <c r="I119" s="6"/>
    </row>
    <row r="120" spans="2:9">
      <c r="B120" s="14">
        <f t="shared" si="4"/>
        <v>117</v>
      </c>
      <c r="C120" s="3"/>
      <c r="D120" s="3" t="s">
        <v>335</v>
      </c>
      <c r="E120" s="3" t="s">
        <v>843</v>
      </c>
      <c r="F120" s="15">
        <v>5</v>
      </c>
      <c r="G120" s="69">
        <v>27.27</v>
      </c>
      <c r="H120" s="43">
        <f t="shared" si="3"/>
        <v>136.35</v>
      </c>
      <c r="I120" s="6"/>
    </row>
    <row r="121" spans="2:9">
      <c r="B121" s="14">
        <f t="shared" si="4"/>
        <v>118</v>
      </c>
      <c r="C121" s="3"/>
      <c r="D121" s="3" t="s">
        <v>458</v>
      </c>
      <c r="E121" s="3" t="s">
        <v>843</v>
      </c>
      <c r="F121" s="15">
        <v>4</v>
      </c>
      <c r="G121" s="69">
        <v>24</v>
      </c>
      <c r="H121" s="43">
        <f t="shared" si="3"/>
        <v>96</v>
      </c>
      <c r="I121" s="6"/>
    </row>
    <row r="122" spans="2:9">
      <c r="B122" s="14">
        <f t="shared" si="4"/>
        <v>119</v>
      </c>
      <c r="C122" s="3"/>
      <c r="D122" s="3" t="s">
        <v>863</v>
      </c>
      <c r="E122" s="3" t="s">
        <v>843</v>
      </c>
      <c r="F122" s="15">
        <v>5</v>
      </c>
      <c r="G122" s="69">
        <v>37</v>
      </c>
      <c r="H122" s="43">
        <f t="shared" si="3"/>
        <v>185</v>
      </c>
      <c r="I122" s="6"/>
    </row>
    <row r="123" spans="2:9">
      <c r="B123" s="14">
        <f t="shared" si="4"/>
        <v>120</v>
      </c>
      <c r="C123" s="3"/>
      <c r="D123" s="3" t="s">
        <v>339</v>
      </c>
      <c r="E123" s="3" t="s">
        <v>843</v>
      </c>
      <c r="F123" s="15">
        <v>4</v>
      </c>
      <c r="G123" s="69">
        <v>36.35</v>
      </c>
      <c r="H123" s="43">
        <f t="shared" si="3"/>
        <v>145.4</v>
      </c>
      <c r="I123" s="6"/>
    </row>
    <row r="124" spans="2:9">
      <c r="B124" s="14">
        <f t="shared" si="4"/>
        <v>121</v>
      </c>
      <c r="C124" s="3"/>
      <c r="D124" s="3"/>
      <c r="E124" s="3"/>
      <c r="F124" s="15"/>
      <c r="G124" s="69"/>
      <c r="H124" s="43"/>
      <c r="I124" s="6"/>
    </row>
    <row r="125" spans="2:9">
      <c r="B125" s="14">
        <f t="shared" si="4"/>
        <v>122</v>
      </c>
      <c r="C125" s="3"/>
      <c r="D125" s="3" t="s">
        <v>340</v>
      </c>
      <c r="E125" s="3" t="s">
        <v>843</v>
      </c>
      <c r="F125" s="15">
        <v>10</v>
      </c>
      <c r="G125" s="69">
        <v>72.995999999999995</v>
      </c>
      <c r="H125" s="43">
        <f t="shared" si="3"/>
        <v>729.95999999999992</v>
      </c>
      <c r="I125" s="6"/>
    </row>
    <row r="126" spans="2:9">
      <c r="B126" s="14">
        <f t="shared" si="4"/>
        <v>123</v>
      </c>
      <c r="C126" s="3"/>
      <c r="D126" s="3" t="s">
        <v>343</v>
      </c>
      <c r="E126" s="3" t="s">
        <v>843</v>
      </c>
      <c r="F126" s="15">
        <v>10</v>
      </c>
      <c r="G126" s="69">
        <v>75.001999999999995</v>
      </c>
      <c r="H126" s="43">
        <f t="shared" si="3"/>
        <v>750.02</v>
      </c>
      <c r="I126" s="6"/>
    </row>
    <row r="127" spans="2:9">
      <c r="B127" s="14">
        <f t="shared" si="4"/>
        <v>124</v>
      </c>
      <c r="C127" s="3"/>
      <c r="D127" s="3" t="s">
        <v>345</v>
      </c>
      <c r="E127" s="3" t="s">
        <v>843</v>
      </c>
      <c r="F127" s="15">
        <v>16</v>
      </c>
      <c r="G127" s="69">
        <v>134.00129999999999</v>
      </c>
      <c r="H127" s="43">
        <f t="shared" si="3"/>
        <v>2144.0207999999998</v>
      </c>
      <c r="I127" s="6"/>
    </row>
    <row r="128" spans="2:9">
      <c r="B128" s="14">
        <f t="shared" si="4"/>
        <v>125</v>
      </c>
      <c r="C128" s="3"/>
      <c r="D128" s="3" t="s">
        <v>347</v>
      </c>
      <c r="E128" s="3" t="s">
        <v>843</v>
      </c>
      <c r="F128" s="15">
        <v>15</v>
      </c>
      <c r="G128" s="69">
        <v>134.00069999999999</v>
      </c>
      <c r="H128" s="43">
        <f t="shared" si="3"/>
        <v>2010.0104999999999</v>
      </c>
      <c r="I128" s="6"/>
    </row>
    <row r="129" spans="2:9">
      <c r="B129" s="14">
        <f t="shared" si="4"/>
        <v>126</v>
      </c>
      <c r="C129" s="3"/>
      <c r="D129" s="3"/>
      <c r="E129" s="3"/>
      <c r="F129" s="15"/>
      <c r="G129" s="69"/>
      <c r="H129" s="43">
        <f t="shared" si="3"/>
        <v>0</v>
      </c>
      <c r="I129" s="6"/>
    </row>
    <row r="130" spans="2:9">
      <c r="B130" s="14">
        <f t="shared" si="4"/>
        <v>127</v>
      </c>
      <c r="C130" s="3"/>
      <c r="D130" s="3" t="s">
        <v>351</v>
      </c>
      <c r="E130" s="3" t="s">
        <v>843</v>
      </c>
      <c r="F130" s="15">
        <v>16</v>
      </c>
      <c r="G130" s="69">
        <v>117.9988</v>
      </c>
      <c r="H130" s="43">
        <f t="shared" si="3"/>
        <v>1887.9808</v>
      </c>
      <c r="I130" s="6"/>
    </row>
    <row r="131" spans="2:9">
      <c r="B131" s="14">
        <f t="shared" si="4"/>
        <v>128</v>
      </c>
      <c r="C131" s="3"/>
      <c r="D131" s="7" t="s">
        <v>616</v>
      </c>
      <c r="E131" s="3" t="s">
        <v>843</v>
      </c>
      <c r="F131" s="15">
        <v>12</v>
      </c>
      <c r="G131" s="69">
        <v>110</v>
      </c>
      <c r="H131" s="43">
        <f>IF(E131="pkt.",F131*G131,IF(E131="pc.",F131*G131,IF(E131="gm.",F131*G131/1000,IF(E131="kg.",F131*G131,))))</f>
        <v>1320</v>
      </c>
      <c r="I131" s="6"/>
    </row>
    <row r="132" spans="2:9">
      <c r="B132" s="14">
        <f t="shared" si="4"/>
        <v>129</v>
      </c>
      <c r="C132" s="3"/>
      <c r="D132" s="3"/>
      <c r="E132" s="3"/>
      <c r="F132" s="15"/>
      <c r="G132" s="69"/>
      <c r="H132" s="43">
        <f t="shared" si="3"/>
        <v>0</v>
      </c>
      <c r="I132" s="6"/>
    </row>
    <row r="133" spans="2:9">
      <c r="B133" s="14">
        <f t="shared" si="4"/>
        <v>130</v>
      </c>
      <c r="C133" s="3"/>
      <c r="D133" s="3" t="s">
        <v>353</v>
      </c>
      <c r="E133" s="3"/>
      <c r="F133" s="15">
        <v>5</v>
      </c>
      <c r="G133" s="69">
        <v>166</v>
      </c>
      <c r="H133" s="43">
        <f t="shared" ref="H133:H142" si="6">IF(E133="pkt.",F133*G133,IF(E133="pc.",F133*G133,IF(E133="gm.",F133*G133/1000,IF(E133="kg.",F133*G133,))))</f>
        <v>0</v>
      </c>
      <c r="I133" s="6"/>
    </row>
    <row r="134" spans="2:9">
      <c r="B134" s="14">
        <f t="shared" ref="B134:B158" si="7">B133+1</f>
        <v>131</v>
      </c>
      <c r="C134" s="3"/>
      <c r="D134" s="3" t="s">
        <v>356</v>
      </c>
      <c r="E134" s="3" t="s">
        <v>383</v>
      </c>
      <c r="F134" s="15">
        <v>10</v>
      </c>
      <c r="G134" s="69">
        <v>26.1</v>
      </c>
      <c r="H134" s="43">
        <f t="shared" si="6"/>
        <v>261</v>
      </c>
      <c r="I134" s="6"/>
    </row>
    <row r="135" spans="2:9">
      <c r="B135" s="14">
        <f t="shared" si="7"/>
        <v>132</v>
      </c>
      <c r="C135" s="3"/>
      <c r="D135" s="3" t="s">
        <v>377</v>
      </c>
      <c r="E135" s="3" t="s">
        <v>383</v>
      </c>
      <c r="F135" s="49">
        <v>2.89</v>
      </c>
      <c r="G135" s="69">
        <v>119</v>
      </c>
      <c r="H135" s="43">
        <f t="shared" si="6"/>
        <v>343.91</v>
      </c>
      <c r="I135" s="6"/>
    </row>
    <row r="136" spans="2:9">
      <c r="B136" s="14">
        <f t="shared" si="7"/>
        <v>133</v>
      </c>
      <c r="C136" s="3"/>
      <c r="D136" s="3" t="s">
        <v>390</v>
      </c>
      <c r="E136" s="3" t="s">
        <v>383</v>
      </c>
      <c r="F136" s="15">
        <v>4</v>
      </c>
      <c r="G136" s="69">
        <v>85.254999999999995</v>
      </c>
      <c r="H136" s="43">
        <f t="shared" si="6"/>
        <v>341.02</v>
      </c>
      <c r="I136" s="6"/>
    </row>
    <row r="137" spans="2:9">
      <c r="B137" s="14">
        <f t="shared" si="7"/>
        <v>134</v>
      </c>
      <c r="C137" s="3"/>
      <c r="D137" s="3" t="s">
        <v>357</v>
      </c>
      <c r="E137" s="3" t="s">
        <v>383</v>
      </c>
      <c r="F137" s="15">
        <v>2</v>
      </c>
      <c r="G137" s="69">
        <v>110</v>
      </c>
      <c r="H137" s="43">
        <f t="shared" si="6"/>
        <v>220</v>
      </c>
      <c r="I137" s="6"/>
    </row>
    <row r="138" spans="2:9">
      <c r="B138" s="14">
        <f t="shared" si="7"/>
        <v>135</v>
      </c>
      <c r="C138" s="3"/>
      <c r="D138" s="3"/>
      <c r="E138" s="3"/>
      <c r="F138" s="15"/>
      <c r="G138" s="69"/>
      <c r="H138" s="43">
        <f t="shared" si="6"/>
        <v>0</v>
      </c>
      <c r="I138" s="6"/>
    </row>
    <row r="139" spans="2:9">
      <c r="B139" s="14">
        <f t="shared" si="7"/>
        <v>136</v>
      </c>
      <c r="C139" s="3"/>
      <c r="D139" s="3" t="s">
        <v>359</v>
      </c>
      <c r="E139" s="3" t="s">
        <v>714</v>
      </c>
      <c r="F139" s="15">
        <v>12</v>
      </c>
      <c r="G139" s="69">
        <v>83.484999999999999</v>
      </c>
      <c r="H139" s="43">
        <f t="shared" si="6"/>
        <v>1001.8199999999999</v>
      </c>
      <c r="I139" s="6"/>
    </row>
    <row r="140" spans="2:9">
      <c r="B140" s="14">
        <f t="shared" si="7"/>
        <v>137</v>
      </c>
      <c r="C140" s="3"/>
      <c r="D140" s="3" t="s">
        <v>362</v>
      </c>
      <c r="E140" s="3" t="s">
        <v>714</v>
      </c>
      <c r="F140" s="15">
        <v>1</v>
      </c>
      <c r="G140" s="69">
        <v>165.21</v>
      </c>
      <c r="H140" s="43">
        <f t="shared" si="6"/>
        <v>165.21</v>
      </c>
      <c r="I140" s="6"/>
    </row>
    <row r="141" spans="2:9">
      <c r="B141" s="14">
        <f t="shared" si="7"/>
        <v>138</v>
      </c>
      <c r="C141" s="3"/>
      <c r="D141" s="3" t="s">
        <v>364</v>
      </c>
      <c r="E141" s="3" t="s">
        <v>714</v>
      </c>
      <c r="F141" s="15">
        <v>93</v>
      </c>
      <c r="G141" s="69">
        <v>11.364000000000001</v>
      </c>
      <c r="H141" s="43">
        <f t="shared" si="6"/>
        <v>1056.8520000000001</v>
      </c>
      <c r="I141" s="6"/>
    </row>
    <row r="142" spans="2:9">
      <c r="B142" s="14">
        <f t="shared" si="7"/>
        <v>139</v>
      </c>
      <c r="C142" s="3"/>
      <c r="D142" s="3" t="s">
        <v>365</v>
      </c>
      <c r="E142" s="3" t="s">
        <v>714</v>
      </c>
      <c r="F142" s="15">
        <v>5</v>
      </c>
      <c r="G142" s="69">
        <v>55</v>
      </c>
      <c r="H142" s="43">
        <f t="shared" si="6"/>
        <v>275</v>
      </c>
      <c r="I142" s="6"/>
    </row>
    <row r="143" spans="2:9">
      <c r="B143" s="14">
        <f t="shared" si="7"/>
        <v>140</v>
      </c>
      <c r="C143" s="3"/>
      <c r="D143" s="3" t="s">
        <v>368</v>
      </c>
      <c r="E143" s="3" t="s">
        <v>714</v>
      </c>
      <c r="F143" s="15">
        <v>1</v>
      </c>
      <c r="G143" s="69">
        <v>88</v>
      </c>
      <c r="H143" s="43">
        <f t="shared" ref="H143:H199" si="8">IF(E143="pkt.",F143*G143,IF(E143="pc.",F143*G143,IF(E143="gm.",F143*G143/1000,IF(E143="kg.",F143*G143,))))</f>
        <v>88</v>
      </c>
      <c r="I143" s="6"/>
    </row>
    <row r="144" spans="2:9">
      <c r="B144" s="14">
        <f t="shared" si="7"/>
        <v>141</v>
      </c>
      <c r="C144" s="3"/>
      <c r="D144" s="73" t="s">
        <v>369</v>
      </c>
      <c r="E144" s="3" t="s">
        <v>714</v>
      </c>
      <c r="F144" s="15">
        <v>1</v>
      </c>
      <c r="G144" s="69">
        <v>24</v>
      </c>
      <c r="H144" s="43">
        <f t="shared" si="8"/>
        <v>24</v>
      </c>
      <c r="I144" s="6"/>
    </row>
    <row r="145" spans="2:9">
      <c r="B145" s="14">
        <f t="shared" si="7"/>
        <v>142</v>
      </c>
      <c r="C145" s="3"/>
      <c r="D145" s="3" t="s">
        <v>371</v>
      </c>
      <c r="E145" s="3" t="s">
        <v>714</v>
      </c>
      <c r="F145" s="15">
        <v>4</v>
      </c>
      <c r="G145" s="69">
        <v>97</v>
      </c>
      <c r="H145" s="43">
        <f t="shared" si="8"/>
        <v>388</v>
      </c>
      <c r="I145" s="6"/>
    </row>
    <row r="146" spans="2:9">
      <c r="B146" s="14">
        <f t="shared" si="7"/>
        <v>143</v>
      </c>
      <c r="C146" s="3"/>
      <c r="D146" s="3" t="s">
        <v>373</v>
      </c>
      <c r="E146" s="3" t="s">
        <v>383</v>
      </c>
      <c r="F146" s="15">
        <v>1</v>
      </c>
      <c r="G146" s="69">
        <v>889</v>
      </c>
      <c r="H146" s="43">
        <f t="shared" si="8"/>
        <v>889</v>
      </c>
      <c r="I146" s="6"/>
    </row>
    <row r="147" spans="2:9">
      <c r="B147" s="14">
        <f t="shared" si="7"/>
        <v>144</v>
      </c>
      <c r="C147" s="3"/>
      <c r="D147" s="3" t="s">
        <v>375</v>
      </c>
      <c r="E147" s="3" t="s">
        <v>749</v>
      </c>
      <c r="F147" s="15">
        <v>250</v>
      </c>
      <c r="G147" s="69">
        <v>2880</v>
      </c>
      <c r="H147" s="43">
        <f t="shared" si="8"/>
        <v>720</v>
      </c>
      <c r="I147" s="6"/>
    </row>
    <row r="148" spans="2:9">
      <c r="B148" s="14">
        <f t="shared" si="7"/>
        <v>145</v>
      </c>
      <c r="C148" s="3"/>
      <c r="D148" s="3" t="s">
        <v>376</v>
      </c>
      <c r="E148" s="3" t="s">
        <v>749</v>
      </c>
      <c r="F148" s="15">
        <v>250</v>
      </c>
      <c r="G148" s="69">
        <v>2132</v>
      </c>
      <c r="H148" s="43">
        <f t="shared" si="8"/>
        <v>533</v>
      </c>
      <c r="I148" s="6"/>
    </row>
    <row r="149" spans="2:9">
      <c r="B149" s="14">
        <f t="shared" si="7"/>
        <v>146</v>
      </c>
      <c r="C149" s="3"/>
      <c r="D149" s="3" t="s">
        <v>380</v>
      </c>
      <c r="E149" s="3" t="s">
        <v>383</v>
      </c>
      <c r="F149" s="15">
        <v>5.5</v>
      </c>
      <c r="G149" s="69">
        <v>100</v>
      </c>
      <c r="H149" s="43">
        <f>IF(E149="pkt.",F149*G149,IF(E149="pc.",F149*G149,IF(E149="gm.",F149*G149/1000,IF(E149="kg.",F149*G149,))))</f>
        <v>550</v>
      </c>
      <c r="I149" s="6"/>
    </row>
    <row r="150" spans="2:9">
      <c r="B150" s="14">
        <f t="shared" si="7"/>
        <v>147</v>
      </c>
      <c r="C150" s="3"/>
      <c r="D150" s="3" t="s">
        <v>382</v>
      </c>
      <c r="E150" s="3" t="s">
        <v>383</v>
      </c>
      <c r="F150" s="15">
        <v>4.8</v>
      </c>
      <c r="G150" s="69">
        <v>96.25</v>
      </c>
      <c r="H150" s="43">
        <f t="shared" si="8"/>
        <v>462</v>
      </c>
      <c r="I150" s="6"/>
    </row>
    <row r="151" spans="2:9">
      <c r="B151" s="14">
        <f t="shared" si="7"/>
        <v>148</v>
      </c>
      <c r="C151" s="3"/>
      <c r="D151" s="3" t="s">
        <v>1191</v>
      </c>
      <c r="E151" s="3" t="s">
        <v>714</v>
      </c>
      <c r="F151" s="15">
        <v>5</v>
      </c>
      <c r="G151" s="69">
        <v>172</v>
      </c>
      <c r="H151" s="43">
        <f t="shared" si="8"/>
        <v>860</v>
      </c>
      <c r="I151" s="6"/>
    </row>
    <row r="152" spans="2:9">
      <c r="B152" s="14">
        <f t="shared" si="7"/>
        <v>149</v>
      </c>
      <c r="C152" s="3"/>
      <c r="D152" s="3" t="s">
        <v>1192</v>
      </c>
      <c r="E152" s="3" t="s">
        <v>714</v>
      </c>
      <c r="F152" s="15">
        <v>5</v>
      </c>
      <c r="G152" s="69">
        <v>168</v>
      </c>
      <c r="H152" s="43">
        <f t="shared" si="8"/>
        <v>840</v>
      </c>
      <c r="I152" s="6"/>
    </row>
    <row r="153" spans="2:9">
      <c r="B153" s="14">
        <f t="shared" si="7"/>
        <v>150</v>
      </c>
      <c r="C153" s="3"/>
      <c r="D153" s="3"/>
      <c r="E153" s="3"/>
      <c r="F153" s="15"/>
      <c r="G153" s="69"/>
      <c r="H153" s="43"/>
      <c r="I153" s="6"/>
    </row>
    <row r="154" spans="2:9">
      <c r="B154" s="14">
        <f t="shared" si="7"/>
        <v>151</v>
      </c>
      <c r="C154" s="3"/>
      <c r="D154" s="3" t="s">
        <v>1207</v>
      </c>
      <c r="E154" s="3" t="s">
        <v>714</v>
      </c>
      <c r="F154" s="15">
        <v>4</v>
      </c>
      <c r="G154" s="69">
        <v>72</v>
      </c>
      <c r="H154" s="43">
        <f t="shared" si="8"/>
        <v>288</v>
      </c>
      <c r="I154" s="6"/>
    </row>
    <row r="155" spans="2:9">
      <c r="B155" s="14">
        <f t="shared" si="7"/>
        <v>152</v>
      </c>
      <c r="C155" s="3"/>
      <c r="D155" s="3" t="s">
        <v>1208</v>
      </c>
      <c r="E155" s="3" t="s">
        <v>714</v>
      </c>
      <c r="F155" s="15">
        <v>5</v>
      </c>
      <c r="G155" s="69">
        <v>24.8</v>
      </c>
      <c r="H155" s="43">
        <f t="shared" si="8"/>
        <v>124</v>
      </c>
      <c r="I155" s="6"/>
    </row>
    <row r="156" spans="2:9">
      <c r="B156" s="14">
        <f t="shared" si="7"/>
        <v>153</v>
      </c>
      <c r="C156" s="3"/>
      <c r="D156" s="3" t="s">
        <v>1209</v>
      </c>
      <c r="E156" s="3" t="s">
        <v>714</v>
      </c>
      <c r="F156" s="15">
        <v>6</v>
      </c>
      <c r="G156" s="69">
        <v>49.665999999999997</v>
      </c>
      <c r="H156" s="43">
        <f t="shared" si="8"/>
        <v>297.99599999999998</v>
      </c>
      <c r="I156" s="6"/>
    </row>
    <row r="157" spans="2:9">
      <c r="B157" s="14">
        <f t="shared" si="7"/>
        <v>154</v>
      </c>
      <c r="C157" s="3"/>
      <c r="D157" s="3" t="s">
        <v>423</v>
      </c>
      <c r="E157" s="3" t="s">
        <v>714</v>
      </c>
      <c r="F157" s="82">
        <v>6</v>
      </c>
      <c r="G157" s="83">
        <v>39</v>
      </c>
      <c r="H157" s="43">
        <f t="shared" si="8"/>
        <v>234</v>
      </c>
      <c r="I157" s="6"/>
    </row>
    <row r="158" spans="2:9">
      <c r="B158" s="14">
        <f t="shared" si="7"/>
        <v>155</v>
      </c>
      <c r="C158" s="3"/>
      <c r="D158" s="3" t="s">
        <v>426</v>
      </c>
      <c r="E158" s="3" t="s">
        <v>714</v>
      </c>
      <c r="F158" s="15">
        <v>4</v>
      </c>
      <c r="G158" s="69">
        <v>65</v>
      </c>
      <c r="H158" s="43">
        <f t="shared" si="8"/>
        <v>260</v>
      </c>
      <c r="I158" s="6"/>
    </row>
    <row r="159" spans="2:9">
      <c r="B159" s="14"/>
      <c r="C159" s="3"/>
      <c r="D159" s="3"/>
      <c r="E159" s="3"/>
      <c r="F159" s="15"/>
      <c r="G159" s="69" t="s">
        <v>825</v>
      </c>
      <c r="H159" s="43">
        <f t="shared" si="8"/>
        <v>0</v>
      </c>
      <c r="I159" s="6"/>
    </row>
    <row r="160" spans="2:9">
      <c r="B160" s="14">
        <v>156</v>
      </c>
      <c r="C160" s="3"/>
      <c r="D160" s="3" t="s">
        <v>1210</v>
      </c>
      <c r="E160" s="3" t="s">
        <v>714</v>
      </c>
      <c r="F160" s="15">
        <v>5</v>
      </c>
      <c r="G160" s="69">
        <v>26</v>
      </c>
      <c r="H160" s="43">
        <f t="shared" si="8"/>
        <v>130</v>
      </c>
      <c r="I160" s="6"/>
    </row>
    <row r="161" spans="2:9">
      <c r="B161" s="14">
        <v>157</v>
      </c>
      <c r="C161" s="3"/>
      <c r="D161" s="3" t="s">
        <v>428</v>
      </c>
      <c r="E161" s="3" t="s">
        <v>714</v>
      </c>
      <c r="F161" s="15">
        <v>6</v>
      </c>
      <c r="G161" s="69">
        <f t="shared" ref="G161:G171" ca="1" si="9">H161/F161</f>
        <v>56</v>
      </c>
      <c r="H161" s="43">
        <f t="shared" ca="1" si="8"/>
        <v>260</v>
      </c>
      <c r="I161" s="6"/>
    </row>
    <row r="162" spans="2:9">
      <c r="B162" s="14">
        <v>158</v>
      </c>
      <c r="C162" s="3"/>
      <c r="D162" s="3" t="s">
        <v>430</v>
      </c>
      <c r="E162" s="3" t="s">
        <v>714</v>
      </c>
      <c r="F162" s="15">
        <v>5</v>
      </c>
      <c r="G162" s="69">
        <f t="shared" ca="1" si="9"/>
        <v>23.6</v>
      </c>
      <c r="H162" s="43">
        <f t="shared" ca="1" si="8"/>
        <v>260</v>
      </c>
      <c r="I162" s="6"/>
    </row>
    <row r="163" spans="2:9">
      <c r="B163" s="14">
        <v>159</v>
      </c>
      <c r="C163" s="3"/>
      <c r="D163" s="3" t="s">
        <v>432</v>
      </c>
      <c r="E163" s="3" t="s">
        <v>714</v>
      </c>
      <c r="F163" s="15">
        <v>6</v>
      </c>
      <c r="G163" s="69">
        <f t="shared" ca="1" si="9"/>
        <v>61</v>
      </c>
      <c r="H163" s="43">
        <f t="shared" ca="1" si="8"/>
        <v>260</v>
      </c>
      <c r="I163" s="6"/>
    </row>
    <row r="164" spans="2:9">
      <c r="B164" s="14">
        <v>160</v>
      </c>
      <c r="C164" s="3"/>
      <c r="D164" s="3" t="s">
        <v>432</v>
      </c>
      <c r="E164" s="3" t="s">
        <v>714</v>
      </c>
      <c r="F164" s="15">
        <v>6</v>
      </c>
      <c r="G164" s="69">
        <f t="shared" ca="1" si="9"/>
        <v>21</v>
      </c>
      <c r="H164" s="43">
        <f t="shared" ca="1" si="8"/>
        <v>260</v>
      </c>
      <c r="I164" s="6"/>
    </row>
    <row r="165" spans="2:9">
      <c r="B165" s="14">
        <v>161</v>
      </c>
      <c r="C165" s="3"/>
      <c r="D165" s="125" t="s">
        <v>435</v>
      </c>
      <c r="E165" s="3" t="s">
        <v>714</v>
      </c>
      <c r="F165" s="15">
        <v>6</v>
      </c>
      <c r="G165" s="69">
        <f t="shared" ca="1" si="9"/>
        <v>21</v>
      </c>
      <c r="H165" s="43">
        <f t="shared" ca="1" si="8"/>
        <v>260</v>
      </c>
      <c r="I165" s="6"/>
    </row>
    <row r="166" spans="2:9">
      <c r="B166" s="14">
        <v>162</v>
      </c>
      <c r="C166" s="3"/>
      <c r="D166" s="3" t="s">
        <v>438</v>
      </c>
      <c r="E166" s="3" t="s">
        <v>714</v>
      </c>
      <c r="F166" s="15">
        <v>2</v>
      </c>
      <c r="G166" s="69">
        <f t="shared" ca="1" si="9"/>
        <v>50</v>
      </c>
      <c r="H166" s="43">
        <f t="shared" ca="1" si="8"/>
        <v>260</v>
      </c>
      <c r="I166" s="6"/>
    </row>
    <row r="167" spans="2:9">
      <c r="B167" s="14">
        <v>163</v>
      </c>
      <c r="C167" s="3"/>
      <c r="D167" s="3" t="s">
        <v>439</v>
      </c>
      <c r="E167" s="3" t="s">
        <v>714</v>
      </c>
      <c r="F167" s="15">
        <v>6</v>
      </c>
      <c r="G167" s="69">
        <f t="shared" ca="1" si="9"/>
        <v>55</v>
      </c>
      <c r="H167" s="43">
        <f t="shared" ca="1" si="8"/>
        <v>260</v>
      </c>
      <c r="I167" s="6"/>
    </row>
    <row r="168" spans="2:9">
      <c r="B168" s="14">
        <v>164</v>
      </c>
      <c r="C168" s="3"/>
      <c r="D168" s="3" t="s">
        <v>441</v>
      </c>
      <c r="E168" s="3" t="s">
        <v>714</v>
      </c>
      <c r="F168" s="15">
        <v>2</v>
      </c>
      <c r="G168" s="69">
        <f t="shared" ca="1" si="9"/>
        <v>49</v>
      </c>
      <c r="H168" s="43">
        <f t="shared" ca="1" si="8"/>
        <v>260</v>
      </c>
      <c r="I168" s="6"/>
    </row>
    <row r="169" spans="2:9">
      <c r="B169" s="14">
        <v>165</v>
      </c>
      <c r="C169" s="3"/>
      <c r="D169" s="3" t="s">
        <v>442</v>
      </c>
      <c r="E169" s="3" t="s">
        <v>714</v>
      </c>
      <c r="F169" s="15">
        <v>2</v>
      </c>
      <c r="G169" s="69">
        <f t="shared" ca="1" si="9"/>
        <v>45</v>
      </c>
      <c r="H169" s="43">
        <f t="shared" ca="1" si="8"/>
        <v>260</v>
      </c>
      <c r="I169" s="6"/>
    </row>
    <row r="170" spans="2:9">
      <c r="B170" s="14">
        <v>166</v>
      </c>
      <c r="C170" s="3"/>
      <c r="D170" s="3" t="s">
        <v>444</v>
      </c>
      <c r="E170" s="3" t="s">
        <v>714</v>
      </c>
      <c r="F170" s="15">
        <v>2</v>
      </c>
      <c r="G170" s="69">
        <f t="shared" ca="1" si="9"/>
        <v>70</v>
      </c>
      <c r="H170" s="43">
        <f t="shared" ca="1" si="8"/>
        <v>260</v>
      </c>
      <c r="I170" s="165"/>
    </row>
    <row r="171" spans="2:9">
      <c r="B171" s="14">
        <v>167</v>
      </c>
      <c r="C171" s="3"/>
      <c r="D171" s="3" t="s">
        <v>446</v>
      </c>
      <c r="E171" s="3" t="s">
        <v>714</v>
      </c>
      <c r="F171" s="15">
        <v>6</v>
      </c>
      <c r="G171" s="69">
        <f t="shared" ca="1" si="9"/>
        <v>55</v>
      </c>
      <c r="H171" s="43">
        <f t="shared" ca="1" si="8"/>
        <v>260</v>
      </c>
      <c r="I171" s="165"/>
    </row>
    <row r="172" spans="2:9">
      <c r="B172" s="14"/>
      <c r="C172" s="3"/>
      <c r="D172" s="3"/>
      <c r="E172" s="3" t="s">
        <v>714</v>
      </c>
      <c r="F172" s="15"/>
      <c r="G172" s="69"/>
      <c r="H172" s="43">
        <f t="shared" si="8"/>
        <v>0</v>
      </c>
      <c r="I172" s="165"/>
    </row>
    <row r="173" spans="2:9">
      <c r="B173" s="14"/>
      <c r="C173" s="3"/>
      <c r="D173" s="3"/>
      <c r="E173" s="3"/>
      <c r="F173" s="15"/>
      <c r="G173" s="69"/>
      <c r="H173" s="43">
        <f t="shared" si="8"/>
        <v>0</v>
      </c>
      <c r="I173" s="165"/>
    </row>
    <row r="174" spans="2:9">
      <c r="B174" s="14">
        <v>168</v>
      </c>
      <c r="C174" s="3"/>
      <c r="D174" s="3" t="s">
        <v>449</v>
      </c>
      <c r="E174" s="3" t="s">
        <v>383</v>
      </c>
      <c r="F174" s="15">
        <v>25</v>
      </c>
      <c r="G174" s="69">
        <v>44</v>
      </c>
      <c r="H174" s="43">
        <f t="shared" si="8"/>
        <v>1100</v>
      </c>
      <c r="I174" s="165"/>
    </row>
    <row r="175" spans="2:9">
      <c r="B175" s="14">
        <v>169</v>
      </c>
      <c r="C175" s="3"/>
      <c r="D175" s="3" t="s">
        <v>614</v>
      </c>
      <c r="E175" s="3" t="s">
        <v>383</v>
      </c>
      <c r="F175" s="15">
        <v>25</v>
      </c>
      <c r="G175" s="69">
        <v>33.479999999999997</v>
      </c>
      <c r="H175" s="43">
        <f t="shared" si="8"/>
        <v>836.99999999999989</v>
      </c>
      <c r="I175" s="165"/>
    </row>
    <row r="176" spans="2:9">
      <c r="B176" s="14"/>
      <c r="C176" s="3"/>
      <c r="D176" s="3"/>
      <c r="E176" s="3" t="s">
        <v>383</v>
      </c>
      <c r="F176" s="15"/>
      <c r="G176" s="69"/>
      <c r="H176" s="43">
        <f t="shared" si="8"/>
        <v>0</v>
      </c>
      <c r="I176" s="165"/>
    </row>
    <row r="177" spans="2:9">
      <c r="B177" s="14">
        <v>170</v>
      </c>
      <c r="C177" s="3"/>
      <c r="D177" s="3" t="s">
        <v>453</v>
      </c>
      <c r="E177" s="3" t="s">
        <v>383</v>
      </c>
      <c r="F177" s="15">
        <v>3</v>
      </c>
      <c r="G177" s="69">
        <v>36</v>
      </c>
      <c r="H177" s="43">
        <f t="shared" si="8"/>
        <v>108</v>
      </c>
      <c r="I177" s="165"/>
    </row>
    <row r="178" spans="2:9">
      <c r="B178" s="14">
        <v>171</v>
      </c>
      <c r="C178" s="3"/>
      <c r="D178" s="3" t="s">
        <v>453</v>
      </c>
      <c r="E178" s="3" t="s">
        <v>383</v>
      </c>
      <c r="F178" s="15">
        <v>2</v>
      </c>
      <c r="G178" s="69">
        <v>40</v>
      </c>
      <c r="H178" s="43">
        <f t="shared" si="8"/>
        <v>80</v>
      </c>
      <c r="I178" s="165"/>
    </row>
    <row r="179" spans="2:9">
      <c r="B179" s="14">
        <v>172</v>
      </c>
      <c r="C179" s="3"/>
      <c r="D179" s="3" t="s">
        <v>467</v>
      </c>
      <c r="E179" s="3" t="s">
        <v>383</v>
      </c>
      <c r="F179" s="15">
        <v>25</v>
      </c>
      <c r="G179" s="69">
        <v>39</v>
      </c>
      <c r="H179" s="43">
        <f t="shared" si="8"/>
        <v>975</v>
      </c>
      <c r="I179" s="165"/>
    </row>
    <row r="180" spans="2:9">
      <c r="B180" s="14"/>
      <c r="C180" s="3"/>
      <c r="D180" s="3"/>
      <c r="E180" s="3"/>
      <c r="F180" s="15"/>
      <c r="G180" s="69"/>
      <c r="H180" s="43">
        <f t="shared" si="8"/>
        <v>0</v>
      </c>
      <c r="I180" s="165"/>
    </row>
    <row r="181" spans="2:9">
      <c r="B181" s="14">
        <v>173</v>
      </c>
      <c r="C181" s="3"/>
      <c r="D181" s="3" t="s">
        <v>456</v>
      </c>
      <c r="E181" s="3" t="s">
        <v>383</v>
      </c>
      <c r="F181" s="15">
        <v>25</v>
      </c>
      <c r="G181" s="69">
        <v>20.6</v>
      </c>
      <c r="H181" s="43">
        <f t="shared" si="8"/>
        <v>515</v>
      </c>
      <c r="I181" s="165"/>
    </row>
    <row r="182" spans="2:9">
      <c r="B182" s="14"/>
      <c r="C182" s="3"/>
      <c r="D182" s="3"/>
      <c r="E182" s="3"/>
      <c r="F182" s="15"/>
      <c r="G182" s="69"/>
      <c r="H182" s="43">
        <f t="shared" si="8"/>
        <v>0</v>
      </c>
      <c r="I182" s="165"/>
    </row>
    <row r="183" spans="2:9">
      <c r="B183" s="14">
        <v>174</v>
      </c>
      <c r="C183" s="3"/>
      <c r="D183" s="3" t="s">
        <v>1213</v>
      </c>
      <c r="E183" s="3" t="s">
        <v>714</v>
      </c>
      <c r="F183" s="15">
        <v>6</v>
      </c>
      <c r="G183" s="69">
        <v>31</v>
      </c>
      <c r="H183" s="43">
        <f t="shared" si="8"/>
        <v>186</v>
      </c>
      <c r="I183" s="165"/>
    </row>
    <row r="184" spans="2:9">
      <c r="B184" s="14">
        <v>175</v>
      </c>
      <c r="C184" s="3"/>
      <c r="D184" s="3" t="s">
        <v>1214</v>
      </c>
      <c r="E184" s="3" t="s">
        <v>714</v>
      </c>
      <c r="F184" s="15">
        <v>23</v>
      </c>
      <c r="G184" s="69">
        <v>8.92</v>
      </c>
      <c r="H184" s="43">
        <f t="shared" si="8"/>
        <v>205.16</v>
      </c>
      <c r="I184" s="165"/>
    </row>
    <row r="185" spans="2:9">
      <c r="B185" s="14">
        <v>176</v>
      </c>
      <c r="C185" s="3"/>
      <c r="D185" s="3" t="s">
        <v>546</v>
      </c>
      <c r="E185" s="3" t="s">
        <v>714</v>
      </c>
      <c r="F185" s="15">
        <v>1</v>
      </c>
      <c r="G185" s="69">
        <v>39.119999999999997</v>
      </c>
      <c r="H185" s="43">
        <f t="shared" si="8"/>
        <v>39.119999999999997</v>
      </c>
      <c r="I185" s="165"/>
    </row>
    <row r="186" spans="2:9">
      <c r="B186" s="14">
        <v>177</v>
      </c>
      <c r="C186" s="3"/>
      <c r="D186" s="3" t="s">
        <v>281</v>
      </c>
      <c r="E186" s="3" t="s">
        <v>714</v>
      </c>
      <c r="F186" s="15">
        <v>5</v>
      </c>
      <c r="G186" s="69">
        <v>79.2</v>
      </c>
      <c r="H186" s="43">
        <f t="shared" si="8"/>
        <v>396</v>
      </c>
      <c r="I186" s="165"/>
    </row>
    <row r="187" spans="2:9">
      <c r="B187" s="14">
        <v>178</v>
      </c>
      <c r="C187" s="3"/>
      <c r="D187" s="3" t="s">
        <v>547</v>
      </c>
      <c r="E187" s="3" t="s">
        <v>714</v>
      </c>
      <c r="F187" s="15">
        <v>10</v>
      </c>
      <c r="G187" s="69">
        <v>17.45</v>
      </c>
      <c r="H187" s="43">
        <f t="shared" si="8"/>
        <v>174.5</v>
      </c>
      <c r="I187" s="165"/>
    </row>
    <row r="188" spans="2:9">
      <c r="B188" s="14">
        <v>179</v>
      </c>
      <c r="C188" s="3"/>
      <c r="D188" s="3" t="s">
        <v>547</v>
      </c>
      <c r="E188" s="3" t="s">
        <v>714</v>
      </c>
      <c r="F188" s="15">
        <v>10</v>
      </c>
      <c r="G188" s="69">
        <v>8.8000000000000007</v>
      </c>
      <c r="H188" s="43">
        <f t="shared" si="8"/>
        <v>88</v>
      </c>
      <c r="I188" s="165"/>
    </row>
    <row r="189" spans="2:9">
      <c r="B189" s="14">
        <v>180</v>
      </c>
      <c r="C189" s="3"/>
      <c r="D189" s="3" t="s">
        <v>549</v>
      </c>
      <c r="E189" s="3" t="s">
        <v>843</v>
      </c>
      <c r="F189" s="15">
        <v>20</v>
      </c>
      <c r="G189" s="69">
        <v>5</v>
      </c>
      <c r="H189" s="43">
        <f t="shared" si="8"/>
        <v>100</v>
      </c>
      <c r="I189" s="165"/>
    </row>
    <row r="190" spans="2:9">
      <c r="B190" s="14">
        <v>181</v>
      </c>
      <c r="C190" s="3"/>
      <c r="D190" s="3" t="s">
        <v>281</v>
      </c>
      <c r="E190" s="3" t="s">
        <v>714</v>
      </c>
      <c r="F190" s="15">
        <v>144</v>
      </c>
      <c r="G190" s="69">
        <v>1.72</v>
      </c>
      <c r="H190" s="43">
        <f t="shared" si="8"/>
        <v>247.68</v>
      </c>
      <c r="I190" s="165"/>
    </row>
    <row r="191" spans="2:9">
      <c r="B191" s="14">
        <v>182</v>
      </c>
      <c r="C191" s="3"/>
      <c r="D191" s="3" t="s">
        <v>550</v>
      </c>
      <c r="E191" s="3" t="s">
        <v>843</v>
      </c>
      <c r="F191" s="15">
        <v>2</v>
      </c>
      <c r="G191" s="69">
        <v>58.5</v>
      </c>
      <c r="H191" s="43">
        <f t="shared" si="8"/>
        <v>117</v>
      </c>
      <c r="I191" s="165"/>
    </row>
    <row r="192" spans="2:9">
      <c r="B192" s="14">
        <v>183</v>
      </c>
      <c r="C192" s="3"/>
      <c r="D192" s="3" t="s">
        <v>848</v>
      </c>
      <c r="E192" s="3" t="s">
        <v>843</v>
      </c>
      <c r="F192" s="15">
        <v>5</v>
      </c>
      <c r="G192" s="95">
        <v>40</v>
      </c>
      <c r="H192" s="43">
        <f t="shared" si="8"/>
        <v>200</v>
      </c>
      <c r="I192" s="165"/>
    </row>
    <row r="193" spans="2:9">
      <c r="B193" s="14">
        <v>184</v>
      </c>
      <c r="C193" s="3"/>
      <c r="D193" s="3" t="s">
        <v>848</v>
      </c>
      <c r="E193" s="3" t="s">
        <v>843</v>
      </c>
      <c r="F193" s="15">
        <v>5</v>
      </c>
      <c r="G193" s="95">
        <v>24</v>
      </c>
      <c r="H193" s="43">
        <f t="shared" si="8"/>
        <v>120</v>
      </c>
      <c r="I193" s="165"/>
    </row>
    <row r="194" spans="2:9">
      <c r="B194" s="14">
        <v>185</v>
      </c>
      <c r="C194" s="3"/>
      <c r="D194" s="3" t="s">
        <v>552</v>
      </c>
      <c r="E194" s="3" t="s">
        <v>843</v>
      </c>
      <c r="F194" s="15">
        <v>5</v>
      </c>
      <c r="G194" s="95">
        <v>40</v>
      </c>
      <c r="H194" s="43">
        <f t="shared" si="8"/>
        <v>200</v>
      </c>
      <c r="I194" s="165"/>
    </row>
    <row r="195" spans="2:9">
      <c r="B195" s="14">
        <v>186</v>
      </c>
      <c r="C195" s="3"/>
      <c r="D195" s="3" t="s">
        <v>556</v>
      </c>
      <c r="E195" s="3" t="s">
        <v>843</v>
      </c>
      <c r="F195" s="15">
        <v>5</v>
      </c>
      <c r="G195" s="70"/>
      <c r="H195" s="43">
        <f t="shared" si="8"/>
        <v>0</v>
      </c>
      <c r="I195" s="165"/>
    </row>
    <row r="196" spans="2:9">
      <c r="B196" s="14"/>
      <c r="C196" s="3"/>
      <c r="D196" s="3"/>
      <c r="E196" s="3"/>
      <c r="F196" s="15"/>
      <c r="G196" s="70"/>
      <c r="H196" s="43">
        <f t="shared" si="8"/>
        <v>0</v>
      </c>
      <c r="I196" s="165"/>
    </row>
    <row r="197" spans="2:9">
      <c r="B197" s="14">
        <v>187</v>
      </c>
      <c r="C197" s="3"/>
      <c r="D197" s="3" t="s">
        <v>553</v>
      </c>
      <c r="E197" s="3"/>
      <c r="F197" s="15">
        <v>2</v>
      </c>
      <c r="G197" s="70"/>
      <c r="H197" s="43">
        <f t="shared" si="8"/>
        <v>0</v>
      </c>
      <c r="I197" s="165"/>
    </row>
    <row r="198" spans="2:9">
      <c r="B198" s="14">
        <v>188</v>
      </c>
      <c r="C198" s="3"/>
      <c r="D198" s="3" t="s">
        <v>554</v>
      </c>
      <c r="E198" s="3" t="s">
        <v>843</v>
      </c>
      <c r="F198" s="15">
        <v>6</v>
      </c>
      <c r="G198" s="70">
        <v>35.78</v>
      </c>
      <c r="H198" s="43">
        <f t="shared" si="8"/>
        <v>214.68</v>
      </c>
      <c r="I198" s="165"/>
    </row>
    <row r="199" spans="2:9">
      <c r="B199" s="14">
        <v>189</v>
      </c>
      <c r="C199" s="3"/>
      <c r="D199" s="3" t="s">
        <v>555</v>
      </c>
      <c r="E199" s="3" t="s">
        <v>843</v>
      </c>
      <c r="F199" s="15">
        <v>5</v>
      </c>
      <c r="G199" s="70">
        <v>38.44</v>
      </c>
      <c r="H199" s="43">
        <f t="shared" si="8"/>
        <v>192.2</v>
      </c>
      <c r="I199" s="165"/>
    </row>
    <row r="200" spans="2:9">
      <c r="B200" s="14">
        <v>190</v>
      </c>
      <c r="C200" s="3"/>
      <c r="D200" s="3" t="s">
        <v>559</v>
      </c>
      <c r="E200" s="3" t="s">
        <v>714</v>
      </c>
      <c r="F200" s="15">
        <v>16</v>
      </c>
      <c r="G200" s="70"/>
      <c r="H200" s="43"/>
      <c r="I200" s="165"/>
    </row>
    <row r="201" spans="2:9">
      <c r="B201" s="14">
        <v>191</v>
      </c>
      <c r="C201" s="3"/>
      <c r="D201" s="3" t="s">
        <v>561</v>
      </c>
      <c r="E201" s="3" t="s">
        <v>843</v>
      </c>
      <c r="F201" s="15">
        <v>6</v>
      </c>
      <c r="G201" s="70">
        <v>33</v>
      </c>
      <c r="H201" s="43">
        <f t="shared" ref="H201:H260" si="10">IF(E201="pkt.",F201*G201,IF(E201="pc.",F201*G201,IF(E201="gm.",F201*G201/1000,IF(E201="kg.",F201*G201,))))</f>
        <v>198</v>
      </c>
      <c r="I201" s="166">
        <f>J201/H201</f>
        <v>0</v>
      </c>
    </row>
    <row r="202" spans="2:9">
      <c r="B202" s="14">
        <v>192</v>
      </c>
      <c r="C202" s="3"/>
      <c r="D202" s="3" t="s">
        <v>562</v>
      </c>
      <c r="E202" s="3" t="s">
        <v>843</v>
      </c>
      <c r="F202" s="15">
        <v>5</v>
      </c>
      <c r="G202" s="70">
        <v>68</v>
      </c>
      <c r="H202" s="43">
        <f t="shared" si="10"/>
        <v>340</v>
      </c>
      <c r="I202" s="166">
        <f>J202/H202</f>
        <v>0</v>
      </c>
    </row>
    <row r="203" spans="2:9">
      <c r="B203" s="14">
        <v>193</v>
      </c>
      <c r="C203" s="3"/>
      <c r="D203" s="3" t="s">
        <v>563</v>
      </c>
      <c r="E203" s="3" t="s">
        <v>843</v>
      </c>
      <c r="F203" s="15">
        <v>5</v>
      </c>
      <c r="G203" s="70">
        <v>66</v>
      </c>
      <c r="H203" s="43">
        <f t="shared" si="10"/>
        <v>330</v>
      </c>
      <c r="I203" s="166">
        <f>J203/H203</f>
        <v>0</v>
      </c>
    </row>
    <row r="204" spans="2:9">
      <c r="B204" s="14"/>
      <c r="C204" s="3"/>
      <c r="D204" s="3"/>
      <c r="E204" s="3"/>
      <c r="F204" s="15"/>
      <c r="G204" s="70"/>
      <c r="H204" s="43">
        <f t="shared" si="10"/>
        <v>0</v>
      </c>
      <c r="I204" s="167"/>
    </row>
    <row r="205" spans="2:9">
      <c r="B205" s="14">
        <v>194</v>
      </c>
      <c r="C205" s="3"/>
      <c r="D205" s="3" t="s">
        <v>640</v>
      </c>
      <c r="E205" s="3" t="s">
        <v>383</v>
      </c>
      <c r="F205" s="15">
        <v>25</v>
      </c>
      <c r="G205" s="70">
        <v>75</v>
      </c>
      <c r="H205" s="43">
        <f t="shared" si="10"/>
        <v>1875</v>
      </c>
      <c r="I205" s="167"/>
    </row>
    <row r="206" spans="2:9">
      <c r="B206" s="14">
        <v>195</v>
      </c>
      <c r="C206" s="3"/>
      <c r="D206" s="3" t="s">
        <v>641</v>
      </c>
      <c r="E206" s="3" t="s">
        <v>714</v>
      </c>
      <c r="F206" s="15">
        <v>20</v>
      </c>
      <c r="G206" s="70">
        <v>13.5</v>
      </c>
      <c r="H206" s="43">
        <f t="shared" si="10"/>
        <v>270</v>
      </c>
      <c r="I206" s="6"/>
    </row>
    <row r="207" spans="2:9">
      <c r="B207" s="14">
        <v>196</v>
      </c>
      <c r="C207" s="3"/>
      <c r="D207" s="3" t="s">
        <v>642</v>
      </c>
      <c r="E207" s="3" t="s">
        <v>714</v>
      </c>
      <c r="F207" s="15">
        <v>20</v>
      </c>
      <c r="G207" s="70">
        <v>8.5</v>
      </c>
      <c r="H207" s="43">
        <f t="shared" si="10"/>
        <v>170</v>
      </c>
      <c r="I207" s="6"/>
    </row>
    <row r="208" spans="2:9">
      <c r="B208" s="14"/>
      <c r="C208" s="3"/>
      <c r="D208" s="90"/>
      <c r="E208" s="3"/>
      <c r="F208" s="15"/>
      <c r="G208" s="70"/>
      <c r="H208" s="43">
        <f t="shared" si="10"/>
        <v>0</v>
      </c>
      <c r="I208" s="6"/>
    </row>
    <row r="209" spans="2:9">
      <c r="B209" s="14"/>
      <c r="C209" s="3"/>
      <c r="D209" s="3"/>
      <c r="E209" s="90"/>
      <c r="F209" s="15"/>
      <c r="G209" s="70"/>
      <c r="H209" s="43">
        <f t="shared" si="10"/>
        <v>0</v>
      </c>
      <c r="I209" s="6"/>
    </row>
    <row r="210" spans="2:9">
      <c r="B210" s="14">
        <v>197</v>
      </c>
      <c r="C210" s="3"/>
      <c r="D210" s="3" t="s">
        <v>643</v>
      </c>
      <c r="E210" s="3" t="s">
        <v>383</v>
      </c>
      <c r="F210" s="15">
        <v>65</v>
      </c>
      <c r="G210" s="70">
        <v>22.4</v>
      </c>
      <c r="H210" s="43">
        <f t="shared" si="10"/>
        <v>1456</v>
      </c>
      <c r="I210" s="6"/>
    </row>
    <row r="211" spans="2:9">
      <c r="B211" s="14"/>
      <c r="C211" s="3"/>
      <c r="D211" s="3"/>
      <c r="E211" s="3" t="s">
        <v>143</v>
      </c>
      <c r="F211" s="15"/>
      <c r="G211" s="70"/>
      <c r="H211" s="43">
        <f t="shared" si="10"/>
        <v>0</v>
      </c>
      <c r="I211" s="6"/>
    </row>
    <row r="212" spans="2:9">
      <c r="B212" s="14">
        <v>198</v>
      </c>
      <c r="C212" s="3"/>
      <c r="D212" s="3" t="s">
        <v>732</v>
      </c>
      <c r="E212" s="3" t="s">
        <v>714</v>
      </c>
      <c r="F212" s="15">
        <v>24</v>
      </c>
      <c r="G212" s="70">
        <v>61</v>
      </c>
      <c r="H212" s="43">
        <f t="shared" si="10"/>
        <v>1464</v>
      </c>
      <c r="I212" s="6"/>
    </row>
    <row r="213" spans="2:9">
      <c r="B213" s="14"/>
      <c r="C213" s="3"/>
      <c r="D213" s="3"/>
      <c r="E213" s="3"/>
      <c r="F213" s="15"/>
      <c r="G213" s="70"/>
      <c r="H213" s="43">
        <f t="shared" si="10"/>
        <v>0</v>
      </c>
      <c r="I213" s="6"/>
    </row>
    <row r="214" spans="2:9">
      <c r="B214" s="14">
        <v>199</v>
      </c>
      <c r="C214" s="3"/>
      <c r="D214" s="3" t="s">
        <v>664</v>
      </c>
      <c r="E214" s="3" t="s">
        <v>714</v>
      </c>
      <c r="F214" s="15">
        <v>2</v>
      </c>
      <c r="G214" s="70">
        <v>58</v>
      </c>
      <c r="H214" s="43">
        <f t="shared" si="10"/>
        <v>116</v>
      </c>
      <c r="I214" s="6"/>
    </row>
    <row r="215" spans="2:9">
      <c r="B215" s="14"/>
      <c r="C215" s="3"/>
      <c r="D215" s="3"/>
      <c r="E215" s="3"/>
      <c r="F215" s="15"/>
      <c r="G215" s="70"/>
      <c r="H215" s="43">
        <f t="shared" si="10"/>
        <v>0</v>
      </c>
      <c r="I215" s="6"/>
    </row>
    <row r="216" spans="2:9">
      <c r="B216" s="14">
        <v>200</v>
      </c>
      <c r="C216" s="3"/>
      <c r="D216" s="3" t="s">
        <v>731</v>
      </c>
      <c r="E216" s="3" t="s">
        <v>714</v>
      </c>
      <c r="F216" s="15">
        <v>6</v>
      </c>
      <c r="G216" s="70">
        <v>123.33</v>
      </c>
      <c r="H216" s="43">
        <f t="shared" si="10"/>
        <v>739.98</v>
      </c>
      <c r="I216" s="6"/>
    </row>
    <row r="217" spans="2:9">
      <c r="B217" s="14">
        <v>201</v>
      </c>
      <c r="C217" s="3"/>
      <c r="D217" s="3" t="s">
        <v>639</v>
      </c>
      <c r="E217" s="3" t="s">
        <v>714</v>
      </c>
      <c r="F217" s="15">
        <v>100</v>
      </c>
      <c r="G217" s="70">
        <v>9.6</v>
      </c>
      <c r="H217" s="43">
        <f t="shared" si="10"/>
        <v>960</v>
      </c>
      <c r="I217" s="6"/>
    </row>
    <row r="218" spans="2:9">
      <c r="B218" s="14"/>
      <c r="C218" s="3"/>
      <c r="D218" s="3"/>
      <c r="E218" s="3"/>
      <c r="F218" s="15"/>
      <c r="G218" s="70"/>
      <c r="H218" s="43">
        <f t="shared" si="10"/>
        <v>0</v>
      </c>
      <c r="I218" s="6"/>
    </row>
    <row r="219" spans="2:9">
      <c r="B219" s="14">
        <v>202</v>
      </c>
      <c r="C219" s="3"/>
      <c r="D219" s="3" t="s">
        <v>874</v>
      </c>
      <c r="E219" s="3" t="s">
        <v>714</v>
      </c>
      <c r="F219" s="3">
        <v>10</v>
      </c>
      <c r="G219" s="70">
        <v>18.5</v>
      </c>
      <c r="H219" s="43">
        <f t="shared" si="10"/>
        <v>185</v>
      </c>
      <c r="I219" s="6"/>
    </row>
    <row r="220" spans="2:9">
      <c r="B220" s="14">
        <v>203</v>
      </c>
      <c r="C220" s="3"/>
      <c r="D220" s="3" t="s">
        <v>867</v>
      </c>
      <c r="E220" s="3" t="s">
        <v>714</v>
      </c>
      <c r="F220" s="3">
        <v>5</v>
      </c>
      <c r="G220" s="70">
        <v>77</v>
      </c>
      <c r="H220" s="43">
        <f t="shared" si="10"/>
        <v>385</v>
      </c>
      <c r="I220" s="6"/>
    </row>
    <row r="221" spans="2:9">
      <c r="B221" s="14">
        <v>204</v>
      </c>
      <c r="C221" s="3"/>
      <c r="D221" s="3" t="s">
        <v>869</v>
      </c>
      <c r="E221" s="3" t="s">
        <v>714</v>
      </c>
      <c r="F221" s="3">
        <v>10</v>
      </c>
      <c r="G221" s="70">
        <v>41.5</v>
      </c>
      <c r="H221" s="43">
        <f t="shared" si="10"/>
        <v>415</v>
      </c>
      <c r="I221" s="6"/>
    </row>
    <row r="222" spans="2:9">
      <c r="B222" s="14">
        <v>205</v>
      </c>
      <c r="C222" s="3"/>
      <c r="D222" s="3" t="s">
        <v>871</v>
      </c>
      <c r="E222" s="3" t="s">
        <v>714</v>
      </c>
      <c r="F222" s="3">
        <v>1</v>
      </c>
      <c r="G222" s="70">
        <v>122</v>
      </c>
      <c r="H222" s="43">
        <f t="shared" si="10"/>
        <v>122</v>
      </c>
      <c r="I222" s="6"/>
    </row>
    <row r="223" spans="2:9">
      <c r="B223" s="14">
        <v>206</v>
      </c>
      <c r="C223" s="3"/>
      <c r="D223" s="3" t="s">
        <v>196</v>
      </c>
      <c r="E223" s="3" t="s">
        <v>843</v>
      </c>
      <c r="F223" s="3">
        <v>1</v>
      </c>
      <c r="G223" s="70">
        <v>155</v>
      </c>
      <c r="H223" s="43">
        <f t="shared" si="10"/>
        <v>155</v>
      </c>
      <c r="I223" s="6"/>
    </row>
    <row r="224" spans="2:9">
      <c r="B224" s="14">
        <v>207</v>
      </c>
      <c r="C224" s="3"/>
      <c r="D224" s="3" t="s">
        <v>982</v>
      </c>
      <c r="E224" s="3" t="s">
        <v>749</v>
      </c>
      <c r="F224" s="3">
        <v>100</v>
      </c>
      <c r="G224" s="70">
        <v>17</v>
      </c>
      <c r="H224" s="43">
        <f t="shared" si="10"/>
        <v>1.7</v>
      </c>
      <c r="I224" s="6"/>
    </row>
    <row r="225" spans="2:9">
      <c r="B225" s="14">
        <v>208</v>
      </c>
      <c r="C225" s="3"/>
      <c r="D225" s="3" t="s">
        <v>904</v>
      </c>
      <c r="E225" s="3" t="s">
        <v>843</v>
      </c>
      <c r="F225" s="3">
        <v>6</v>
      </c>
      <c r="G225" s="70">
        <v>28</v>
      </c>
      <c r="H225" s="43">
        <f t="shared" si="10"/>
        <v>168</v>
      </c>
      <c r="I225" s="6"/>
    </row>
    <row r="226" spans="2:9">
      <c r="B226" s="14">
        <v>209</v>
      </c>
      <c r="C226" s="3"/>
      <c r="D226" s="3" t="s">
        <v>809</v>
      </c>
      <c r="E226" s="3" t="s">
        <v>843</v>
      </c>
      <c r="F226" s="3">
        <v>12</v>
      </c>
      <c r="G226" s="70">
        <v>8.5</v>
      </c>
      <c r="H226" s="43">
        <f t="shared" si="10"/>
        <v>102</v>
      </c>
      <c r="I226" s="6"/>
    </row>
    <row r="227" spans="2:9">
      <c r="B227" s="14">
        <v>210</v>
      </c>
      <c r="C227" s="3"/>
      <c r="D227" s="40" t="s">
        <v>905</v>
      </c>
      <c r="E227" s="3" t="s">
        <v>714</v>
      </c>
      <c r="F227" s="3">
        <v>30</v>
      </c>
      <c r="G227" s="70">
        <v>7.33</v>
      </c>
      <c r="H227" s="43">
        <f t="shared" si="10"/>
        <v>219.9</v>
      </c>
      <c r="I227" s="6"/>
    </row>
    <row r="228" spans="2:9">
      <c r="B228" s="14">
        <v>211</v>
      </c>
      <c r="C228" s="3"/>
      <c r="D228" s="3" t="s">
        <v>906</v>
      </c>
      <c r="E228" s="3" t="s">
        <v>714</v>
      </c>
      <c r="F228" s="3">
        <v>20</v>
      </c>
      <c r="G228" s="70">
        <v>4</v>
      </c>
      <c r="H228" s="43">
        <f t="shared" si="10"/>
        <v>80</v>
      </c>
      <c r="I228" s="6"/>
    </row>
    <row r="229" spans="2:9">
      <c r="B229" s="14">
        <v>212</v>
      </c>
      <c r="C229" s="3"/>
      <c r="D229" s="3" t="s">
        <v>907</v>
      </c>
      <c r="E229" s="3" t="s">
        <v>714</v>
      </c>
      <c r="F229" s="3">
        <v>20</v>
      </c>
      <c r="G229" s="70">
        <v>4</v>
      </c>
      <c r="H229" s="43">
        <f t="shared" si="10"/>
        <v>80</v>
      </c>
      <c r="I229" s="6"/>
    </row>
    <row r="230" spans="2:9" ht="15.75" thickBot="1">
      <c r="B230" s="14">
        <v>213</v>
      </c>
      <c r="C230" s="9"/>
      <c r="D230" s="3" t="s">
        <v>908</v>
      </c>
      <c r="E230" s="3" t="s">
        <v>714</v>
      </c>
      <c r="F230" s="3">
        <v>20</v>
      </c>
      <c r="G230" s="70">
        <v>4</v>
      </c>
      <c r="H230" s="43">
        <f t="shared" si="10"/>
        <v>80</v>
      </c>
      <c r="I230" s="10"/>
    </row>
    <row r="231" spans="2:9">
      <c r="B231" s="14">
        <v>214</v>
      </c>
      <c r="C231" s="90"/>
      <c r="D231" s="3" t="s">
        <v>909</v>
      </c>
      <c r="E231" s="3" t="s">
        <v>714</v>
      </c>
      <c r="F231" s="3">
        <v>20</v>
      </c>
      <c r="G231" s="70">
        <v>6</v>
      </c>
      <c r="H231" s="43">
        <f t="shared" si="10"/>
        <v>120</v>
      </c>
      <c r="I231" s="156"/>
    </row>
    <row r="232" spans="2:9">
      <c r="B232" s="14">
        <v>215</v>
      </c>
      <c r="C232" s="90"/>
      <c r="D232" s="3" t="s">
        <v>910</v>
      </c>
      <c r="E232" s="3" t="s">
        <v>714</v>
      </c>
      <c r="F232" s="3">
        <v>20</v>
      </c>
      <c r="G232" s="70">
        <v>4</v>
      </c>
      <c r="H232" s="43">
        <f t="shared" si="10"/>
        <v>80</v>
      </c>
      <c r="I232" s="156"/>
    </row>
    <row r="233" spans="2:9">
      <c r="B233" s="14">
        <v>216</v>
      </c>
      <c r="C233" s="90"/>
      <c r="D233" s="3" t="s">
        <v>911</v>
      </c>
      <c r="E233" s="3" t="s">
        <v>714</v>
      </c>
      <c r="F233" s="3">
        <v>20</v>
      </c>
      <c r="G233" s="70">
        <v>4</v>
      </c>
      <c r="H233" s="43">
        <f t="shared" si="10"/>
        <v>80</v>
      </c>
      <c r="I233" s="156"/>
    </row>
    <row r="234" spans="2:9">
      <c r="B234" s="14">
        <v>217</v>
      </c>
      <c r="C234" s="90"/>
      <c r="D234" s="3" t="s">
        <v>912</v>
      </c>
      <c r="E234" s="3" t="s">
        <v>714</v>
      </c>
      <c r="F234" s="3">
        <v>20</v>
      </c>
      <c r="G234" s="70">
        <v>8</v>
      </c>
      <c r="H234" s="43">
        <f t="shared" si="10"/>
        <v>160</v>
      </c>
      <c r="I234" s="156"/>
    </row>
    <row r="235" spans="2:9">
      <c r="B235" s="14">
        <v>218</v>
      </c>
      <c r="C235" s="90"/>
      <c r="D235" s="3" t="s">
        <v>913</v>
      </c>
      <c r="E235" s="3" t="s">
        <v>714</v>
      </c>
      <c r="F235" s="3">
        <v>36</v>
      </c>
      <c r="G235" s="70">
        <v>9.17</v>
      </c>
      <c r="H235" s="43">
        <f t="shared" si="10"/>
        <v>330.12</v>
      </c>
      <c r="I235" s="156"/>
    </row>
    <row r="236" spans="2:9">
      <c r="B236" s="14">
        <v>219</v>
      </c>
      <c r="C236" s="90"/>
      <c r="D236" s="3" t="s">
        <v>914</v>
      </c>
      <c r="E236" s="3" t="s">
        <v>843</v>
      </c>
      <c r="F236" s="3">
        <v>28</v>
      </c>
      <c r="G236" s="70">
        <v>9</v>
      </c>
      <c r="H236" s="43">
        <f t="shared" si="10"/>
        <v>252</v>
      </c>
      <c r="I236" s="156"/>
    </row>
    <row r="237" spans="2:9">
      <c r="B237" s="14">
        <v>220</v>
      </c>
      <c r="C237" s="90"/>
      <c r="D237" s="3" t="s">
        <v>915</v>
      </c>
      <c r="E237" s="3" t="s">
        <v>843</v>
      </c>
      <c r="F237" s="3">
        <v>1</v>
      </c>
      <c r="G237" s="70">
        <v>9</v>
      </c>
      <c r="H237" s="43">
        <f t="shared" si="10"/>
        <v>9</v>
      </c>
      <c r="I237" s="156"/>
    </row>
    <row r="238" spans="2:9">
      <c r="B238" s="14">
        <v>221</v>
      </c>
      <c r="C238" s="90"/>
      <c r="D238" s="3" t="s">
        <v>916</v>
      </c>
      <c r="E238" s="3" t="s">
        <v>843</v>
      </c>
      <c r="F238" s="3">
        <v>1</v>
      </c>
      <c r="G238" s="70">
        <v>9</v>
      </c>
      <c r="H238" s="43">
        <f t="shared" si="10"/>
        <v>9</v>
      </c>
      <c r="I238" s="156"/>
    </row>
    <row r="239" spans="2:9">
      <c r="B239" s="14">
        <v>222</v>
      </c>
      <c r="C239" s="90"/>
      <c r="D239" s="3" t="s">
        <v>917</v>
      </c>
      <c r="E239" s="3" t="s">
        <v>714</v>
      </c>
      <c r="F239" s="3">
        <v>32</v>
      </c>
      <c r="G239" s="70">
        <v>0.82</v>
      </c>
      <c r="H239" s="43">
        <f t="shared" si="10"/>
        <v>26.24</v>
      </c>
      <c r="I239" s="156"/>
    </row>
    <row r="240" spans="2:9">
      <c r="B240" s="14">
        <v>223</v>
      </c>
      <c r="C240" s="90"/>
      <c r="D240" s="3" t="s">
        <v>918</v>
      </c>
      <c r="E240" s="3" t="s">
        <v>714</v>
      </c>
      <c r="F240" s="3">
        <v>32</v>
      </c>
      <c r="G240" s="70">
        <v>1.6</v>
      </c>
      <c r="H240" s="43">
        <f t="shared" si="10"/>
        <v>51.2</v>
      </c>
      <c r="I240" s="156"/>
    </row>
    <row r="241" spans="2:9">
      <c r="B241" s="14">
        <v>224</v>
      </c>
      <c r="C241" s="90"/>
      <c r="D241" s="3" t="s">
        <v>919</v>
      </c>
      <c r="E241" s="3" t="s">
        <v>714</v>
      </c>
      <c r="F241" s="3">
        <v>32</v>
      </c>
      <c r="G241" s="70">
        <v>3.4</v>
      </c>
      <c r="H241" s="43">
        <f t="shared" si="10"/>
        <v>108.8</v>
      </c>
      <c r="I241" s="156"/>
    </row>
    <row r="242" spans="2:9">
      <c r="B242" s="14">
        <v>225</v>
      </c>
      <c r="C242" s="90"/>
      <c r="D242" s="3" t="s">
        <v>861</v>
      </c>
      <c r="E242" s="3" t="s">
        <v>714</v>
      </c>
      <c r="F242" s="3">
        <v>5</v>
      </c>
      <c r="G242" s="15"/>
      <c r="H242" s="43">
        <f t="shared" si="10"/>
        <v>0</v>
      </c>
      <c r="I242" s="156"/>
    </row>
    <row r="243" spans="2:9">
      <c r="B243" s="14">
        <v>226</v>
      </c>
      <c r="C243" s="90"/>
      <c r="D243" s="3" t="s">
        <v>1120</v>
      </c>
      <c r="E243" s="3" t="s">
        <v>714</v>
      </c>
      <c r="F243" s="3">
        <v>5</v>
      </c>
      <c r="G243" s="70"/>
      <c r="H243" s="43">
        <f t="shared" si="10"/>
        <v>0</v>
      </c>
      <c r="I243" s="156"/>
    </row>
    <row r="244" spans="2:9">
      <c r="B244" s="14">
        <v>227</v>
      </c>
      <c r="C244" s="90"/>
      <c r="D244" s="3" t="s">
        <v>967</v>
      </c>
      <c r="E244" s="3" t="s">
        <v>843</v>
      </c>
      <c r="F244" s="3">
        <v>12</v>
      </c>
      <c r="G244" s="70">
        <v>24</v>
      </c>
      <c r="H244" s="43">
        <f t="shared" si="10"/>
        <v>288</v>
      </c>
      <c r="I244" s="156"/>
    </row>
    <row r="245" spans="2:9">
      <c r="B245" s="14">
        <v>228</v>
      </c>
      <c r="C245" s="90"/>
      <c r="D245" s="3" t="s">
        <v>969</v>
      </c>
      <c r="E245" s="3" t="s">
        <v>843</v>
      </c>
      <c r="F245" s="3">
        <v>3</v>
      </c>
      <c r="G245" s="70">
        <v>25</v>
      </c>
      <c r="H245" s="43">
        <f t="shared" si="10"/>
        <v>75</v>
      </c>
      <c r="I245" s="156"/>
    </row>
    <row r="246" spans="2:9">
      <c r="B246" s="14">
        <v>229</v>
      </c>
      <c r="C246" s="90"/>
      <c r="D246" s="3" t="s">
        <v>970</v>
      </c>
      <c r="E246" s="3" t="s">
        <v>843</v>
      </c>
      <c r="F246" s="3">
        <v>3</v>
      </c>
      <c r="G246" s="70">
        <v>25</v>
      </c>
      <c r="H246" s="43">
        <f t="shared" si="10"/>
        <v>75</v>
      </c>
      <c r="I246" s="156"/>
    </row>
    <row r="247" spans="2:9">
      <c r="B247" s="14">
        <v>230</v>
      </c>
      <c r="C247" s="90"/>
      <c r="D247" s="3" t="s">
        <v>971</v>
      </c>
      <c r="E247" s="3" t="s">
        <v>843</v>
      </c>
      <c r="F247" s="3">
        <v>12</v>
      </c>
      <c r="G247" s="70">
        <v>50</v>
      </c>
      <c r="H247" s="43">
        <f t="shared" si="10"/>
        <v>600</v>
      </c>
      <c r="I247" s="156"/>
    </row>
    <row r="248" spans="2:9">
      <c r="B248" s="14">
        <v>231</v>
      </c>
      <c r="C248" s="90"/>
      <c r="D248" s="3" t="s">
        <v>972</v>
      </c>
      <c r="E248" s="3" t="s">
        <v>714</v>
      </c>
      <c r="F248" s="3">
        <v>12</v>
      </c>
      <c r="G248" s="70">
        <v>105</v>
      </c>
      <c r="H248" s="43">
        <f t="shared" si="10"/>
        <v>1260</v>
      </c>
      <c r="I248" s="156"/>
    </row>
    <row r="249" spans="2:9">
      <c r="B249" s="14">
        <v>232</v>
      </c>
      <c r="C249" s="90"/>
      <c r="D249" s="3" t="s">
        <v>973</v>
      </c>
      <c r="E249" s="3" t="s">
        <v>714</v>
      </c>
      <c r="F249" s="3">
        <v>12</v>
      </c>
      <c r="G249" s="70">
        <v>120</v>
      </c>
      <c r="H249" s="43">
        <f t="shared" si="10"/>
        <v>1440</v>
      </c>
      <c r="I249" s="156"/>
    </row>
    <row r="250" spans="2:9">
      <c r="B250" s="14">
        <v>233</v>
      </c>
      <c r="C250" s="90"/>
      <c r="D250" s="3" t="s">
        <v>974</v>
      </c>
      <c r="E250" s="3" t="s">
        <v>714</v>
      </c>
      <c r="F250" s="3">
        <v>12</v>
      </c>
      <c r="G250" s="70">
        <v>7.5</v>
      </c>
      <c r="H250" s="43">
        <f t="shared" si="10"/>
        <v>90</v>
      </c>
      <c r="I250" s="156"/>
    </row>
    <row r="251" spans="2:9">
      <c r="B251" s="14">
        <v>234</v>
      </c>
      <c r="C251" s="90"/>
      <c r="D251" s="3" t="s">
        <v>975</v>
      </c>
      <c r="E251" s="3" t="s">
        <v>714</v>
      </c>
      <c r="F251" s="3">
        <v>12</v>
      </c>
      <c r="G251" s="70">
        <v>7.5</v>
      </c>
      <c r="H251" s="43">
        <f t="shared" si="10"/>
        <v>90</v>
      </c>
      <c r="I251" s="156"/>
    </row>
    <row r="252" spans="2:9">
      <c r="B252" s="14">
        <v>235</v>
      </c>
      <c r="C252" s="90"/>
      <c r="D252" s="3" t="s">
        <v>976</v>
      </c>
      <c r="E252" s="3" t="s">
        <v>714</v>
      </c>
      <c r="F252" s="3">
        <v>30</v>
      </c>
      <c r="G252" s="70">
        <v>4.5999999999999996</v>
      </c>
      <c r="H252" s="43">
        <f t="shared" si="10"/>
        <v>138</v>
      </c>
      <c r="I252" s="156"/>
    </row>
    <row r="253" spans="2:9">
      <c r="B253" s="14">
        <v>236</v>
      </c>
      <c r="C253" s="90"/>
      <c r="D253" s="3" t="s">
        <v>977</v>
      </c>
      <c r="E253" s="3" t="s">
        <v>843</v>
      </c>
      <c r="F253" s="3">
        <v>12</v>
      </c>
      <c r="G253" s="70">
        <v>8.75</v>
      </c>
      <c r="H253" s="43">
        <f t="shared" si="10"/>
        <v>105</v>
      </c>
      <c r="I253" s="156"/>
    </row>
    <row r="254" spans="2:9">
      <c r="B254" s="14">
        <v>237</v>
      </c>
      <c r="C254" s="90"/>
      <c r="D254" s="3" t="s">
        <v>867</v>
      </c>
      <c r="E254" s="3" t="s">
        <v>899</v>
      </c>
      <c r="F254" s="3">
        <v>5</v>
      </c>
      <c r="G254" s="70">
        <v>77</v>
      </c>
      <c r="H254" s="43">
        <f t="shared" si="10"/>
        <v>0</v>
      </c>
      <c r="I254" s="156"/>
    </row>
    <row r="255" spans="2:9">
      <c r="B255" s="14">
        <v>238</v>
      </c>
      <c r="C255" s="90"/>
      <c r="D255" s="3" t="s">
        <v>979</v>
      </c>
      <c r="E255" s="3" t="s">
        <v>383</v>
      </c>
      <c r="F255" s="3">
        <v>1</v>
      </c>
      <c r="G255" s="70">
        <v>2100</v>
      </c>
      <c r="H255" s="43">
        <f t="shared" si="10"/>
        <v>2100</v>
      </c>
      <c r="I255" s="156"/>
    </row>
    <row r="256" spans="2:9">
      <c r="B256" s="14">
        <v>239</v>
      </c>
      <c r="C256" s="90"/>
      <c r="D256" s="3" t="s">
        <v>980</v>
      </c>
      <c r="E256" s="3" t="s">
        <v>749</v>
      </c>
      <c r="F256" s="3">
        <v>250</v>
      </c>
      <c r="G256" s="70">
        <v>1360</v>
      </c>
      <c r="H256" s="43">
        <f t="shared" si="10"/>
        <v>340</v>
      </c>
      <c r="I256" s="156"/>
    </row>
    <row r="257" spans="2:9">
      <c r="B257" s="14">
        <v>240</v>
      </c>
      <c r="C257" s="90"/>
      <c r="D257" s="3" t="s">
        <v>981</v>
      </c>
      <c r="E257" s="3" t="s">
        <v>749</v>
      </c>
      <c r="F257" s="3">
        <v>250</v>
      </c>
      <c r="G257" s="70">
        <v>100</v>
      </c>
      <c r="H257" s="43">
        <f t="shared" si="10"/>
        <v>25</v>
      </c>
      <c r="I257" s="156"/>
    </row>
    <row r="258" spans="2:9">
      <c r="B258" s="14">
        <v>241</v>
      </c>
      <c r="C258" s="90"/>
      <c r="D258" s="3" t="s">
        <v>982</v>
      </c>
      <c r="E258" s="3" t="s">
        <v>749</v>
      </c>
      <c r="F258" s="3">
        <v>250</v>
      </c>
      <c r="G258" s="70">
        <v>180</v>
      </c>
      <c r="H258" s="43">
        <f t="shared" si="10"/>
        <v>45</v>
      </c>
      <c r="I258" s="156"/>
    </row>
    <row r="259" spans="2:9">
      <c r="B259" s="14">
        <v>242</v>
      </c>
      <c r="C259" s="90"/>
      <c r="D259" s="3" t="s">
        <v>983</v>
      </c>
      <c r="E259" s="3" t="s">
        <v>749</v>
      </c>
      <c r="F259" s="3">
        <v>500</v>
      </c>
      <c r="G259" s="70">
        <v>200</v>
      </c>
      <c r="H259" s="43">
        <f t="shared" si="10"/>
        <v>100</v>
      </c>
      <c r="I259" s="156"/>
    </row>
    <row r="260" spans="2:9">
      <c r="B260" s="14">
        <v>243</v>
      </c>
      <c r="C260" s="90"/>
      <c r="D260" s="3" t="s">
        <v>984</v>
      </c>
      <c r="E260" s="3" t="s">
        <v>749</v>
      </c>
      <c r="F260" s="3">
        <v>250</v>
      </c>
      <c r="G260" s="70">
        <v>2200</v>
      </c>
      <c r="H260" s="43">
        <f t="shared" si="10"/>
        <v>550</v>
      </c>
      <c r="I260" s="156"/>
    </row>
    <row r="261" spans="2:9">
      <c r="B261" s="14">
        <v>244</v>
      </c>
      <c r="C261" s="90"/>
      <c r="D261" s="3" t="s">
        <v>985</v>
      </c>
      <c r="E261" s="3" t="s">
        <v>843</v>
      </c>
      <c r="F261" s="3">
        <v>10</v>
      </c>
      <c r="G261" s="70">
        <v>26</v>
      </c>
      <c r="H261" s="43">
        <f t="shared" ref="H261:H309" si="11">IF(E261="pkt.",F261*G261,IF(E261="pc.",F261*G261,IF(E261="gm.",F261*G261/1000,IF(E261="kg.",F261*G261,))))</f>
        <v>260</v>
      </c>
      <c r="I261" s="156"/>
    </row>
    <row r="262" spans="2:9">
      <c r="B262" s="14">
        <v>245</v>
      </c>
      <c r="C262" s="90"/>
      <c r="D262" s="3" t="s">
        <v>686</v>
      </c>
      <c r="E262" s="3" t="s">
        <v>714</v>
      </c>
      <c r="F262" s="3">
        <v>10</v>
      </c>
      <c r="G262" s="70">
        <v>19</v>
      </c>
      <c r="H262" s="43">
        <f t="shared" si="11"/>
        <v>190</v>
      </c>
      <c r="I262" s="156"/>
    </row>
    <row r="263" spans="2:9">
      <c r="B263" s="14">
        <v>246</v>
      </c>
      <c r="C263" s="90"/>
      <c r="D263" s="3" t="s">
        <v>988</v>
      </c>
      <c r="E263" s="3" t="s">
        <v>383</v>
      </c>
      <c r="F263" s="3">
        <v>1</v>
      </c>
      <c r="G263" s="70">
        <v>40</v>
      </c>
      <c r="H263" s="43">
        <f t="shared" si="11"/>
        <v>40</v>
      </c>
      <c r="I263" s="156"/>
    </row>
    <row r="264" spans="2:9">
      <c r="B264" s="14">
        <v>247</v>
      </c>
      <c r="C264" s="90"/>
      <c r="D264" s="3" t="s">
        <v>989</v>
      </c>
      <c r="E264" s="3" t="s">
        <v>383</v>
      </c>
      <c r="F264" s="3">
        <v>1</v>
      </c>
      <c r="G264" s="70">
        <v>100</v>
      </c>
      <c r="H264" s="43">
        <f t="shared" si="11"/>
        <v>100</v>
      </c>
      <c r="I264" s="156"/>
    </row>
    <row r="265" spans="2:9">
      <c r="B265" s="14">
        <v>248</v>
      </c>
      <c r="C265" s="90"/>
      <c r="D265" s="3" t="s">
        <v>990</v>
      </c>
      <c r="E265" s="3" t="s">
        <v>383</v>
      </c>
      <c r="F265" s="3">
        <v>24</v>
      </c>
      <c r="G265" s="70">
        <v>37</v>
      </c>
      <c r="H265" s="43">
        <f t="shared" si="11"/>
        <v>888</v>
      </c>
      <c r="I265" s="156"/>
    </row>
    <row r="266" spans="2:9" ht="15.75" thickBot="1">
      <c r="B266" s="14">
        <v>249</v>
      </c>
      <c r="C266" s="90"/>
      <c r="D266" s="9" t="s">
        <v>991</v>
      </c>
      <c r="E266" s="3" t="s">
        <v>714</v>
      </c>
      <c r="F266" s="9">
        <v>1</v>
      </c>
      <c r="G266" s="71">
        <v>85</v>
      </c>
      <c r="H266" s="43">
        <f t="shared" si="11"/>
        <v>85</v>
      </c>
      <c r="I266" s="156"/>
    </row>
    <row r="267" spans="2:9" ht="15.75" thickBot="1">
      <c r="B267" s="14">
        <v>250</v>
      </c>
      <c r="C267" s="90"/>
      <c r="D267" s="40" t="s">
        <v>992</v>
      </c>
      <c r="E267" s="9" t="s">
        <v>383</v>
      </c>
      <c r="F267" s="40">
        <v>1</v>
      </c>
      <c r="G267" s="95">
        <v>90</v>
      </c>
      <c r="H267" s="43">
        <f t="shared" si="11"/>
        <v>90</v>
      </c>
      <c r="I267" s="156"/>
    </row>
    <row r="268" spans="2:9">
      <c r="B268" s="14">
        <v>251</v>
      </c>
      <c r="C268" s="90"/>
      <c r="D268" s="40" t="s">
        <v>993</v>
      </c>
      <c r="E268" s="40" t="s">
        <v>383</v>
      </c>
      <c r="F268" s="40">
        <v>1</v>
      </c>
      <c r="G268" s="95">
        <v>100</v>
      </c>
      <c r="H268" s="43">
        <f t="shared" si="11"/>
        <v>100</v>
      </c>
      <c r="I268" s="156"/>
    </row>
    <row r="269" spans="2:9">
      <c r="B269" s="14">
        <v>252</v>
      </c>
      <c r="C269" s="90"/>
      <c r="D269" s="40" t="s">
        <v>998</v>
      </c>
      <c r="E269" s="40" t="s">
        <v>383</v>
      </c>
      <c r="F269" s="90">
        <v>10</v>
      </c>
      <c r="G269" s="95">
        <v>9</v>
      </c>
      <c r="H269" s="43">
        <f t="shared" si="11"/>
        <v>90</v>
      </c>
      <c r="I269" s="156"/>
    </row>
    <row r="270" spans="2:9">
      <c r="B270" s="14">
        <v>253</v>
      </c>
      <c r="C270" s="90"/>
      <c r="D270" s="40" t="s">
        <v>997</v>
      </c>
      <c r="E270" s="40" t="s">
        <v>714</v>
      </c>
      <c r="F270" s="90">
        <v>10</v>
      </c>
      <c r="G270" s="95">
        <v>12</v>
      </c>
      <c r="H270" s="43">
        <f t="shared" si="11"/>
        <v>120</v>
      </c>
      <c r="I270" s="156"/>
    </row>
    <row r="271" spans="2:9">
      <c r="B271" s="14">
        <v>254</v>
      </c>
      <c r="C271" s="90"/>
      <c r="D271" s="40" t="s">
        <v>999</v>
      </c>
      <c r="E271" s="40" t="s">
        <v>714</v>
      </c>
      <c r="F271" s="90">
        <v>10</v>
      </c>
      <c r="G271" s="95">
        <v>8.5</v>
      </c>
      <c r="H271" s="43">
        <f t="shared" si="11"/>
        <v>85</v>
      </c>
      <c r="I271" s="156"/>
    </row>
    <row r="272" spans="2:9">
      <c r="B272" s="14">
        <v>255</v>
      </c>
      <c r="C272" s="90"/>
      <c r="D272" s="40" t="s">
        <v>1001</v>
      </c>
      <c r="E272" s="40" t="s">
        <v>714</v>
      </c>
      <c r="F272" s="90">
        <v>12</v>
      </c>
      <c r="G272" s="95">
        <v>10</v>
      </c>
      <c r="H272" s="43">
        <f t="shared" si="11"/>
        <v>120</v>
      </c>
      <c r="I272" s="156"/>
    </row>
    <row r="273" spans="2:9">
      <c r="B273" s="14">
        <v>256</v>
      </c>
      <c r="C273" s="90"/>
      <c r="D273" s="40" t="s">
        <v>1215</v>
      </c>
      <c r="E273" s="40" t="s">
        <v>714</v>
      </c>
      <c r="F273" s="90">
        <v>1</v>
      </c>
      <c r="G273" s="95">
        <v>37</v>
      </c>
      <c r="H273" s="43">
        <f t="shared" si="11"/>
        <v>37</v>
      </c>
      <c r="I273" s="156"/>
    </row>
    <row r="274" spans="2:9">
      <c r="B274" s="14">
        <v>257</v>
      </c>
      <c r="C274" s="90"/>
      <c r="D274" s="40" t="s">
        <v>1215</v>
      </c>
      <c r="E274" s="40" t="s">
        <v>714</v>
      </c>
      <c r="F274" s="90">
        <v>12</v>
      </c>
      <c r="G274" s="95">
        <v>9</v>
      </c>
      <c r="H274" s="43">
        <f t="shared" si="11"/>
        <v>108</v>
      </c>
      <c r="I274" s="156"/>
    </row>
    <row r="275" spans="2:9">
      <c r="B275" s="14">
        <v>258</v>
      </c>
      <c r="C275" s="90"/>
      <c r="D275" s="40" t="s">
        <v>729</v>
      </c>
      <c r="E275" s="40" t="s">
        <v>383</v>
      </c>
      <c r="F275" s="90">
        <v>100</v>
      </c>
      <c r="G275" s="95">
        <v>20.6</v>
      </c>
      <c r="H275" s="43">
        <f t="shared" si="11"/>
        <v>2060</v>
      </c>
      <c r="I275" s="156"/>
    </row>
    <row r="276" spans="2:9">
      <c r="B276" s="14">
        <v>259</v>
      </c>
      <c r="C276" s="90"/>
      <c r="D276" s="40" t="s">
        <v>1149</v>
      </c>
      <c r="E276" s="40" t="s">
        <v>714</v>
      </c>
      <c r="F276" s="90">
        <v>2</v>
      </c>
      <c r="G276" s="95">
        <v>47.5</v>
      </c>
      <c r="H276" s="43">
        <f t="shared" si="11"/>
        <v>95</v>
      </c>
      <c r="I276" s="156"/>
    </row>
    <row r="277" spans="2:9">
      <c r="B277" s="14">
        <v>260</v>
      </c>
      <c r="C277" s="90"/>
      <c r="D277" s="40" t="s">
        <v>1150</v>
      </c>
      <c r="E277" s="40" t="s">
        <v>714</v>
      </c>
      <c r="F277" s="90">
        <v>5</v>
      </c>
      <c r="G277" s="95">
        <v>19</v>
      </c>
      <c r="H277" s="43">
        <f t="shared" si="11"/>
        <v>95</v>
      </c>
      <c r="I277" s="156"/>
    </row>
    <row r="278" spans="2:9">
      <c r="B278" s="14">
        <v>261</v>
      </c>
      <c r="C278" s="90"/>
      <c r="D278" s="40" t="s">
        <v>1118</v>
      </c>
      <c r="E278" s="40" t="s">
        <v>714</v>
      </c>
      <c r="F278" s="90">
        <v>1</v>
      </c>
      <c r="G278" s="95">
        <v>46</v>
      </c>
      <c r="H278" s="43">
        <f t="shared" si="11"/>
        <v>46</v>
      </c>
      <c r="I278" s="156"/>
    </row>
    <row r="279" spans="2:9">
      <c r="B279" s="14">
        <v>262</v>
      </c>
      <c r="C279" s="90"/>
      <c r="D279" s="40" t="s">
        <v>1119</v>
      </c>
      <c r="E279" s="40" t="s">
        <v>714</v>
      </c>
      <c r="F279" s="90">
        <v>2</v>
      </c>
      <c r="G279" s="95">
        <v>100</v>
      </c>
      <c r="H279" s="43">
        <f t="shared" si="11"/>
        <v>200</v>
      </c>
      <c r="I279" s="156"/>
    </row>
    <row r="280" spans="2:9">
      <c r="B280" s="14">
        <v>263</v>
      </c>
      <c r="C280" s="90"/>
      <c r="D280" s="40" t="s">
        <v>1008</v>
      </c>
      <c r="E280" s="40" t="s">
        <v>383</v>
      </c>
      <c r="F280" s="90">
        <v>3</v>
      </c>
      <c r="G280" s="95">
        <v>70</v>
      </c>
      <c r="H280" s="43">
        <f t="shared" si="11"/>
        <v>210</v>
      </c>
      <c r="I280" s="156"/>
    </row>
    <row r="281" spans="2:9">
      <c r="B281" s="14">
        <v>264</v>
      </c>
      <c r="C281" s="90"/>
      <c r="D281" s="40" t="s">
        <v>1009</v>
      </c>
      <c r="E281" s="40" t="s">
        <v>383</v>
      </c>
      <c r="F281" s="90">
        <v>3</v>
      </c>
      <c r="G281" s="95">
        <v>85</v>
      </c>
      <c r="H281" s="43">
        <f t="shared" si="11"/>
        <v>255</v>
      </c>
      <c r="I281" s="156"/>
    </row>
    <row r="282" spans="2:9">
      <c r="B282" s="14">
        <v>265</v>
      </c>
      <c r="C282" s="90"/>
      <c r="D282" s="40" t="s">
        <v>1010</v>
      </c>
      <c r="E282" s="40" t="s">
        <v>383</v>
      </c>
      <c r="F282" s="90">
        <v>3</v>
      </c>
      <c r="G282" s="95">
        <v>95</v>
      </c>
      <c r="H282" s="43">
        <f t="shared" si="11"/>
        <v>285</v>
      </c>
      <c r="I282" s="156"/>
    </row>
    <row r="283" spans="2:9">
      <c r="B283" s="14">
        <v>266</v>
      </c>
      <c r="C283" s="90"/>
      <c r="D283" s="40" t="s">
        <v>1011</v>
      </c>
      <c r="E283" s="40" t="s">
        <v>383</v>
      </c>
      <c r="F283" s="90">
        <v>3</v>
      </c>
      <c r="G283" s="95">
        <v>100</v>
      </c>
      <c r="H283" s="43">
        <f t="shared" si="11"/>
        <v>300</v>
      </c>
      <c r="I283" s="156"/>
    </row>
    <row r="284" spans="2:9">
      <c r="B284" s="14">
        <v>267</v>
      </c>
      <c r="C284" s="90"/>
      <c r="D284" s="40" t="s">
        <v>1012</v>
      </c>
      <c r="E284" s="40" t="s">
        <v>383</v>
      </c>
      <c r="F284" s="90">
        <v>3</v>
      </c>
      <c r="G284" s="95">
        <v>110</v>
      </c>
      <c r="H284" s="43">
        <f t="shared" si="11"/>
        <v>330</v>
      </c>
      <c r="I284" s="156"/>
    </row>
    <row r="285" spans="2:9">
      <c r="B285" s="14">
        <v>268</v>
      </c>
      <c r="C285" s="90"/>
      <c r="D285" s="40" t="s">
        <v>1013</v>
      </c>
      <c r="E285" s="40" t="s">
        <v>383</v>
      </c>
      <c r="F285" s="90">
        <v>1</v>
      </c>
      <c r="G285" s="95">
        <v>85</v>
      </c>
      <c r="H285" s="43">
        <f t="shared" si="11"/>
        <v>85</v>
      </c>
      <c r="I285" s="156"/>
    </row>
    <row r="286" spans="2:9">
      <c r="B286" s="14">
        <v>269</v>
      </c>
      <c r="C286" s="90"/>
      <c r="D286" s="40" t="s">
        <v>1014</v>
      </c>
      <c r="E286" s="40" t="s">
        <v>383</v>
      </c>
      <c r="F286" s="90">
        <v>3</v>
      </c>
      <c r="G286" s="95">
        <v>131</v>
      </c>
      <c r="H286" s="43">
        <f t="shared" si="11"/>
        <v>393</v>
      </c>
      <c r="I286" s="156"/>
    </row>
    <row r="287" spans="2:9">
      <c r="B287" s="14">
        <v>270</v>
      </c>
      <c r="C287" s="90"/>
      <c r="D287" s="40" t="s">
        <v>1015</v>
      </c>
      <c r="E287" s="40" t="s">
        <v>383</v>
      </c>
      <c r="F287" s="90">
        <v>30</v>
      </c>
      <c r="G287" s="95">
        <v>85</v>
      </c>
      <c r="H287" s="43">
        <f t="shared" si="11"/>
        <v>2550</v>
      </c>
      <c r="I287" s="156"/>
    </row>
    <row r="288" spans="2:9">
      <c r="B288" s="14">
        <v>271</v>
      </c>
      <c r="C288" s="90"/>
      <c r="D288" s="40" t="s">
        <v>1016</v>
      </c>
      <c r="E288" s="40" t="s">
        <v>383</v>
      </c>
      <c r="F288" s="90">
        <v>15</v>
      </c>
      <c r="G288" s="95">
        <v>5</v>
      </c>
      <c r="H288" s="43">
        <f t="shared" si="11"/>
        <v>75</v>
      </c>
      <c r="I288" s="156"/>
    </row>
    <row r="289" spans="2:9">
      <c r="B289" s="14">
        <v>272</v>
      </c>
      <c r="C289" s="90"/>
      <c r="D289" s="40" t="s">
        <v>1057</v>
      </c>
      <c r="E289" s="40" t="s">
        <v>383</v>
      </c>
      <c r="F289" s="90">
        <v>4</v>
      </c>
      <c r="G289" s="95">
        <v>17</v>
      </c>
      <c r="H289" s="43">
        <f t="shared" si="11"/>
        <v>68</v>
      </c>
      <c r="I289" s="156"/>
    </row>
    <row r="290" spans="2:9">
      <c r="B290" s="14">
        <v>273</v>
      </c>
      <c r="C290" s="90"/>
      <c r="D290" s="40" t="s">
        <v>1070</v>
      </c>
      <c r="E290" s="40" t="s">
        <v>749</v>
      </c>
      <c r="F290" s="90">
        <v>250</v>
      </c>
      <c r="G290" s="95">
        <v>68</v>
      </c>
      <c r="H290" s="43">
        <f t="shared" si="11"/>
        <v>17</v>
      </c>
      <c r="I290" s="156"/>
    </row>
    <row r="291" spans="2:9">
      <c r="B291" s="14">
        <v>274</v>
      </c>
      <c r="C291" s="90"/>
      <c r="D291" s="40" t="s">
        <v>1071</v>
      </c>
      <c r="E291" s="40" t="s">
        <v>749</v>
      </c>
      <c r="F291" s="90">
        <v>250</v>
      </c>
      <c r="G291" s="95">
        <v>60</v>
      </c>
      <c r="H291" s="43">
        <f t="shared" si="11"/>
        <v>15</v>
      </c>
      <c r="I291" s="156"/>
    </row>
    <row r="292" spans="2:9">
      <c r="B292" s="14">
        <v>275</v>
      </c>
      <c r="C292" s="90" t="s">
        <v>1117</v>
      </c>
      <c r="D292" s="40" t="s">
        <v>453</v>
      </c>
      <c r="E292" s="90" t="s">
        <v>383</v>
      </c>
      <c r="F292" s="90">
        <v>31</v>
      </c>
      <c r="G292" s="95">
        <v>36</v>
      </c>
      <c r="H292" s="43">
        <f t="shared" si="11"/>
        <v>1116</v>
      </c>
      <c r="I292" s="156"/>
    </row>
    <row r="293" spans="2:9">
      <c r="B293" s="14">
        <v>276</v>
      </c>
      <c r="C293" s="90" t="s">
        <v>1121</v>
      </c>
      <c r="D293" s="40" t="s">
        <v>481</v>
      </c>
      <c r="E293" s="90" t="s">
        <v>383</v>
      </c>
      <c r="F293" s="90">
        <v>5</v>
      </c>
      <c r="G293" s="95">
        <v>39</v>
      </c>
      <c r="H293" s="43">
        <f t="shared" si="11"/>
        <v>195</v>
      </c>
      <c r="I293" s="156"/>
    </row>
    <row r="294" spans="2:9">
      <c r="B294" s="14">
        <v>277</v>
      </c>
      <c r="C294" s="90" t="s">
        <v>1188</v>
      </c>
      <c r="D294" s="40" t="s">
        <v>629</v>
      </c>
      <c r="E294" s="90" t="s">
        <v>714</v>
      </c>
      <c r="F294" s="90">
        <v>2</v>
      </c>
      <c r="G294" s="95">
        <v>19</v>
      </c>
      <c r="H294" s="43">
        <f t="shared" si="11"/>
        <v>38</v>
      </c>
      <c r="I294" s="156"/>
    </row>
    <row r="295" spans="2:9">
      <c r="B295" s="14">
        <v>278</v>
      </c>
      <c r="C295" s="90"/>
      <c r="D295" s="40" t="s">
        <v>1197</v>
      </c>
      <c r="E295" s="90" t="s">
        <v>383</v>
      </c>
      <c r="F295" s="90">
        <v>50</v>
      </c>
      <c r="G295" s="95">
        <v>28.8</v>
      </c>
      <c r="H295" s="43">
        <f t="shared" si="11"/>
        <v>1440</v>
      </c>
      <c r="I295" s="156"/>
    </row>
    <row r="296" spans="2:9">
      <c r="B296" s="14">
        <v>279</v>
      </c>
      <c r="C296" s="90" t="s">
        <v>1218</v>
      </c>
      <c r="D296" s="40" t="s">
        <v>481</v>
      </c>
      <c r="E296" s="90" t="s">
        <v>383</v>
      </c>
      <c r="F296" s="90">
        <v>10</v>
      </c>
      <c r="G296" s="95">
        <v>39</v>
      </c>
      <c r="H296" s="43">
        <f t="shared" si="11"/>
        <v>390</v>
      </c>
      <c r="I296" s="168"/>
    </row>
    <row r="297" spans="2:9">
      <c r="B297" s="14">
        <v>280</v>
      </c>
      <c r="C297" s="90"/>
      <c r="D297" s="40" t="s">
        <v>629</v>
      </c>
      <c r="E297" s="90" t="s">
        <v>714</v>
      </c>
      <c r="F297" s="90">
        <v>5</v>
      </c>
      <c r="G297" s="95">
        <v>19</v>
      </c>
      <c r="H297" s="43">
        <f t="shared" si="11"/>
        <v>95</v>
      </c>
      <c r="I297" s="156"/>
    </row>
    <row r="298" spans="2:9">
      <c r="B298" s="14">
        <v>281</v>
      </c>
      <c r="C298" s="93" t="s">
        <v>1258</v>
      </c>
      <c r="D298" s="40" t="s">
        <v>1257</v>
      </c>
      <c r="E298" s="90" t="s">
        <v>383</v>
      </c>
      <c r="F298" s="90">
        <v>25</v>
      </c>
      <c r="G298" s="95">
        <v>35.4</v>
      </c>
      <c r="H298" s="43">
        <f t="shared" si="11"/>
        <v>885</v>
      </c>
      <c r="I298" s="156"/>
    </row>
    <row r="299" spans="2:9">
      <c r="B299" s="14">
        <v>282</v>
      </c>
      <c r="C299" s="90"/>
      <c r="D299" s="40" t="s">
        <v>892</v>
      </c>
      <c r="E299" s="90" t="s">
        <v>714</v>
      </c>
      <c r="F299" s="90">
        <v>2</v>
      </c>
      <c r="G299" s="95">
        <v>137</v>
      </c>
      <c r="H299" s="43">
        <f t="shared" si="11"/>
        <v>274</v>
      </c>
      <c r="I299" s="156"/>
    </row>
    <row r="300" spans="2:9">
      <c r="B300" s="14">
        <v>283</v>
      </c>
      <c r="C300" s="90"/>
      <c r="D300" s="40" t="s">
        <v>963</v>
      </c>
      <c r="E300" s="90" t="s">
        <v>714</v>
      </c>
      <c r="F300" s="90">
        <v>2</v>
      </c>
      <c r="G300" s="95">
        <v>128</v>
      </c>
      <c r="H300" s="43">
        <f t="shared" si="11"/>
        <v>256</v>
      </c>
      <c r="I300" s="156"/>
    </row>
    <row r="301" spans="2:9">
      <c r="B301" s="14"/>
      <c r="C301" s="90"/>
      <c r="D301" s="90"/>
      <c r="E301" s="90"/>
      <c r="F301" s="90"/>
      <c r="G301" s="90"/>
      <c r="H301" s="43">
        <f>IF(E301="pkt.",F301*G301,IF(E301="pc.",F301*G301,IF(E301="gm.",F301*G301/1000,IF(E301="kg.",F301*G301,))))</f>
        <v>0</v>
      </c>
      <c r="I301" s="156"/>
    </row>
    <row r="302" spans="2:9">
      <c r="B302" s="14">
        <v>284</v>
      </c>
      <c r="C302" s="93">
        <v>44229</v>
      </c>
      <c r="D302" s="133" t="s">
        <v>1267</v>
      </c>
      <c r="E302" s="90" t="s">
        <v>383</v>
      </c>
      <c r="F302" s="90">
        <v>1</v>
      </c>
      <c r="G302" s="90">
        <v>80</v>
      </c>
      <c r="H302" s="43">
        <f t="shared" si="11"/>
        <v>80</v>
      </c>
      <c r="I302" s="156"/>
    </row>
    <row r="303" spans="2:9">
      <c r="B303" s="14">
        <v>285</v>
      </c>
      <c r="C303" s="90"/>
      <c r="D303" s="133" t="s">
        <v>676</v>
      </c>
      <c r="E303" s="90" t="s">
        <v>383</v>
      </c>
      <c r="F303" s="90">
        <v>1</v>
      </c>
      <c r="G303" s="90">
        <v>42</v>
      </c>
      <c r="H303" s="43">
        <f t="shared" si="11"/>
        <v>42</v>
      </c>
      <c r="I303" s="156"/>
    </row>
    <row r="304" spans="2:9">
      <c r="B304" s="14">
        <v>286</v>
      </c>
      <c r="C304" s="90"/>
      <c r="D304" s="133" t="s">
        <v>1268</v>
      </c>
      <c r="E304" s="90" t="s">
        <v>714</v>
      </c>
      <c r="F304" s="90">
        <v>2</v>
      </c>
      <c r="G304" s="90">
        <v>9</v>
      </c>
      <c r="H304" s="43">
        <f t="shared" si="11"/>
        <v>18</v>
      </c>
      <c r="I304" s="156"/>
    </row>
    <row r="305" spans="2:9">
      <c r="B305" s="14">
        <v>287</v>
      </c>
      <c r="C305" s="90"/>
      <c r="D305" s="133" t="s">
        <v>1269</v>
      </c>
      <c r="E305" s="90" t="s">
        <v>714</v>
      </c>
      <c r="F305" s="90">
        <v>2</v>
      </c>
      <c r="G305" s="90">
        <v>32</v>
      </c>
      <c r="H305" s="43">
        <f t="shared" si="11"/>
        <v>64</v>
      </c>
      <c r="I305" s="156"/>
    </row>
    <row r="306" spans="2:9">
      <c r="B306" s="14">
        <v>288</v>
      </c>
      <c r="C306" s="90"/>
      <c r="D306" s="133" t="s">
        <v>1009</v>
      </c>
      <c r="E306" s="90" t="s">
        <v>383</v>
      </c>
      <c r="F306" s="90">
        <v>2</v>
      </c>
      <c r="G306" s="90">
        <v>66</v>
      </c>
      <c r="H306" s="153">
        <f t="shared" si="11"/>
        <v>132</v>
      </c>
      <c r="I306" s="156"/>
    </row>
    <row r="307" spans="2:9" ht="15.75" thickBot="1">
      <c r="B307" s="16">
        <v>289</v>
      </c>
      <c r="C307" s="160"/>
      <c r="D307" s="160" t="s">
        <v>1316</v>
      </c>
      <c r="E307" s="160" t="s">
        <v>383</v>
      </c>
      <c r="F307" s="160">
        <v>2</v>
      </c>
      <c r="G307" s="160"/>
      <c r="H307" s="153"/>
      <c r="I307" s="161"/>
    </row>
    <row r="308" spans="2:9">
      <c r="C308" s="131">
        <v>44349</v>
      </c>
      <c r="D308" s="133" t="s">
        <v>676</v>
      </c>
      <c r="E308" s="74" t="s">
        <v>383</v>
      </c>
      <c r="F308" s="74">
        <v>2</v>
      </c>
      <c r="G308" s="74">
        <v>43</v>
      </c>
      <c r="H308" s="153">
        <f t="shared" si="11"/>
        <v>86</v>
      </c>
    </row>
    <row r="309" spans="2:9">
      <c r="D309" s="133" t="s">
        <v>1319</v>
      </c>
      <c r="E309" s="74" t="s">
        <v>749</v>
      </c>
      <c r="F309" s="74">
        <v>250</v>
      </c>
      <c r="G309" s="74">
        <v>64</v>
      </c>
      <c r="H309" s="153">
        <f t="shared" si="11"/>
        <v>16</v>
      </c>
    </row>
    <row r="310" spans="2:9">
      <c r="D310" s="133" t="s">
        <v>1320</v>
      </c>
      <c r="E310" s="74" t="s">
        <v>749</v>
      </c>
      <c r="F310" s="74">
        <v>250</v>
      </c>
      <c r="G310" s="74">
        <v>76</v>
      </c>
      <c r="H310" s="153">
        <f>IF(E310="pkt.",F310*G310,IF(E310="pc.",F310*G310,IF(E310="gm.",F310*G310/1000,IF(E310="kg.",F310*G310,))))</f>
        <v>19</v>
      </c>
    </row>
    <row r="311" spans="2:9">
      <c r="D311" s="133"/>
      <c r="E311" s="74"/>
      <c r="F311" s="74"/>
      <c r="G311" s="74"/>
      <c r="H311" s="153"/>
    </row>
    <row r="312" spans="2:9">
      <c r="D312" s="133"/>
      <c r="E312" s="74"/>
      <c r="F312" s="74"/>
      <c r="H312" s="153"/>
    </row>
    <row r="313" spans="2:9">
      <c r="C313" s="131">
        <v>44349</v>
      </c>
      <c r="D313" s="133" t="s">
        <v>1339</v>
      </c>
      <c r="E313" t="s">
        <v>714</v>
      </c>
      <c r="F313">
        <v>10</v>
      </c>
      <c r="G313">
        <v>8.4</v>
      </c>
      <c r="H313" s="153">
        <f t="shared" ref="H313:H343" si="12">IF(E313="pkt.",F313*G313,IF(E313="pc.",F313*G313,IF(E313="gm.",F313*G313/1000,IF(E313="kg.",F313*G313,))))</f>
        <v>84</v>
      </c>
    </row>
    <row r="314" spans="2:9">
      <c r="D314" s="133" t="s">
        <v>545</v>
      </c>
      <c r="E314" t="s">
        <v>714</v>
      </c>
      <c r="F314">
        <v>6</v>
      </c>
      <c r="G314">
        <v>35</v>
      </c>
      <c r="H314" s="153">
        <f t="shared" si="12"/>
        <v>210</v>
      </c>
    </row>
    <row r="315" spans="2:9">
      <c r="D315" s="133" t="s">
        <v>1427</v>
      </c>
      <c r="E315" t="s">
        <v>714</v>
      </c>
      <c r="F315">
        <v>4</v>
      </c>
      <c r="G315">
        <v>36</v>
      </c>
      <c r="H315" s="153">
        <f t="shared" si="12"/>
        <v>144</v>
      </c>
    </row>
    <row r="316" spans="2:9">
      <c r="D316" s="133" t="s">
        <v>1334</v>
      </c>
      <c r="E316" t="s">
        <v>843</v>
      </c>
      <c r="F316">
        <v>12</v>
      </c>
      <c r="G316">
        <v>9</v>
      </c>
      <c r="H316" s="153">
        <f t="shared" si="12"/>
        <v>108</v>
      </c>
    </row>
    <row r="317" spans="2:9">
      <c r="D317" s="133" t="s">
        <v>892</v>
      </c>
      <c r="E317" t="s">
        <v>714</v>
      </c>
      <c r="F317">
        <v>10</v>
      </c>
      <c r="G317">
        <v>132.5</v>
      </c>
      <c r="H317" s="153">
        <f t="shared" si="12"/>
        <v>1325</v>
      </c>
    </row>
    <row r="318" spans="2:9">
      <c r="D318" s="133" t="s">
        <v>1057</v>
      </c>
      <c r="E318" t="s">
        <v>714</v>
      </c>
      <c r="F318">
        <v>20</v>
      </c>
      <c r="G318">
        <v>4</v>
      </c>
      <c r="H318" s="153">
        <f t="shared" si="12"/>
        <v>80</v>
      </c>
    </row>
    <row r="319" spans="2:9">
      <c r="D319" s="133" t="s">
        <v>481</v>
      </c>
      <c r="E319" t="s">
        <v>383</v>
      </c>
      <c r="F319">
        <v>50</v>
      </c>
      <c r="G319">
        <v>37.200000000000003</v>
      </c>
      <c r="H319" s="153">
        <f t="shared" si="12"/>
        <v>1860.0000000000002</v>
      </c>
    </row>
    <row r="320" spans="2:9">
      <c r="D320" s="133" t="s">
        <v>1012</v>
      </c>
      <c r="E320" t="s">
        <v>383</v>
      </c>
      <c r="F320">
        <v>30</v>
      </c>
      <c r="G320">
        <v>112</v>
      </c>
      <c r="H320" s="153">
        <f t="shared" si="12"/>
        <v>3360</v>
      </c>
    </row>
    <row r="321" spans="3:8">
      <c r="D321" s="133" t="s">
        <v>1338</v>
      </c>
      <c r="E321" t="s">
        <v>383</v>
      </c>
      <c r="F321">
        <v>30</v>
      </c>
      <c r="G321">
        <v>85</v>
      </c>
      <c r="H321" s="153">
        <f t="shared" si="12"/>
        <v>2550</v>
      </c>
    </row>
    <row r="322" spans="3:8">
      <c r="D322" s="133" t="s">
        <v>1009</v>
      </c>
      <c r="E322" t="s">
        <v>383</v>
      </c>
      <c r="F322">
        <v>30</v>
      </c>
      <c r="G322">
        <v>65</v>
      </c>
      <c r="H322" s="153">
        <f t="shared" si="12"/>
        <v>1950</v>
      </c>
    </row>
    <row r="323" spans="3:8">
      <c r="C323" s="131">
        <v>44410</v>
      </c>
      <c r="D323" s="133" t="s">
        <v>340</v>
      </c>
      <c r="E323" t="s">
        <v>843</v>
      </c>
      <c r="F323">
        <v>2</v>
      </c>
      <c r="G323">
        <v>142</v>
      </c>
      <c r="H323" s="153">
        <f t="shared" si="12"/>
        <v>284</v>
      </c>
    </row>
    <row r="324" spans="3:8">
      <c r="D324" s="133" t="s">
        <v>340</v>
      </c>
      <c r="E324" t="s">
        <v>843</v>
      </c>
      <c r="F324">
        <v>1</v>
      </c>
      <c r="G324">
        <v>148</v>
      </c>
      <c r="H324" s="153">
        <f t="shared" si="12"/>
        <v>148</v>
      </c>
    </row>
    <row r="325" spans="3:8">
      <c r="D325" s="133" t="s">
        <v>871</v>
      </c>
      <c r="E325" t="s">
        <v>714</v>
      </c>
      <c r="F325">
        <v>1</v>
      </c>
      <c r="G325">
        <v>130</v>
      </c>
      <c r="H325" s="153">
        <f t="shared" si="12"/>
        <v>130</v>
      </c>
    </row>
    <row r="326" spans="3:8">
      <c r="C326" s="131">
        <v>44441</v>
      </c>
      <c r="D326" s="133" t="s">
        <v>861</v>
      </c>
      <c r="E326" t="s">
        <v>714</v>
      </c>
      <c r="F326">
        <v>6</v>
      </c>
      <c r="G326">
        <v>77.5</v>
      </c>
      <c r="H326" s="153">
        <f t="shared" si="12"/>
        <v>465</v>
      </c>
    </row>
    <row r="327" spans="3:8">
      <c r="C327" s="131">
        <v>44502</v>
      </c>
      <c r="D327" s="133" t="s">
        <v>1426</v>
      </c>
      <c r="E327" t="s">
        <v>714</v>
      </c>
      <c r="F327">
        <v>1</v>
      </c>
      <c r="G327">
        <v>67</v>
      </c>
      <c r="H327" s="153">
        <f t="shared" si="12"/>
        <v>67</v>
      </c>
    </row>
    <row r="328" spans="3:8">
      <c r="C328" s="131">
        <v>44532</v>
      </c>
      <c r="D328" s="133" t="s">
        <v>1391</v>
      </c>
      <c r="E328" t="s">
        <v>714</v>
      </c>
      <c r="F328">
        <v>2</v>
      </c>
      <c r="G328">
        <v>158</v>
      </c>
      <c r="H328" s="153">
        <f t="shared" si="12"/>
        <v>316</v>
      </c>
    </row>
    <row r="329" spans="3:8">
      <c r="D329" s="133" t="s">
        <v>1392</v>
      </c>
      <c r="E329" t="s">
        <v>714</v>
      </c>
      <c r="F329">
        <v>4</v>
      </c>
      <c r="G329">
        <v>70</v>
      </c>
      <c r="H329" s="153">
        <f t="shared" si="12"/>
        <v>280</v>
      </c>
    </row>
    <row r="330" spans="3:8">
      <c r="D330" s="133" t="s">
        <v>925</v>
      </c>
      <c r="E330" t="s">
        <v>714</v>
      </c>
      <c r="F330">
        <v>4</v>
      </c>
      <c r="G330">
        <v>63</v>
      </c>
      <c r="H330" s="153">
        <f t="shared" si="12"/>
        <v>252</v>
      </c>
    </row>
    <row r="331" spans="3:8">
      <c r="D331" s="133" t="s">
        <v>1399</v>
      </c>
      <c r="E331" t="s">
        <v>714</v>
      </c>
      <c r="F331">
        <v>2</v>
      </c>
      <c r="G331">
        <v>186</v>
      </c>
      <c r="H331" s="153">
        <f t="shared" si="12"/>
        <v>372</v>
      </c>
    </row>
    <row r="332" spans="3:8">
      <c r="D332" s="133" t="s">
        <v>1400</v>
      </c>
      <c r="E332" t="s">
        <v>714</v>
      </c>
      <c r="F332">
        <v>1</v>
      </c>
      <c r="G332">
        <v>172</v>
      </c>
      <c r="H332" s="153">
        <f t="shared" si="12"/>
        <v>172</v>
      </c>
    </row>
    <row r="333" spans="3:8">
      <c r="D333" s="133" t="s">
        <v>869</v>
      </c>
      <c r="E333" t="s">
        <v>714</v>
      </c>
      <c r="F333">
        <v>10</v>
      </c>
      <c r="G333">
        <v>42</v>
      </c>
      <c r="H333" s="153">
        <f t="shared" si="12"/>
        <v>420</v>
      </c>
    </row>
    <row r="334" spans="3:8">
      <c r="D334" s="133" t="s">
        <v>1394</v>
      </c>
      <c r="E334" t="s">
        <v>383</v>
      </c>
      <c r="F334">
        <v>25</v>
      </c>
      <c r="G334">
        <v>40</v>
      </c>
      <c r="H334" s="153">
        <f t="shared" si="12"/>
        <v>1000</v>
      </c>
    </row>
    <row r="335" spans="3:8">
      <c r="D335" s="133" t="s">
        <v>1395</v>
      </c>
      <c r="E335" t="s">
        <v>714</v>
      </c>
      <c r="F335">
        <v>16</v>
      </c>
      <c r="G335">
        <v>32</v>
      </c>
      <c r="H335" s="153">
        <f t="shared" si="12"/>
        <v>512</v>
      </c>
    </row>
    <row r="336" spans="3:8">
      <c r="D336" s="133" t="s">
        <v>1396</v>
      </c>
      <c r="E336" t="s">
        <v>714</v>
      </c>
      <c r="F336">
        <v>27</v>
      </c>
      <c r="G336">
        <v>20</v>
      </c>
      <c r="H336" s="153">
        <f t="shared" si="12"/>
        <v>540</v>
      </c>
    </row>
    <row r="337" spans="4:8">
      <c r="D337" s="133" t="s">
        <v>1397</v>
      </c>
      <c r="E337" t="s">
        <v>714</v>
      </c>
      <c r="F337">
        <v>10</v>
      </c>
      <c r="G337">
        <v>29</v>
      </c>
      <c r="H337" s="153">
        <f t="shared" si="12"/>
        <v>290</v>
      </c>
    </row>
    <row r="338" spans="4:8">
      <c r="D338" s="133" t="s">
        <v>1398</v>
      </c>
      <c r="E338" t="s">
        <v>714</v>
      </c>
      <c r="F338">
        <v>4</v>
      </c>
      <c r="G338">
        <v>45</v>
      </c>
      <c r="H338" s="153">
        <f t="shared" si="12"/>
        <v>180</v>
      </c>
    </row>
    <row r="339" spans="4:8">
      <c r="D339" s="133" t="s">
        <v>1082</v>
      </c>
      <c r="E339" t="s">
        <v>714</v>
      </c>
      <c r="F339">
        <v>4</v>
      </c>
      <c r="G339">
        <v>20</v>
      </c>
      <c r="H339" s="153">
        <f t="shared" si="12"/>
        <v>80</v>
      </c>
    </row>
    <row r="340" spans="4:8">
      <c r="D340" s="133" t="s">
        <v>1403</v>
      </c>
      <c r="E340" t="s">
        <v>714</v>
      </c>
      <c r="F340">
        <v>2</v>
      </c>
      <c r="G340">
        <v>40</v>
      </c>
      <c r="H340" s="153">
        <f t="shared" si="12"/>
        <v>80</v>
      </c>
    </row>
    <row r="341" spans="4:8">
      <c r="D341" s="133" t="s">
        <v>1404</v>
      </c>
      <c r="E341" t="s">
        <v>714</v>
      </c>
      <c r="F341">
        <v>6</v>
      </c>
      <c r="G341">
        <v>25.66</v>
      </c>
      <c r="H341" s="153">
        <f t="shared" si="12"/>
        <v>153.96</v>
      </c>
    </row>
    <row r="342" spans="4:8">
      <c r="H342" s="153">
        <f t="shared" si="12"/>
        <v>0</v>
      </c>
    </row>
    <row r="343" spans="4:8">
      <c r="H343" s="153">
        <f t="shared" si="12"/>
        <v>0</v>
      </c>
    </row>
  </sheetData>
  <autoFilter ref="B3:I3"/>
  <mergeCells count="1">
    <mergeCell ref="B2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I479"/>
  <sheetViews>
    <sheetView topLeftCell="A55" zoomScale="85" zoomScaleNormal="85" workbookViewId="0">
      <selection activeCell="I474" sqref="I474"/>
    </sheetView>
  </sheetViews>
  <sheetFormatPr defaultRowHeight="15"/>
  <cols>
    <col min="2" max="2" width="6.140625" customWidth="1"/>
    <col min="3" max="3" width="10.42578125" customWidth="1"/>
    <col min="4" max="4" width="31.7109375" bestFit="1" customWidth="1"/>
    <col min="5" max="5" width="6.7109375" customWidth="1"/>
    <col min="8" max="8" width="12.140625" bestFit="1" customWidth="1"/>
    <col min="9" max="9" width="27.85546875" customWidth="1"/>
  </cols>
  <sheetData>
    <row r="1" spans="2:9" ht="15.75" thickBot="1"/>
    <row r="2" spans="2:9" ht="19.5" thickBot="1">
      <c r="B2" s="317" t="s">
        <v>138</v>
      </c>
      <c r="C2" s="318"/>
      <c r="D2" s="318"/>
      <c r="E2" s="318"/>
      <c r="F2" s="318"/>
      <c r="G2" s="318"/>
      <c r="H2" s="318"/>
      <c r="I2" s="319"/>
    </row>
    <row r="3" spans="2:9" ht="15.75" thickBot="1">
      <c r="B3" s="162" t="s">
        <v>129</v>
      </c>
      <c r="C3" s="163" t="s">
        <v>128</v>
      </c>
      <c r="D3" s="163" t="s">
        <v>97</v>
      </c>
      <c r="E3" s="163" t="s">
        <v>101</v>
      </c>
      <c r="F3" s="163" t="s">
        <v>102</v>
      </c>
      <c r="G3" s="163" t="s">
        <v>136</v>
      </c>
      <c r="H3" s="163" t="s">
        <v>135</v>
      </c>
      <c r="I3" s="164" t="s">
        <v>132</v>
      </c>
    </row>
    <row r="4" spans="2:9">
      <c r="B4" s="169">
        <v>1</v>
      </c>
      <c r="C4" s="170" t="s">
        <v>448</v>
      </c>
      <c r="D4" s="170" t="s">
        <v>462</v>
      </c>
      <c r="E4" s="171" t="s">
        <v>143</v>
      </c>
      <c r="F4" s="171">
        <v>5</v>
      </c>
      <c r="G4" s="170"/>
      <c r="H4" s="171">
        <v>225</v>
      </c>
      <c r="I4" s="172"/>
    </row>
    <row r="5" spans="2:9">
      <c r="B5" s="157">
        <f>B4+1</f>
        <v>2</v>
      </c>
      <c r="C5" s="90" t="s">
        <v>448</v>
      </c>
      <c r="D5" s="90" t="s">
        <v>463</v>
      </c>
      <c r="E5" s="159" t="s">
        <v>127</v>
      </c>
      <c r="F5" s="159">
        <v>500</v>
      </c>
      <c r="G5" s="90"/>
      <c r="H5" s="159">
        <v>54</v>
      </c>
      <c r="I5" s="156"/>
    </row>
    <row r="6" spans="2:9">
      <c r="B6" s="157">
        <f t="shared" ref="B6:B69" si="0">B5+1</f>
        <v>3</v>
      </c>
      <c r="C6" s="90" t="s">
        <v>448</v>
      </c>
      <c r="D6" s="90" t="s">
        <v>465</v>
      </c>
      <c r="E6" s="159" t="s">
        <v>149</v>
      </c>
      <c r="F6" s="159">
        <v>2</v>
      </c>
      <c r="G6" s="90"/>
      <c r="H6" s="159">
        <v>278</v>
      </c>
      <c r="I6" s="156"/>
    </row>
    <row r="7" spans="2:9">
      <c r="B7" s="157">
        <f t="shared" si="0"/>
        <v>4</v>
      </c>
      <c r="C7" s="90" t="s">
        <v>448</v>
      </c>
      <c r="D7" s="90" t="s">
        <v>888</v>
      </c>
      <c r="E7" s="159" t="s">
        <v>149</v>
      </c>
      <c r="F7" s="159">
        <v>1</v>
      </c>
      <c r="G7" s="90"/>
      <c r="H7" s="159">
        <v>118</v>
      </c>
      <c r="I7" s="156"/>
    </row>
    <row r="8" spans="2:9">
      <c r="B8" s="157">
        <f t="shared" si="0"/>
        <v>5</v>
      </c>
      <c r="C8" s="90" t="s">
        <v>448</v>
      </c>
      <c r="D8" s="90" t="s">
        <v>468</v>
      </c>
      <c r="E8" s="159" t="s">
        <v>259</v>
      </c>
      <c r="F8" s="159">
        <v>2</v>
      </c>
      <c r="G8" s="90"/>
      <c r="H8" s="159">
        <v>50</v>
      </c>
      <c r="I8" s="156"/>
    </row>
    <row r="9" spans="2:9">
      <c r="B9" s="157">
        <f t="shared" si="0"/>
        <v>6</v>
      </c>
      <c r="C9" s="90" t="s">
        <v>448</v>
      </c>
      <c r="D9" s="90" t="s">
        <v>466</v>
      </c>
      <c r="E9" s="159" t="s">
        <v>127</v>
      </c>
      <c r="F9" s="159">
        <v>500</v>
      </c>
      <c r="G9" s="90"/>
      <c r="H9" s="159">
        <v>60</v>
      </c>
      <c r="I9" s="156"/>
    </row>
    <row r="10" spans="2:9">
      <c r="B10" s="157">
        <f t="shared" si="0"/>
        <v>7</v>
      </c>
      <c r="C10" s="90" t="s">
        <v>448</v>
      </c>
      <c r="D10" s="90" t="s">
        <v>472</v>
      </c>
      <c r="E10" s="159" t="s">
        <v>127</v>
      </c>
      <c r="F10" s="159">
        <v>100</v>
      </c>
      <c r="G10" s="90"/>
      <c r="H10" s="159">
        <v>28</v>
      </c>
      <c r="I10" s="156"/>
    </row>
    <row r="11" spans="2:9">
      <c r="B11" s="157">
        <f t="shared" si="0"/>
        <v>8</v>
      </c>
      <c r="C11" s="90" t="s">
        <v>448</v>
      </c>
      <c r="D11" s="90" t="s">
        <v>474</v>
      </c>
      <c r="E11" s="159" t="s">
        <v>127</v>
      </c>
      <c r="F11" s="159">
        <v>100</v>
      </c>
      <c r="G11" s="90"/>
      <c r="H11" s="159">
        <v>38</v>
      </c>
      <c r="I11" s="156"/>
    </row>
    <row r="12" spans="2:9">
      <c r="B12" s="157">
        <f t="shared" si="0"/>
        <v>9</v>
      </c>
      <c r="C12" s="90" t="s">
        <v>448</v>
      </c>
      <c r="D12" s="90" t="s">
        <v>475</v>
      </c>
      <c r="E12" s="159" t="s">
        <v>412</v>
      </c>
      <c r="F12" s="159">
        <v>4</v>
      </c>
      <c r="G12" s="90"/>
      <c r="H12" s="159">
        <v>48</v>
      </c>
      <c r="I12" s="156"/>
    </row>
    <row r="13" spans="2:9">
      <c r="B13" s="157">
        <f t="shared" si="0"/>
        <v>10</v>
      </c>
      <c r="C13" s="90" t="s">
        <v>448</v>
      </c>
      <c r="D13" s="90" t="s">
        <v>476</v>
      </c>
      <c r="E13" s="159" t="s">
        <v>412</v>
      </c>
      <c r="F13" s="159">
        <v>220</v>
      </c>
      <c r="G13" s="90"/>
      <c r="H13" s="159">
        <v>43</v>
      </c>
      <c r="I13" s="156"/>
    </row>
    <row r="14" spans="2:9">
      <c r="B14" s="157">
        <f t="shared" si="0"/>
        <v>11</v>
      </c>
      <c r="C14" s="90" t="s">
        <v>448</v>
      </c>
      <c r="D14" s="90" t="s">
        <v>477</v>
      </c>
      <c r="E14" s="159" t="s">
        <v>259</v>
      </c>
      <c r="F14" s="159">
        <v>1</v>
      </c>
      <c r="G14" s="90"/>
      <c r="H14" s="159">
        <v>47</v>
      </c>
      <c r="I14" s="156"/>
    </row>
    <row r="15" spans="2:9">
      <c r="B15" s="157">
        <f t="shared" si="0"/>
        <v>12</v>
      </c>
      <c r="C15" s="90" t="s">
        <v>448</v>
      </c>
      <c r="D15" s="90" t="s">
        <v>388</v>
      </c>
      <c r="E15" s="159" t="s">
        <v>143</v>
      </c>
      <c r="F15" s="159">
        <v>5</v>
      </c>
      <c r="G15" s="90"/>
      <c r="H15" s="159">
        <v>190</v>
      </c>
      <c r="I15" s="156"/>
    </row>
    <row r="16" spans="2:9">
      <c r="B16" s="157">
        <f t="shared" si="0"/>
        <v>13</v>
      </c>
      <c r="C16" s="90" t="s">
        <v>480</v>
      </c>
      <c r="D16" s="90" t="s">
        <v>888</v>
      </c>
      <c r="E16" s="159" t="s">
        <v>149</v>
      </c>
      <c r="F16" s="159">
        <v>2</v>
      </c>
      <c r="G16" s="90"/>
      <c r="H16" s="159">
        <v>236</v>
      </c>
      <c r="I16" s="156"/>
    </row>
    <row r="17" spans="2:9">
      <c r="B17" s="157">
        <f t="shared" si="0"/>
        <v>14</v>
      </c>
      <c r="C17" s="90" t="s">
        <v>480</v>
      </c>
      <c r="D17" s="90" t="s">
        <v>498</v>
      </c>
      <c r="E17" s="159" t="s">
        <v>149</v>
      </c>
      <c r="F17" s="159">
        <v>1</v>
      </c>
      <c r="G17" s="90"/>
      <c r="H17" s="159">
        <v>134.4</v>
      </c>
      <c r="I17" s="156"/>
    </row>
    <row r="18" spans="2:9">
      <c r="B18" s="157">
        <f t="shared" si="0"/>
        <v>15</v>
      </c>
      <c r="C18" s="90" t="s">
        <v>480</v>
      </c>
      <c r="D18" s="90" t="s">
        <v>481</v>
      </c>
      <c r="E18" s="159" t="s">
        <v>143</v>
      </c>
      <c r="F18" s="159">
        <v>2</v>
      </c>
      <c r="G18" s="90"/>
      <c r="H18" s="159">
        <v>79</v>
      </c>
      <c r="I18" s="156"/>
    </row>
    <row r="19" spans="2:9">
      <c r="B19" s="157">
        <f t="shared" si="0"/>
        <v>16</v>
      </c>
      <c r="C19" s="90" t="s">
        <v>480</v>
      </c>
      <c r="D19" s="90" t="s">
        <v>500</v>
      </c>
      <c r="E19" s="159" t="s">
        <v>127</v>
      </c>
      <c r="F19" s="159">
        <v>250</v>
      </c>
      <c r="G19" s="90"/>
      <c r="H19" s="159">
        <v>26.25</v>
      </c>
      <c r="I19" s="156"/>
    </row>
    <row r="20" spans="2:9">
      <c r="B20" s="157">
        <f t="shared" si="0"/>
        <v>17</v>
      </c>
      <c r="C20" s="90" t="s">
        <v>480</v>
      </c>
      <c r="D20" s="90" t="s">
        <v>502</v>
      </c>
      <c r="E20" s="159" t="s">
        <v>412</v>
      </c>
      <c r="F20" s="159">
        <v>2</v>
      </c>
      <c r="G20" s="90"/>
      <c r="H20" s="159">
        <v>20.9</v>
      </c>
      <c r="I20" s="156"/>
    </row>
    <row r="21" spans="2:9">
      <c r="B21" s="157">
        <f t="shared" si="0"/>
        <v>18</v>
      </c>
      <c r="C21" s="90" t="s">
        <v>480</v>
      </c>
      <c r="D21" s="90" t="s">
        <v>504</v>
      </c>
      <c r="E21" s="159" t="s">
        <v>412</v>
      </c>
      <c r="F21" s="159">
        <v>500</v>
      </c>
      <c r="G21" s="90"/>
      <c r="H21" s="159">
        <v>54</v>
      </c>
      <c r="I21" s="156"/>
    </row>
    <row r="22" spans="2:9">
      <c r="B22" s="157">
        <f t="shared" si="0"/>
        <v>19</v>
      </c>
      <c r="C22" s="90" t="s">
        <v>480</v>
      </c>
      <c r="D22" s="90" t="s">
        <v>888</v>
      </c>
      <c r="E22" s="159" t="s">
        <v>149</v>
      </c>
      <c r="F22" s="159">
        <v>1</v>
      </c>
      <c r="G22" s="90"/>
      <c r="H22" s="159">
        <v>138.6</v>
      </c>
      <c r="I22" s="156"/>
    </row>
    <row r="23" spans="2:9">
      <c r="B23" s="157">
        <f t="shared" si="0"/>
        <v>20</v>
      </c>
      <c r="C23" s="90" t="s">
        <v>480</v>
      </c>
      <c r="D23" s="90" t="s">
        <v>467</v>
      </c>
      <c r="E23" s="159" t="s">
        <v>143</v>
      </c>
      <c r="F23" s="159">
        <v>1</v>
      </c>
      <c r="G23" s="90"/>
      <c r="H23" s="159">
        <v>39.5</v>
      </c>
      <c r="I23" s="156"/>
    </row>
    <row r="24" spans="2:9">
      <c r="B24" s="157">
        <f t="shared" si="0"/>
        <v>21</v>
      </c>
      <c r="C24" s="90" t="s">
        <v>480</v>
      </c>
      <c r="D24" s="90" t="s">
        <v>220</v>
      </c>
      <c r="E24" s="159" t="s">
        <v>259</v>
      </c>
      <c r="F24" s="159">
        <v>1</v>
      </c>
      <c r="G24" s="90"/>
      <c r="H24" s="159">
        <v>166.25</v>
      </c>
      <c r="I24" s="156"/>
    </row>
    <row r="25" spans="2:9">
      <c r="B25" s="157">
        <f t="shared" si="0"/>
        <v>22</v>
      </c>
      <c r="C25" s="90" t="s">
        <v>480</v>
      </c>
      <c r="D25" s="90" t="s">
        <v>463</v>
      </c>
      <c r="E25" s="159" t="s">
        <v>127</v>
      </c>
      <c r="F25" s="159">
        <v>500</v>
      </c>
      <c r="G25" s="90"/>
      <c r="H25" s="159">
        <v>54</v>
      </c>
      <c r="I25" s="156"/>
    </row>
    <row r="26" spans="2:9">
      <c r="B26" s="157">
        <f t="shared" si="0"/>
        <v>23</v>
      </c>
      <c r="C26" s="90" t="s">
        <v>480</v>
      </c>
      <c r="D26" s="90" t="s">
        <v>195</v>
      </c>
      <c r="E26" s="159" t="s">
        <v>127</v>
      </c>
      <c r="F26" s="159">
        <v>200</v>
      </c>
      <c r="G26" s="90"/>
      <c r="H26" s="159">
        <v>131.1</v>
      </c>
      <c r="I26" s="156"/>
    </row>
    <row r="27" spans="2:9">
      <c r="B27" s="157">
        <f t="shared" si="0"/>
        <v>24</v>
      </c>
      <c r="C27" s="90" t="s">
        <v>480</v>
      </c>
      <c r="D27" s="90" t="s">
        <v>352</v>
      </c>
      <c r="E27" s="159" t="s">
        <v>127</v>
      </c>
      <c r="F27" s="159">
        <v>500</v>
      </c>
      <c r="G27" s="90"/>
      <c r="H27" s="159">
        <v>90.25</v>
      </c>
      <c r="I27" s="156"/>
    </row>
    <row r="28" spans="2:9">
      <c r="B28" s="157">
        <f t="shared" si="0"/>
        <v>25</v>
      </c>
      <c r="C28" s="90" t="s">
        <v>480</v>
      </c>
      <c r="D28" s="90" t="s">
        <v>508</v>
      </c>
      <c r="E28" s="159" t="s">
        <v>412</v>
      </c>
      <c r="F28" s="159">
        <v>400</v>
      </c>
      <c r="G28" s="90"/>
      <c r="H28" s="159">
        <v>28.5</v>
      </c>
      <c r="I28" s="156"/>
    </row>
    <row r="29" spans="2:9">
      <c r="B29" s="157">
        <f t="shared" si="0"/>
        <v>26</v>
      </c>
      <c r="C29" s="90" t="s">
        <v>480</v>
      </c>
      <c r="D29" s="90" t="s">
        <v>509</v>
      </c>
      <c r="E29" s="159" t="s">
        <v>149</v>
      </c>
      <c r="F29" s="159">
        <v>1</v>
      </c>
      <c r="G29" s="90"/>
      <c r="H29" s="159">
        <v>161.28</v>
      </c>
      <c r="I29" s="156"/>
    </row>
    <row r="30" spans="2:9">
      <c r="B30" s="157">
        <f t="shared" si="0"/>
        <v>27</v>
      </c>
      <c r="C30" s="90" t="s">
        <v>480</v>
      </c>
      <c r="D30" s="90" t="s">
        <v>481</v>
      </c>
      <c r="E30" s="159" t="s">
        <v>143</v>
      </c>
      <c r="F30" s="159">
        <v>1</v>
      </c>
      <c r="G30" s="90"/>
      <c r="H30" s="159">
        <v>39.5</v>
      </c>
      <c r="I30" s="156"/>
    </row>
    <row r="31" spans="2:9">
      <c r="B31" s="157">
        <f t="shared" si="0"/>
        <v>28</v>
      </c>
      <c r="C31" s="90" t="s">
        <v>480</v>
      </c>
      <c r="D31" s="90" t="s">
        <v>510</v>
      </c>
      <c r="E31" s="159" t="s">
        <v>412</v>
      </c>
      <c r="F31" s="159">
        <v>1</v>
      </c>
      <c r="G31" s="90"/>
      <c r="H31" s="159">
        <v>101.65</v>
      </c>
      <c r="I31" s="156"/>
    </row>
    <row r="32" spans="2:9">
      <c r="B32" s="157">
        <f t="shared" si="0"/>
        <v>29</v>
      </c>
      <c r="C32" s="90" t="s">
        <v>480</v>
      </c>
      <c r="D32" s="90" t="s">
        <v>511</v>
      </c>
      <c r="E32" s="159" t="s">
        <v>143</v>
      </c>
      <c r="F32" s="159">
        <v>2</v>
      </c>
      <c r="G32" s="90"/>
      <c r="H32" s="159">
        <v>54</v>
      </c>
      <c r="I32" s="156"/>
    </row>
    <row r="33" spans="2:9">
      <c r="B33" s="157">
        <f t="shared" si="0"/>
        <v>30</v>
      </c>
      <c r="C33" s="90" t="s">
        <v>480</v>
      </c>
      <c r="D33" s="90" t="s">
        <v>509</v>
      </c>
      <c r="E33" s="159" t="s">
        <v>149</v>
      </c>
      <c r="F33" s="159">
        <v>2</v>
      </c>
      <c r="G33" s="90"/>
      <c r="H33" s="159">
        <v>323</v>
      </c>
      <c r="I33" s="156"/>
    </row>
    <row r="34" spans="2:9">
      <c r="B34" s="157">
        <f t="shared" si="0"/>
        <v>31</v>
      </c>
      <c r="C34" s="90" t="s">
        <v>480</v>
      </c>
      <c r="D34" s="90" t="s">
        <v>512</v>
      </c>
      <c r="E34" s="159" t="s">
        <v>149</v>
      </c>
      <c r="F34" s="159">
        <v>1</v>
      </c>
      <c r="G34" s="90"/>
      <c r="H34" s="159">
        <v>134.4</v>
      </c>
      <c r="I34" s="156"/>
    </row>
    <row r="35" spans="2:9">
      <c r="B35" s="157">
        <f t="shared" si="0"/>
        <v>32</v>
      </c>
      <c r="C35" s="90" t="s">
        <v>480</v>
      </c>
      <c r="D35" s="90" t="s">
        <v>463</v>
      </c>
      <c r="E35" s="159" t="s">
        <v>127</v>
      </c>
      <c r="F35" s="159">
        <v>500</v>
      </c>
      <c r="G35" s="90"/>
      <c r="H35" s="159">
        <v>50</v>
      </c>
      <c r="I35" s="156"/>
    </row>
    <row r="36" spans="2:9">
      <c r="B36" s="157">
        <f t="shared" si="0"/>
        <v>33</v>
      </c>
      <c r="C36" s="90" t="s">
        <v>480</v>
      </c>
      <c r="D36" s="90" t="s">
        <v>514</v>
      </c>
      <c r="E36" s="159" t="s">
        <v>127</v>
      </c>
      <c r="F36" s="159">
        <v>500</v>
      </c>
      <c r="G36" s="90"/>
      <c r="H36" s="159">
        <v>64</v>
      </c>
      <c r="I36" s="156"/>
    </row>
    <row r="37" spans="2:9">
      <c r="B37" s="157">
        <f t="shared" si="0"/>
        <v>34</v>
      </c>
      <c r="C37" s="90" t="s">
        <v>480</v>
      </c>
      <c r="D37" s="90" t="s">
        <v>515</v>
      </c>
      <c r="E37" s="159" t="s">
        <v>412</v>
      </c>
      <c r="F37" s="159">
        <v>1</v>
      </c>
      <c r="G37" s="90"/>
      <c r="H37" s="159">
        <v>33.25</v>
      </c>
      <c r="I37" s="156"/>
    </row>
    <row r="38" spans="2:9">
      <c r="B38" s="157">
        <f t="shared" si="0"/>
        <v>35</v>
      </c>
      <c r="C38" s="90" t="s">
        <v>480</v>
      </c>
      <c r="D38" s="90" t="s">
        <v>517</v>
      </c>
      <c r="E38" s="159" t="s">
        <v>412</v>
      </c>
      <c r="F38" s="159">
        <v>1</v>
      </c>
      <c r="G38" s="90"/>
      <c r="H38" s="159">
        <v>36.1</v>
      </c>
      <c r="I38" s="156"/>
    </row>
    <row r="39" spans="2:9">
      <c r="B39" s="157">
        <f t="shared" si="0"/>
        <v>36</v>
      </c>
      <c r="C39" s="90" t="s">
        <v>480</v>
      </c>
      <c r="D39" s="90" t="s">
        <v>519</v>
      </c>
      <c r="E39" s="159" t="s">
        <v>412</v>
      </c>
      <c r="F39" s="159">
        <v>1</v>
      </c>
      <c r="G39" s="90"/>
      <c r="H39" s="159">
        <v>28.5</v>
      </c>
      <c r="I39" s="156"/>
    </row>
    <row r="40" spans="2:9">
      <c r="B40" s="157">
        <f t="shared" si="0"/>
        <v>37</v>
      </c>
      <c r="C40" s="90" t="s">
        <v>480</v>
      </c>
      <c r="D40" s="90" t="s">
        <v>520</v>
      </c>
      <c r="E40" s="159" t="s">
        <v>412</v>
      </c>
      <c r="F40" s="159">
        <v>1</v>
      </c>
      <c r="G40" s="90"/>
      <c r="H40" s="159">
        <v>28.5</v>
      </c>
      <c r="I40" s="156"/>
    </row>
    <row r="41" spans="2:9">
      <c r="B41" s="157">
        <f t="shared" si="0"/>
        <v>38</v>
      </c>
      <c r="C41" s="90" t="s">
        <v>480</v>
      </c>
      <c r="D41" s="90" t="s">
        <v>521</v>
      </c>
      <c r="E41" s="159" t="s">
        <v>412</v>
      </c>
      <c r="F41" s="159">
        <v>1</v>
      </c>
      <c r="G41" s="90"/>
      <c r="H41" s="159">
        <v>38</v>
      </c>
      <c r="I41" s="156"/>
    </row>
    <row r="42" spans="2:9">
      <c r="B42" s="157">
        <f t="shared" si="0"/>
        <v>39</v>
      </c>
      <c r="C42" s="90" t="s">
        <v>480</v>
      </c>
      <c r="D42" s="90" t="s">
        <v>523</v>
      </c>
      <c r="E42" s="159" t="s">
        <v>412</v>
      </c>
      <c r="F42" s="159">
        <v>1</v>
      </c>
      <c r="G42" s="90"/>
      <c r="H42" s="159">
        <v>38</v>
      </c>
      <c r="I42" s="156"/>
    </row>
    <row r="43" spans="2:9">
      <c r="B43" s="157">
        <f t="shared" si="0"/>
        <v>40</v>
      </c>
      <c r="C43" s="90" t="s">
        <v>480</v>
      </c>
      <c r="D43" s="90" t="s">
        <v>533</v>
      </c>
      <c r="E43" s="159" t="s">
        <v>412</v>
      </c>
      <c r="F43" s="159">
        <v>1</v>
      </c>
      <c r="G43" s="90"/>
      <c r="H43" s="159">
        <v>23.75</v>
      </c>
      <c r="I43" s="156"/>
    </row>
    <row r="44" spans="2:9">
      <c r="B44" s="157">
        <f t="shared" si="0"/>
        <v>41</v>
      </c>
      <c r="C44" s="90" t="s">
        <v>485</v>
      </c>
      <c r="D44" s="90" t="s">
        <v>481</v>
      </c>
      <c r="E44" s="159" t="s">
        <v>143</v>
      </c>
      <c r="F44" s="159">
        <v>2500</v>
      </c>
      <c r="G44" s="90"/>
      <c r="H44" s="159">
        <v>98.75</v>
      </c>
      <c r="I44" s="156"/>
    </row>
    <row r="45" spans="2:9">
      <c r="B45" s="157">
        <f t="shared" si="0"/>
        <v>42</v>
      </c>
      <c r="C45" s="90" t="s">
        <v>486</v>
      </c>
      <c r="D45" s="90" t="s">
        <v>534</v>
      </c>
      <c r="E45" s="159" t="s">
        <v>412</v>
      </c>
      <c r="F45" s="159">
        <v>4</v>
      </c>
      <c r="G45" s="90"/>
      <c r="H45" s="159">
        <v>40</v>
      </c>
      <c r="I45" s="156"/>
    </row>
    <row r="46" spans="2:9">
      <c r="B46" s="157">
        <f t="shared" si="0"/>
        <v>43</v>
      </c>
      <c r="C46" s="90" t="s">
        <v>487</v>
      </c>
      <c r="D46" s="90" t="s">
        <v>535</v>
      </c>
      <c r="E46" s="159" t="s">
        <v>412</v>
      </c>
      <c r="F46" s="159">
        <v>1</v>
      </c>
      <c r="G46" s="90"/>
      <c r="H46" s="159">
        <v>43</v>
      </c>
      <c r="I46" s="156"/>
    </row>
    <row r="47" spans="2:9">
      <c r="B47" s="157">
        <f t="shared" si="0"/>
        <v>44</v>
      </c>
      <c r="C47" s="90" t="s">
        <v>488</v>
      </c>
      <c r="D47" s="90" t="s">
        <v>537</v>
      </c>
      <c r="E47" s="159" t="s">
        <v>412</v>
      </c>
      <c r="F47" s="159">
        <v>1</v>
      </c>
      <c r="G47" s="90"/>
      <c r="H47" s="159">
        <v>25.65</v>
      </c>
      <c r="I47" s="156"/>
    </row>
    <row r="48" spans="2:9">
      <c r="B48" s="157">
        <f t="shared" si="0"/>
        <v>45</v>
      </c>
      <c r="C48" s="90" t="s">
        <v>489</v>
      </c>
      <c r="D48" s="90" t="s">
        <v>539</v>
      </c>
      <c r="E48" s="159" t="s">
        <v>412</v>
      </c>
      <c r="F48" s="159">
        <v>1</v>
      </c>
      <c r="G48" s="90"/>
      <c r="H48" s="159">
        <v>85.5</v>
      </c>
      <c r="I48" s="156"/>
    </row>
    <row r="49" spans="2:9">
      <c r="B49" s="157">
        <f t="shared" si="0"/>
        <v>46</v>
      </c>
      <c r="C49" s="90" t="s">
        <v>490</v>
      </c>
      <c r="D49" s="90" t="s">
        <v>541</v>
      </c>
      <c r="E49" s="159" t="s">
        <v>412</v>
      </c>
      <c r="F49" s="159">
        <v>1</v>
      </c>
      <c r="G49" s="90"/>
      <c r="H49" s="159">
        <v>28.98</v>
      </c>
      <c r="I49" s="156"/>
    </row>
    <row r="50" spans="2:9">
      <c r="B50" s="157">
        <f t="shared" si="0"/>
        <v>47</v>
      </c>
      <c r="C50" s="90" t="s">
        <v>524</v>
      </c>
      <c r="D50" s="90" t="s">
        <v>542</v>
      </c>
      <c r="E50" s="159" t="s">
        <v>259</v>
      </c>
      <c r="F50" s="159">
        <v>1</v>
      </c>
      <c r="G50" s="90"/>
      <c r="H50" s="159">
        <v>49.4</v>
      </c>
      <c r="I50" s="156"/>
    </row>
    <row r="51" spans="2:9">
      <c r="B51" s="157">
        <f t="shared" si="0"/>
        <v>48</v>
      </c>
      <c r="C51" s="90" t="s">
        <v>525</v>
      </c>
      <c r="D51" s="90" t="s">
        <v>260</v>
      </c>
      <c r="E51" s="159" t="s">
        <v>259</v>
      </c>
      <c r="F51" s="159">
        <v>1</v>
      </c>
      <c r="G51" s="90"/>
      <c r="H51" s="159">
        <v>28.5</v>
      </c>
      <c r="I51" s="156"/>
    </row>
    <row r="52" spans="2:9">
      <c r="B52" s="157">
        <f t="shared" si="0"/>
        <v>49</v>
      </c>
      <c r="C52" s="90" t="s">
        <v>526</v>
      </c>
      <c r="D52" s="90" t="s">
        <v>257</v>
      </c>
      <c r="E52" s="159" t="s">
        <v>259</v>
      </c>
      <c r="F52" s="159">
        <v>1</v>
      </c>
      <c r="G52" s="90"/>
      <c r="H52" s="159">
        <v>10</v>
      </c>
      <c r="I52" s="156"/>
    </row>
    <row r="53" spans="2:9">
      <c r="B53" s="157">
        <f t="shared" si="0"/>
        <v>50</v>
      </c>
      <c r="C53" s="90" t="s">
        <v>527</v>
      </c>
      <c r="D53" s="90" t="s">
        <v>578</v>
      </c>
      <c r="E53" s="159" t="s">
        <v>259</v>
      </c>
      <c r="F53" s="159">
        <v>1</v>
      </c>
      <c r="G53" s="90"/>
      <c r="H53" s="159">
        <v>25</v>
      </c>
      <c r="I53" s="156"/>
    </row>
    <row r="54" spans="2:9">
      <c r="B54" s="157">
        <f t="shared" si="0"/>
        <v>51</v>
      </c>
      <c r="C54" s="90" t="s">
        <v>528</v>
      </c>
      <c r="D54" s="90" t="s">
        <v>579</v>
      </c>
      <c r="E54" s="159" t="s">
        <v>259</v>
      </c>
      <c r="F54" s="159">
        <v>1</v>
      </c>
      <c r="G54" s="90"/>
      <c r="H54" s="159">
        <v>28.5</v>
      </c>
      <c r="I54" s="156"/>
    </row>
    <row r="55" spans="2:9">
      <c r="B55" s="157">
        <f t="shared" si="0"/>
        <v>52</v>
      </c>
      <c r="C55" s="90" t="s">
        <v>529</v>
      </c>
      <c r="D55" s="90" t="s">
        <v>322</v>
      </c>
      <c r="E55" s="159" t="s">
        <v>259</v>
      </c>
      <c r="F55" s="159">
        <v>1</v>
      </c>
      <c r="G55" s="90"/>
      <c r="H55" s="159">
        <v>38</v>
      </c>
      <c r="I55" s="156"/>
    </row>
    <row r="56" spans="2:9">
      <c r="B56" s="157">
        <f t="shared" si="0"/>
        <v>53</v>
      </c>
      <c r="C56" s="90" t="s">
        <v>530</v>
      </c>
      <c r="D56" s="90" t="s">
        <v>581</v>
      </c>
      <c r="E56" s="159" t="s">
        <v>259</v>
      </c>
      <c r="F56" s="159">
        <v>1</v>
      </c>
      <c r="G56" s="90"/>
      <c r="H56" s="159">
        <v>58.9</v>
      </c>
      <c r="I56" s="156"/>
    </row>
    <row r="57" spans="2:9">
      <c r="B57" s="157">
        <f t="shared" si="0"/>
        <v>54</v>
      </c>
      <c r="C57" s="90" t="s">
        <v>531</v>
      </c>
      <c r="D57" s="90" t="s">
        <v>324</v>
      </c>
      <c r="E57" s="159" t="s">
        <v>259</v>
      </c>
      <c r="F57" s="159">
        <v>1</v>
      </c>
      <c r="G57" s="90"/>
      <c r="H57" s="159">
        <v>38</v>
      </c>
      <c r="I57" s="156"/>
    </row>
    <row r="58" spans="2:9">
      <c r="B58" s="157">
        <f t="shared" si="0"/>
        <v>55</v>
      </c>
      <c r="C58" s="90" t="s">
        <v>588</v>
      </c>
      <c r="D58" s="90" t="s">
        <v>619</v>
      </c>
      <c r="E58" s="159" t="s">
        <v>412</v>
      </c>
      <c r="F58" s="159">
        <v>2</v>
      </c>
      <c r="G58" s="90"/>
      <c r="H58" s="159">
        <v>236</v>
      </c>
      <c r="I58" s="156"/>
    </row>
    <row r="59" spans="2:9">
      <c r="B59" s="157">
        <f t="shared" si="0"/>
        <v>56</v>
      </c>
      <c r="C59" s="90" t="s">
        <v>588</v>
      </c>
      <c r="D59" s="90" t="s">
        <v>313</v>
      </c>
      <c r="E59" s="159" t="s">
        <v>412</v>
      </c>
      <c r="F59" s="159">
        <v>1</v>
      </c>
      <c r="G59" s="90"/>
      <c r="H59" s="159">
        <v>38</v>
      </c>
      <c r="I59" s="156"/>
    </row>
    <row r="60" spans="2:9">
      <c r="B60" s="157">
        <f t="shared" si="0"/>
        <v>57</v>
      </c>
      <c r="C60" s="90" t="s">
        <v>588</v>
      </c>
      <c r="D60" s="90" t="s">
        <v>620</v>
      </c>
      <c r="E60" s="159" t="s">
        <v>412</v>
      </c>
      <c r="F60" s="159">
        <v>1</v>
      </c>
      <c r="G60" s="90"/>
      <c r="H60" s="159">
        <v>10</v>
      </c>
      <c r="I60" s="156"/>
    </row>
    <row r="61" spans="2:9">
      <c r="B61" s="157">
        <f t="shared" si="0"/>
        <v>58</v>
      </c>
      <c r="C61" s="90" t="s">
        <v>588</v>
      </c>
      <c r="D61" s="90" t="s">
        <v>481</v>
      </c>
      <c r="E61" s="159" t="s">
        <v>143</v>
      </c>
      <c r="F61" s="159">
        <v>1</v>
      </c>
      <c r="G61" s="90"/>
      <c r="H61" s="159">
        <v>40</v>
      </c>
      <c r="I61" s="156"/>
    </row>
    <row r="62" spans="2:9">
      <c r="B62" s="157">
        <f t="shared" si="0"/>
        <v>59</v>
      </c>
      <c r="C62" s="90" t="s">
        <v>588</v>
      </c>
      <c r="D62" s="90" t="s">
        <v>621</v>
      </c>
      <c r="E62" s="159" t="s">
        <v>127</v>
      </c>
      <c r="F62" s="159"/>
      <c r="G62" s="90"/>
      <c r="H62" s="159">
        <v>222</v>
      </c>
      <c r="I62" s="156"/>
    </row>
    <row r="63" spans="2:9">
      <c r="B63" s="157">
        <f t="shared" si="0"/>
        <v>60</v>
      </c>
      <c r="C63" s="90" t="s">
        <v>588</v>
      </c>
      <c r="D63" s="90" t="s">
        <v>622</v>
      </c>
      <c r="E63" s="159" t="s">
        <v>127</v>
      </c>
      <c r="F63" s="159">
        <v>1</v>
      </c>
      <c r="G63" s="90"/>
      <c r="H63" s="159">
        <v>66</v>
      </c>
      <c r="I63" s="156"/>
    </row>
    <row r="64" spans="2:9">
      <c r="B64" s="157">
        <f t="shared" si="0"/>
        <v>61</v>
      </c>
      <c r="C64" s="90" t="s">
        <v>588</v>
      </c>
      <c r="D64" s="90" t="s">
        <v>623</v>
      </c>
      <c r="E64" s="159" t="s">
        <v>412</v>
      </c>
      <c r="F64" s="159">
        <v>1</v>
      </c>
      <c r="G64" s="90"/>
      <c r="H64" s="159">
        <v>114</v>
      </c>
      <c r="I64" s="156"/>
    </row>
    <row r="65" spans="2:9">
      <c r="B65" s="157">
        <f t="shared" si="0"/>
        <v>62</v>
      </c>
      <c r="C65" s="90" t="s">
        <v>588</v>
      </c>
      <c r="D65" s="90" t="s">
        <v>624</v>
      </c>
      <c r="E65" s="159" t="s">
        <v>412</v>
      </c>
      <c r="F65" s="159">
        <v>3</v>
      </c>
      <c r="G65" s="90"/>
      <c r="H65" s="159">
        <v>117</v>
      </c>
      <c r="I65" s="156"/>
    </row>
    <row r="66" spans="2:9">
      <c r="B66" s="157">
        <f t="shared" si="0"/>
        <v>63</v>
      </c>
      <c r="C66" s="90" t="s">
        <v>588</v>
      </c>
      <c r="D66" s="90" t="s">
        <v>625</v>
      </c>
      <c r="E66" s="159" t="s">
        <v>412</v>
      </c>
      <c r="F66" s="159">
        <v>1</v>
      </c>
      <c r="G66" s="90"/>
      <c r="H66" s="159">
        <v>43</v>
      </c>
      <c r="I66" s="156"/>
    </row>
    <row r="67" spans="2:9">
      <c r="B67" s="157">
        <f t="shared" si="0"/>
        <v>64</v>
      </c>
      <c r="C67" s="90" t="s">
        <v>588</v>
      </c>
      <c r="D67" s="90" t="s">
        <v>1049</v>
      </c>
      <c r="E67" s="159" t="s">
        <v>127</v>
      </c>
      <c r="F67" s="159">
        <v>500</v>
      </c>
      <c r="G67" s="90"/>
      <c r="H67" s="159">
        <v>50</v>
      </c>
      <c r="I67" s="156"/>
    </row>
    <row r="68" spans="2:9">
      <c r="B68" s="157">
        <f t="shared" si="0"/>
        <v>65</v>
      </c>
      <c r="C68" s="90" t="s">
        <v>588</v>
      </c>
      <c r="D68" s="90" t="s">
        <v>626</v>
      </c>
      <c r="E68" s="159" t="s">
        <v>412</v>
      </c>
      <c r="F68" s="159">
        <v>1</v>
      </c>
      <c r="G68" s="90"/>
      <c r="H68" s="159">
        <v>121</v>
      </c>
      <c r="I68" s="156"/>
    </row>
    <row r="69" spans="2:9">
      <c r="B69" s="157">
        <f t="shared" si="0"/>
        <v>66</v>
      </c>
      <c r="C69" s="90" t="s">
        <v>588</v>
      </c>
      <c r="D69" s="90" t="s">
        <v>627</v>
      </c>
      <c r="E69" s="159" t="s">
        <v>412</v>
      </c>
      <c r="F69" s="159">
        <v>2</v>
      </c>
      <c r="G69" s="90"/>
      <c r="H69" s="159">
        <v>68</v>
      </c>
      <c r="I69" s="156"/>
    </row>
    <row r="70" spans="2:9">
      <c r="B70" s="157">
        <f t="shared" ref="B70:B111" si="1">B69+1</f>
        <v>67</v>
      </c>
      <c r="C70" s="90" t="s">
        <v>588</v>
      </c>
      <c r="D70" s="90" t="s">
        <v>628</v>
      </c>
      <c r="E70" s="159" t="s">
        <v>412</v>
      </c>
      <c r="F70" s="159">
        <v>1</v>
      </c>
      <c r="G70" s="90"/>
      <c r="H70" s="159">
        <v>21</v>
      </c>
      <c r="I70" s="156"/>
    </row>
    <row r="71" spans="2:9">
      <c r="B71" s="157">
        <f t="shared" si="1"/>
        <v>68</v>
      </c>
      <c r="C71" s="90" t="s">
        <v>588</v>
      </c>
      <c r="D71" s="90" t="s">
        <v>629</v>
      </c>
      <c r="E71" s="159" t="s">
        <v>412</v>
      </c>
      <c r="F71" s="159">
        <v>1</v>
      </c>
      <c r="G71" s="90"/>
      <c r="H71" s="159">
        <v>25</v>
      </c>
      <c r="I71" s="156"/>
    </row>
    <row r="72" spans="2:9">
      <c r="B72" s="157">
        <f t="shared" si="1"/>
        <v>69</v>
      </c>
      <c r="C72" s="90" t="s">
        <v>588</v>
      </c>
      <c r="D72" s="90" t="s">
        <v>630</v>
      </c>
      <c r="E72" s="159" t="s">
        <v>412</v>
      </c>
      <c r="F72" s="159">
        <v>1</v>
      </c>
      <c r="G72" s="90"/>
      <c r="H72" s="159">
        <v>40</v>
      </c>
      <c r="I72" s="156"/>
    </row>
    <row r="73" spans="2:9">
      <c r="B73" s="157">
        <f t="shared" si="1"/>
        <v>70</v>
      </c>
      <c r="C73" s="90" t="s">
        <v>588</v>
      </c>
      <c r="D73" s="90" t="s">
        <v>631</v>
      </c>
      <c r="E73" s="159" t="s">
        <v>412</v>
      </c>
      <c r="F73" s="159">
        <v>2</v>
      </c>
      <c r="G73" s="90"/>
      <c r="H73" s="159">
        <v>290</v>
      </c>
      <c r="I73" s="156"/>
    </row>
    <row r="74" spans="2:9">
      <c r="B74" s="157">
        <f t="shared" si="1"/>
        <v>71</v>
      </c>
      <c r="C74" s="90" t="s">
        <v>588</v>
      </c>
      <c r="D74" s="90" t="s">
        <v>481</v>
      </c>
      <c r="E74" s="159" t="s">
        <v>143</v>
      </c>
      <c r="F74" s="159">
        <v>2</v>
      </c>
      <c r="G74" s="90"/>
      <c r="H74" s="159">
        <v>80</v>
      </c>
      <c r="I74" s="156"/>
    </row>
    <row r="75" spans="2:9">
      <c r="B75" s="157">
        <f t="shared" si="1"/>
        <v>72</v>
      </c>
      <c r="C75" s="90" t="s">
        <v>588</v>
      </c>
      <c r="D75" s="90" t="s">
        <v>632</v>
      </c>
      <c r="E75" s="159" t="s">
        <v>412</v>
      </c>
      <c r="F75" s="159">
        <v>16</v>
      </c>
      <c r="G75" s="90"/>
      <c r="H75" s="159">
        <v>80</v>
      </c>
      <c r="I75" s="156"/>
    </row>
    <row r="76" spans="2:9">
      <c r="B76" s="157">
        <f t="shared" si="1"/>
        <v>73</v>
      </c>
      <c r="C76" s="90" t="s">
        <v>588</v>
      </c>
      <c r="D76" s="74" t="s">
        <v>633</v>
      </c>
      <c r="E76" s="130" t="s">
        <v>412</v>
      </c>
      <c r="F76" s="130">
        <v>1</v>
      </c>
      <c r="G76" s="90"/>
      <c r="H76" s="130">
        <v>27</v>
      </c>
      <c r="I76" s="156"/>
    </row>
    <row r="77" spans="2:9">
      <c r="B77" s="157">
        <f t="shared" si="1"/>
        <v>74</v>
      </c>
      <c r="C77" s="90" t="s">
        <v>588</v>
      </c>
      <c r="D77" s="74" t="s">
        <v>634</v>
      </c>
      <c r="E77" s="130" t="s">
        <v>412</v>
      </c>
      <c r="F77" s="130">
        <v>1</v>
      </c>
      <c r="G77" s="90"/>
      <c r="H77" s="130">
        <v>142</v>
      </c>
      <c r="I77" s="156"/>
    </row>
    <row r="78" spans="2:9">
      <c r="B78" s="157">
        <f t="shared" si="1"/>
        <v>75</v>
      </c>
      <c r="C78" s="90" t="s">
        <v>588</v>
      </c>
      <c r="D78" s="74" t="s">
        <v>635</v>
      </c>
      <c r="E78" s="130" t="s">
        <v>412</v>
      </c>
      <c r="F78" s="130">
        <v>1</v>
      </c>
      <c r="G78" s="90"/>
      <c r="H78" s="130">
        <v>65</v>
      </c>
      <c r="I78" s="156"/>
    </row>
    <row r="79" spans="2:9">
      <c r="B79" s="157">
        <f t="shared" si="1"/>
        <v>76</v>
      </c>
      <c r="C79" s="90" t="s">
        <v>588</v>
      </c>
      <c r="D79" s="74" t="s">
        <v>636</v>
      </c>
      <c r="E79" s="130" t="s">
        <v>143</v>
      </c>
      <c r="F79" s="130">
        <v>1</v>
      </c>
      <c r="G79" s="90"/>
      <c r="H79" s="130">
        <v>100</v>
      </c>
      <c r="I79" s="156"/>
    </row>
    <row r="80" spans="2:9">
      <c r="B80" s="157">
        <f t="shared" si="1"/>
        <v>77</v>
      </c>
      <c r="C80" s="90" t="s">
        <v>588</v>
      </c>
      <c r="D80" s="74" t="s">
        <v>637</v>
      </c>
      <c r="E80" s="130" t="s">
        <v>158</v>
      </c>
      <c r="F80" s="130">
        <v>500</v>
      </c>
      <c r="G80" s="90"/>
      <c r="H80" s="130">
        <v>55</v>
      </c>
      <c r="I80" s="156"/>
    </row>
    <row r="81" spans="2:9">
      <c r="B81" s="157">
        <f t="shared" si="1"/>
        <v>78</v>
      </c>
      <c r="C81" s="90" t="s">
        <v>588</v>
      </c>
      <c r="D81" s="74" t="s">
        <v>463</v>
      </c>
      <c r="E81" s="130" t="s">
        <v>127</v>
      </c>
      <c r="F81" s="130">
        <v>500</v>
      </c>
      <c r="G81" s="90"/>
      <c r="H81" s="130">
        <v>50</v>
      </c>
      <c r="I81" s="156"/>
    </row>
    <row r="82" spans="2:9">
      <c r="B82" s="157">
        <f t="shared" si="1"/>
        <v>79</v>
      </c>
      <c r="C82" s="90" t="s">
        <v>588</v>
      </c>
      <c r="D82" s="74" t="s">
        <v>456</v>
      </c>
      <c r="E82" s="130" t="s">
        <v>143</v>
      </c>
      <c r="F82" s="130">
        <v>3</v>
      </c>
      <c r="G82" s="90"/>
      <c r="H82" s="130">
        <v>75</v>
      </c>
      <c r="I82" s="156"/>
    </row>
    <row r="83" spans="2:9">
      <c r="B83" s="157">
        <f t="shared" si="1"/>
        <v>80</v>
      </c>
      <c r="C83" s="90" t="s">
        <v>588</v>
      </c>
      <c r="D83" s="74" t="s">
        <v>628</v>
      </c>
      <c r="E83" s="130" t="s">
        <v>412</v>
      </c>
      <c r="F83" s="130">
        <v>1</v>
      </c>
      <c r="G83" s="90"/>
      <c r="H83" s="130">
        <v>21</v>
      </c>
      <c r="I83" s="156"/>
    </row>
    <row r="84" spans="2:9">
      <c r="B84" s="157">
        <f t="shared" si="1"/>
        <v>81</v>
      </c>
      <c r="C84" s="90" t="s">
        <v>588</v>
      </c>
      <c r="D84" s="74" t="s">
        <v>456</v>
      </c>
      <c r="E84" s="130" t="s">
        <v>143</v>
      </c>
      <c r="F84" s="130">
        <v>5</v>
      </c>
      <c r="G84" s="90"/>
      <c r="H84" s="130">
        <v>135</v>
      </c>
      <c r="I84" s="156"/>
    </row>
    <row r="85" spans="2:9">
      <c r="B85" s="157">
        <f t="shared" si="1"/>
        <v>82</v>
      </c>
      <c r="C85" s="90" t="s">
        <v>588</v>
      </c>
      <c r="D85" s="74" t="s">
        <v>665</v>
      </c>
      <c r="E85" s="130" t="s">
        <v>412</v>
      </c>
      <c r="F85" s="130">
        <v>1</v>
      </c>
      <c r="G85" s="90"/>
      <c r="H85" s="130">
        <v>65</v>
      </c>
      <c r="I85" s="156"/>
    </row>
    <row r="86" spans="2:9">
      <c r="B86" s="157">
        <f t="shared" si="1"/>
        <v>83</v>
      </c>
      <c r="C86" s="90" t="s">
        <v>588</v>
      </c>
      <c r="D86" s="74" t="s">
        <v>1050</v>
      </c>
      <c r="E86" s="130" t="s">
        <v>412</v>
      </c>
      <c r="F86" s="130">
        <v>1</v>
      </c>
      <c r="G86" s="90"/>
      <c r="H86" s="130">
        <v>30</v>
      </c>
      <c r="I86" s="156"/>
    </row>
    <row r="87" spans="2:9">
      <c r="B87" s="157">
        <f t="shared" si="1"/>
        <v>84</v>
      </c>
      <c r="C87" s="90" t="s">
        <v>588</v>
      </c>
      <c r="D87" s="74" t="s">
        <v>1051</v>
      </c>
      <c r="E87" s="90"/>
      <c r="F87" s="130">
        <v>1</v>
      </c>
      <c r="G87" s="90"/>
      <c r="H87" s="130">
        <v>75</v>
      </c>
      <c r="I87" s="156"/>
    </row>
    <row r="88" spans="2:9">
      <c r="B88" s="157">
        <f t="shared" si="1"/>
        <v>85</v>
      </c>
      <c r="C88" s="90" t="s">
        <v>588</v>
      </c>
      <c r="D88" s="74" t="s">
        <v>672</v>
      </c>
      <c r="E88" s="130" t="s">
        <v>127</v>
      </c>
      <c r="F88" s="130">
        <v>500</v>
      </c>
      <c r="G88" s="90"/>
      <c r="H88" s="130">
        <v>52.5</v>
      </c>
      <c r="I88" s="156"/>
    </row>
    <row r="89" spans="2:9">
      <c r="B89" s="157">
        <f t="shared" si="1"/>
        <v>86</v>
      </c>
      <c r="C89" s="74" t="s">
        <v>711</v>
      </c>
      <c r="D89" s="74" t="s">
        <v>673</v>
      </c>
      <c r="E89" s="130" t="s">
        <v>259</v>
      </c>
      <c r="F89" s="130">
        <v>1</v>
      </c>
      <c r="G89" s="90"/>
      <c r="H89" s="130">
        <v>36</v>
      </c>
      <c r="I89" s="156"/>
    </row>
    <row r="90" spans="2:9">
      <c r="B90" s="157">
        <f t="shared" si="1"/>
        <v>87</v>
      </c>
      <c r="C90" s="74" t="s">
        <v>712</v>
      </c>
      <c r="D90" s="74" t="s">
        <v>710</v>
      </c>
      <c r="E90" s="130" t="s">
        <v>259</v>
      </c>
      <c r="F90" s="130">
        <v>1</v>
      </c>
      <c r="G90" s="90"/>
      <c r="H90" s="130">
        <v>1</v>
      </c>
      <c r="I90" s="156"/>
    </row>
    <row r="91" spans="2:9">
      <c r="B91" s="157">
        <f t="shared" si="1"/>
        <v>88</v>
      </c>
      <c r="C91" s="74" t="s">
        <v>713</v>
      </c>
      <c r="D91" s="74" t="s">
        <v>1104</v>
      </c>
      <c r="E91" s="130" t="s">
        <v>714</v>
      </c>
      <c r="F91" s="130">
        <v>1</v>
      </c>
      <c r="G91" s="90"/>
      <c r="H91" s="130">
        <v>61</v>
      </c>
      <c r="I91" s="156"/>
    </row>
    <row r="92" spans="2:9">
      <c r="B92" s="157">
        <f t="shared" si="1"/>
        <v>89</v>
      </c>
      <c r="C92" s="74" t="s">
        <v>715</v>
      </c>
      <c r="D92" s="74" t="s">
        <v>1104</v>
      </c>
      <c r="E92" s="130" t="s">
        <v>714</v>
      </c>
      <c r="F92" s="130">
        <v>1</v>
      </c>
      <c r="G92" s="90"/>
      <c r="H92" s="130">
        <v>61</v>
      </c>
      <c r="I92" s="156"/>
    </row>
    <row r="93" spans="2:9">
      <c r="B93" s="157">
        <f t="shared" si="1"/>
        <v>90</v>
      </c>
      <c r="C93" s="74" t="s">
        <v>720</v>
      </c>
      <c r="D93" s="74" t="s">
        <v>721</v>
      </c>
      <c r="E93" s="130" t="s">
        <v>149</v>
      </c>
      <c r="F93" s="130">
        <v>1</v>
      </c>
      <c r="G93" s="90"/>
      <c r="H93" s="130">
        <v>142</v>
      </c>
      <c r="I93" s="156"/>
    </row>
    <row r="94" spans="2:9">
      <c r="B94" s="157">
        <f t="shared" si="1"/>
        <v>91</v>
      </c>
      <c r="C94" s="74" t="s">
        <v>722</v>
      </c>
      <c r="D94" s="74" t="s">
        <v>723</v>
      </c>
      <c r="E94" s="130" t="s">
        <v>149</v>
      </c>
      <c r="F94" s="130">
        <v>1</v>
      </c>
      <c r="G94" s="90"/>
      <c r="H94" s="130">
        <v>120</v>
      </c>
      <c r="I94" s="156"/>
    </row>
    <row r="95" spans="2:9">
      <c r="B95" s="157">
        <f t="shared" si="1"/>
        <v>92</v>
      </c>
      <c r="C95" s="74" t="s">
        <v>724</v>
      </c>
      <c r="D95" s="74" t="s">
        <v>502</v>
      </c>
      <c r="E95" s="130" t="s">
        <v>127</v>
      </c>
      <c r="F95" s="130">
        <v>200</v>
      </c>
      <c r="G95" s="90"/>
      <c r="H95" s="130">
        <v>10.45</v>
      </c>
      <c r="I95" s="156"/>
    </row>
    <row r="96" spans="2:9">
      <c r="B96" s="157">
        <f t="shared" si="1"/>
        <v>93</v>
      </c>
      <c r="C96" s="74" t="s">
        <v>725</v>
      </c>
      <c r="D96" s="74" t="s">
        <v>728</v>
      </c>
      <c r="E96" s="130" t="s">
        <v>127</v>
      </c>
      <c r="F96" s="130">
        <v>500</v>
      </c>
      <c r="G96" s="90"/>
      <c r="H96" s="130">
        <v>33.25</v>
      </c>
      <c r="I96" s="156"/>
    </row>
    <row r="97" spans="2:9">
      <c r="B97" s="157">
        <f t="shared" si="1"/>
        <v>94</v>
      </c>
      <c r="C97" s="74" t="s">
        <v>726</v>
      </c>
      <c r="D97" s="74" t="s">
        <v>729</v>
      </c>
      <c r="E97" s="130" t="s">
        <v>143</v>
      </c>
      <c r="F97" s="130">
        <v>1</v>
      </c>
      <c r="G97" s="90"/>
      <c r="H97" s="130">
        <v>25</v>
      </c>
      <c r="I97" s="156"/>
    </row>
    <row r="98" spans="2:9">
      <c r="B98" s="157">
        <f t="shared" si="1"/>
        <v>95</v>
      </c>
      <c r="C98" s="74" t="s">
        <v>727</v>
      </c>
      <c r="D98" s="74" t="s">
        <v>730</v>
      </c>
      <c r="E98" s="130" t="s">
        <v>127</v>
      </c>
      <c r="F98" s="130">
        <v>200</v>
      </c>
      <c r="G98" s="90"/>
      <c r="H98" s="130">
        <v>95</v>
      </c>
      <c r="I98" s="156"/>
    </row>
    <row r="99" spans="2:9">
      <c r="B99" s="157">
        <f t="shared" si="1"/>
        <v>96</v>
      </c>
      <c r="C99" s="74" t="s">
        <v>733</v>
      </c>
      <c r="D99" s="74" t="s">
        <v>734</v>
      </c>
      <c r="E99" s="130" t="s">
        <v>127</v>
      </c>
      <c r="F99" s="130">
        <v>500</v>
      </c>
      <c r="G99" s="90"/>
      <c r="H99" s="130">
        <v>75</v>
      </c>
      <c r="I99" s="156"/>
    </row>
    <row r="100" spans="2:9">
      <c r="B100" s="157">
        <f t="shared" si="1"/>
        <v>97</v>
      </c>
      <c r="C100" s="74" t="s">
        <v>733</v>
      </c>
      <c r="D100" s="74" t="s">
        <v>738</v>
      </c>
      <c r="E100" s="130" t="s">
        <v>127</v>
      </c>
      <c r="F100" s="130">
        <v>500</v>
      </c>
      <c r="G100" s="90"/>
      <c r="H100" s="130">
        <v>53</v>
      </c>
      <c r="I100" s="156"/>
    </row>
    <row r="101" spans="2:9">
      <c r="B101" s="157">
        <f t="shared" si="1"/>
        <v>98</v>
      </c>
      <c r="C101" s="74" t="s">
        <v>733</v>
      </c>
      <c r="D101" s="74" t="s">
        <v>740</v>
      </c>
      <c r="E101" s="130" t="s">
        <v>127</v>
      </c>
      <c r="F101" s="130">
        <v>200</v>
      </c>
      <c r="G101" s="90"/>
      <c r="H101" s="130">
        <v>22</v>
      </c>
      <c r="I101" s="156"/>
    </row>
    <row r="102" spans="2:9">
      <c r="B102" s="157">
        <f t="shared" si="1"/>
        <v>99</v>
      </c>
      <c r="C102" s="93">
        <v>44228</v>
      </c>
      <c r="D102" s="74" t="s">
        <v>742</v>
      </c>
      <c r="E102" s="130" t="s">
        <v>127</v>
      </c>
      <c r="F102" s="130">
        <v>200</v>
      </c>
      <c r="G102" s="90"/>
      <c r="H102" s="130">
        <v>21</v>
      </c>
      <c r="I102" s="156"/>
    </row>
    <row r="103" spans="2:9">
      <c r="B103" s="157">
        <f t="shared" si="1"/>
        <v>100</v>
      </c>
      <c r="C103" s="90"/>
      <c r="D103" s="90"/>
      <c r="E103" s="90"/>
      <c r="F103" s="90"/>
      <c r="G103" s="90"/>
      <c r="H103" s="90"/>
      <c r="I103" s="156"/>
    </row>
    <row r="104" spans="2:9">
      <c r="B104" s="157">
        <f t="shared" si="1"/>
        <v>101</v>
      </c>
      <c r="C104" s="93"/>
      <c r="D104" s="90"/>
      <c r="E104" s="130"/>
      <c r="F104" s="130"/>
      <c r="G104" s="90"/>
      <c r="H104" s="90"/>
      <c r="I104" s="156"/>
    </row>
    <row r="105" spans="2:9">
      <c r="B105" s="157">
        <f t="shared" si="1"/>
        <v>102</v>
      </c>
      <c r="C105" s="93">
        <v>44228</v>
      </c>
      <c r="D105" s="90" t="s">
        <v>744</v>
      </c>
      <c r="E105" s="130" t="s">
        <v>749</v>
      </c>
      <c r="F105" s="130">
        <v>300</v>
      </c>
      <c r="G105" s="90"/>
      <c r="H105" s="148">
        <v>30.4</v>
      </c>
      <c r="I105" s="156"/>
    </row>
    <row r="106" spans="2:9">
      <c r="B106" s="157">
        <f t="shared" si="1"/>
        <v>103</v>
      </c>
      <c r="C106" s="90"/>
      <c r="D106" s="90" t="s">
        <v>328</v>
      </c>
      <c r="E106" s="130" t="s">
        <v>412</v>
      </c>
      <c r="F106" s="130">
        <v>1</v>
      </c>
      <c r="G106" s="90"/>
      <c r="H106" s="148">
        <v>28.5</v>
      </c>
      <c r="I106" s="156"/>
    </row>
    <row r="107" spans="2:9">
      <c r="B107" s="157">
        <f t="shared" si="1"/>
        <v>104</v>
      </c>
      <c r="C107" s="90"/>
      <c r="D107" s="90" t="s">
        <v>444</v>
      </c>
      <c r="E107" s="130" t="s">
        <v>749</v>
      </c>
      <c r="F107" s="130">
        <v>500</v>
      </c>
      <c r="G107" s="90"/>
      <c r="H107" s="148">
        <v>75</v>
      </c>
      <c r="I107" s="156"/>
    </row>
    <row r="108" spans="2:9">
      <c r="B108" s="157">
        <f t="shared" si="1"/>
        <v>105</v>
      </c>
      <c r="C108" s="90"/>
      <c r="D108" s="90" t="s">
        <v>745</v>
      </c>
      <c r="E108" s="130" t="s">
        <v>749</v>
      </c>
      <c r="F108" s="130">
        <v>600</v>
      </c>
      <c r="G108" s="90"/>
      <c r="H108" s="148">
        <v>101.5</v>
      </c>
      <c r="I108" s="156"/>
    </row>
    <row r="109" spans="2:9">
      <c r="B109" s="157">
        <f t="shared" si="1"/>
        <v>106</v>
      </c>
      <c r="C109" s="90"/>
      <c r="D109" s="90" t="s">
        <v>746</v>
      </c>
      <c r="E109" s="130" t="s">
        <v>749</v>
      </c>
      <c r="F109" s="130">
        <v>200</v>
      </c>
      <c r="G109" s="90"/>
      <c r="H109" s="148">
        <v>57</v>
      </c>
      <c r="I109" s="156"/>
    </row>
    <row r="110" spans="2:9">
      <c r="B110" s="157">
        <f t="shared" si="1"/>
        <v>107</v>
      </c>
      <c r="C110" s="90"/>
      <c r="D110" s="90" t="s">
        <v>747</v>
      </c>
      <c r="E110" s="130" t="s">
        <v>749</v>
      </c>
      <c r="F110" s="130">
        <v>250</v>
      </c>
      <c r="G110" s="90"/>
      <c r="H110" s="148">
        <v>90</v>
      </c>
      <c r="I110" s="156"/>
    </row>
    <row r="111" spans="2:9">
      <c r="B111" s="157">
        <f t="shared" si="1"/>
        <v>108</v>
      </c>
      <c r="C111" s="90"/>
      <c r="D111" s="90" t="s">
        <v>748</v>
      </c>
      <c r="E111" s="130" t="s">
        <v>749</v>
      </c>
      <c r="F111" s="130">
        <v>500</v>
      </c>
      <c r="G111" s="90"/>
      <c r="H111" s="148">
        <v>65</v>
      </c>
      <c r="I111" s="156"/>
    </row>
    <row r="112" spans="2:9">
      <c r="B112" s="157"/>
      <c r="C112" s="93"/>
      <c r="D112" s="90"/>
      <c r="E112" s="90"/>
      <c r="F112" s="90"/>
      <c r="G112" s="90"/>
      <c r="H112" s="90"/>
      <c r="I112" s="156"/>
    </row>
    <row r="113" spans="2:9">
      <c r="B113" s="157">
        <v>109</v>
      </c>
      <c r="C113" s="93">
        <v>44287</v>
      </c>
      <c r="D113" s="90" t="s">
        <v>453</v>
      </c>
      <c r="E113" s="130" t="s">
        <v>383</v>
      </c>
      <c r="F113" s="130">
        <v>1.5</v>
      </c>
      <c r="G113" s="90"/>
      <c r="H113" s="148">
        <v>63</v>
      </c>
      <c r="I113" s="156"/>
    </row>
    <row r="114" spans="2:9">
      <c r="B114" s="157">
        <v>110</v>
      </c>
      <c r="C114" s="93">
        <v>44317</v>
      </c>
      <c r="D114" s="90" t="s">
        <v>729</v>
      </c>
      <c r="E114" s="130" t="s">
        <v>383</v>
      </c>
      <c r="F114" s="130">
        <v>2</v>
      </c>
      <c r="G114" s="90"/>
      <c r="H114" s="148">
        <v>50</v>
      </c>
      <c r="I114" s="156"/>
    </row>
    <row r="115" spans="2:9">
      <c r="B115" s="157">
        <v>111</v>
      </c>
      <c r="C115" s="90"/>
      <c r="D115" s="90" t="s">
        <v>481</v>
      </c>
      <c r="E115" s="130" t="s">
        <v>383</v>
      </c>
      <c r="F115" s="130">
        <v>2</v>
      </c>
      <c r="G115" s="90"/>
      <c r="H115" s="148">
        <v>80</v>
      </c>
      <c r="I115" s="156"/>
    </row>
    <row r="116" spans="2:9">
      <c r="B116" s="157">
        <v>112</v>
      </c>
      <c r="C116" s="90"/>
      <c r="D116" s="90" t="s">
        <v>453</v>
      </c>
      <c r="E116" s="130" t="s">
        <v>383</v>
      </c>
      <c r="F116" s="130">
        <v>1</v>
      </c>
      <c r="G116" s="90"/>
      <c r="H116" s="148">
        <v>42</v>
      </c>
      <c r="I116" s="156"/>
    </row>
    <row r="117" spans="2:9">
      <c r="B117" s="157">
        <v>113</v>
      </c>
      <c r="C117" s="90"/>
      <c r="D117" s="90" t="s">
        <v>830</v>
      </c>
      <c r="E117" s="130" t="s">
        <v>831</v>
      </c>
      <c r="F117" s="130">
        <v>2</v>
      </c>
      <c r="G117" s="90"/>
      <c r="H117" s="148">
        <v>284</v>
      </c>
      <c r="I117" s="156"/>
    </row>
    <row r="118" spans="2:9">
      <c r="B118" s="157">
        <v>114</v>
      </c>
      <c r="C118" s="90"/>
      <c r="D118" s="90" t="s">
        <v>832</v>
      </c>
      <c r="E118" s="130" t="s">
        <v>831</v>
      </c>
      <c r="F118" s="130">
        <v>2</v>
      </c>
      <c r="G118" s="90"/>
      <c r="H118" s="148">
        <v>121</v>
      </c>
      <c r="I118" s="156"/>
    </row>
    <row r="119" spans="2:9">
      <c r="B119" s="157">
        <v>115</v>
      </c>
      <c r="C119" s="90"/>
      <c r="D119" s="90" t="s">
        <v>833</v>
      </c>
      <c r="E119" s="130" t="s">
        <v>714</v>
      </c>
      <c r="F119" s="130">
        <v>1</v>
      </c>
      <c r="G119" s="90"/>
      <c r="H119" s="148">
        <v>38</v>
      </c>
      <c r="I119" s="156"/>
    </row>
    <row r="120" spans="2:9">
      <c r="B120" s="157">
        <v>116</v>
      </c>
      <c r="C120" s="90"/>
      <c r="D120" s="90" t="s">
        <v>834</v>
      </c>
      <c r="E120" s="130" t="s">
        <v>714</v>
      </c>
      <c r="F120" s="130">
        <v>1</v>
      </c>
      <c r="G120" s="90"/>
      <c r="H120" s="148">
        <v>27.55</v>
      </c>
      <c r="I120" s="156"/>
    </row>
    <row r="121" spans="2:9">
      <c r="B121" s="157">
        <v>117</v>
      </c>
      <c r="C121" s="90"/>
      <c r="D121" s="90" t="s">
        <v>835</v>
      </c>
      <c r="E121" s="130" t="s">
        <v>749</v>
      </c>
      <c r="F121" s="130">
        <v>110</v>
      </c>
      <c r="G121" s="90"/>
      <c r="H121" s="148">
        <v>49.4</v>
      </c>
      <c r="I121" s="156"/>
    </row>
    <row r="122" spans="2:9">
      <c r="B122" s="157">
        <v>118</v>
      </c>
      <c r="C122" s="90"/>
      <c r="D122" s="90" t="s">
        <v>836</v>
      </c>
      <c r="E122" s="130" t="s">
        <v>749</v>
      </c>
      <c r="F122" s="130">
        <v>100</v>
      </c>
      <c r="G122" s="90"/>
      <c r="H122" s="148">
        <v>58.9</v>
      </c>
      <c r="I122" s="156"/>
    </row>
    <row r="123" spans="2:9">
      <c r="B123" s="157">
        <v>119</v>
      </c>
      <c r="C123" s="90"/>
      <c r="D123" s="90" t="s">
        <v>837</v>
      </c>
      <c r="E123" s="130" t="s">
        <v>383</v>
      </c>
      <c r="F123" s="130">
        <v>2</v>
      </c>
      <c r="G123" s="90"/>
      <c r="H123" s="148">
        <v>82</v>
      </c>
      <c r="I123" s="156"/>
    </row>
    <row r="124" spans="2:9">
      <c r="B124" s="157">
        <v>120</v>
      </c>
      <c r="C124" s="90"/>
      <c r="D124" s="90" t="s">
        <v>639</v>
      </c>
      <c r="E124" s="130" t="s">
        <v>383</v>
      </c>
      <c r="F124" s="130">
        <v>1</v>
      </c>
      <c r="G124" s="90"/>
      <c r="H124" s="148">
        <v>10</v>
      </c>
      <c r="I124" s="156"/>
    </row>
    <row r="125" spans="2:9">
      <c r="B125" s="157">
        <v>121</v>
      </c>
      <c r="C125" s="90"/>
      <c r="D125" s="90" t="s">
        <v>838</v>
      </c>
      <c r="E125" s="130" t="s">
        <v>714</v>
      </c>
      <c r="F125" s="130">
        <v>2</v>
      </c>
      <c r="G125" s="90"/>
      <c r="H125" s="148">
        <v>60.8</v>
      </c>
      <c r="I125" s="156"/>
    </row>
    <row r="126" spans="2:9">
      <c r="B126" s="157">
        <v>122</v>
      </c>
      <c r="C126" s="90"/>
      <c r="D126" s="90" t="s">
        <v>839</v>
      </c>
      <c r="E126" s="130" t="s">
        <v>749</v>
      </c>
      <c r="F126" s="130">
        <v>500</v>
      </c>
      <c r="G126" s="90"/>
      <c r="H126" s="148">
        <v>57.5</v>
      </c>
      <c r="I126" s="156"/>
    </row>
    <row r="127" spans="2:9">
      <c r="B127" s="157">
        <v>123</v>
      </c>
      <c r="C127" s="90"/>
      <c r="D127" s="90" t="s">
        <v>840</v>
      </c>
      <c r="E127" s="130" t="s">
        <v>749</v>
      </c>
      <c r="F127" s="130">
        <v>50</v>
      </c>
      <c r="G127" s="90"/>
      <c r="H127" s="148">
        <v>21.85</v>
      </c>
      <c r="I127" s="156"/>
    </row>
    <row r="128" spans="2:9">
      <c r="B128" s="157">
        <v>124</v>
      </c>
      <c r="C128" s="90"/>
      <c r="D128" s="90" t="s">
        <v>841</v>
      </c>
      <c r="E128" s="130" t="s">
        <v>714</v>
      </c>
      <c r="F128" s="130">
        <v>1</v>
      </c>
      <c r="G128" s="90"/>
      <c r="H128" s="148">
        <v>85</v>
      </c>
      <c r="I128" s="156"/>
    </row>
    <row r="129" spans="2:9">
      <c r="B129" s="157">
        <v>125</v>
      </c>
      <c r="C129" s="90"/>
      <c r="D129" s="90" t="s">
        <v>842</v>
      </c>
      <c r="E129" s="130" t="s">
        <v>714</v>
      </c>
      <c r="F129" s="130">
        <v>1</v>
      </c>
      <c r="G129" s="90"/>
      <c r="H129" s="148">
        <v>35</v>
      </c>
      <c r="I129" s="156"/>
    </row>
    <row r="130" spans="2:9">
      <c r="B130" s="157">
        <v>126</v>
      </c>
      <c r="C130" s="90"/>
      <c r="D130" s="90" t="s">
        <v>809</v>
      </c>
      <c r="E130" s="130" t="s">
        <v>843</v>
      </c>
      <c r="F130" s="130">
        <v>2</v>
      </c>
      <c r="G130" s="90"/>
      <c r="H130" s="148">
        <v>20</v>
      </c>
      <c r="I130" s="156"/>
    </row>
    <row r="131" spans="2:9">
      <c r="B131" s="157">
        <v>127</v>
      </c>
      <c r="C131" s="93">
        <v>44409</v>
      </c>
      <c r="D131" s="90" t="s">
        <v>852</v>
      </c>
      <c r="E131" s="130" t="s">
        <v>843</v>
      </c>
      <c r="F131" s="130">
        <v>2</v>
      </c>
      <c r="G131" s="90"/>
      <c r="H131" s="148">
        <v>38</v>
      </c>
      <c r="I131" s="156"/>
    </row>
    <row r="132" spans="2:9">
      <c r="B132" s="157">
        <v>128</v>
      </c>
      <c r="C132" s="90"/>
      <c r="D132" s="90" t="s">
        <v>339</v>
      </c>
      <c r="E132" s="130" t="s">
        <v>843</v>
      </c>
      <c r="F132" s="130">
        <v>1</v>
      </c>
      <c r="G132" s="90"/>
      <c r="H132" s="148">
        <v>38</v>
      </c>
      <c r="I132" s="156"/>
    </row>
    <row r="133" spans="2:9">
      <c r="B133" s="157">
        <v>129</v>
      </c>
      <c r="C133" s="90"/>
      <c r="D133" s="90" t="s">
        <v>853</v>
      </c>
      <c r="E133" s="130" t="s">
        <v>714</v>
      </c>
      <c r="F133" s="130">
        <v>1</v>
      </c>
      <c r="G133" s="90"/>
      <c r="H133" s="148">
        <v>28.5</v>
      </c>
      <c r="I133" s="156"/>
    </row>
    <row r="134" spans="2:9">
      <c r="B134" s="157">
        <v>130</v>
      </c>
      <c r="C134" s="90"/>
      <c r="D134" s="90" t="s">
        <v>875</v>
      </c>
      <c r="E134" s="130" t="s">
        <v>383</v>
      </c>
      <c r="F134" s="130">
        <v>2</v>
      </c>
      <c r="G134" s="90"/>
      <c r="H134" s="148">
        <v>102</v>
      </c>
      <c r="I134" s="156"/>
    </row>
    <row r="135" spans="2:9">
      <c r="B135" s="157">
        <v>131</v>
      </c>
      <c r="C135" s="90"/>
      <c r="D135" s="90" t="s">
        <v>851</v>
      </c>
      <c r="E135" s="130" t="s">
        <v>383</v>
      </c>
      <c r="F135" s="130">
        <v>5</v>
      </c>
      <c r="G135" s="90"/>
      <c r="H135" s="148">
        <v>180</v>
      </c>
      <c r="I135" s="156"/>
    </row>
    <row r="136" spans="2:9">
      <c r="B136" s="157">
        <v>132</v>
      </c>
      <c r="C136" s="90"/>
      <c r="D136" s="90" t="s">
        <v>854</v>
      </c>
      <c r="E136" s="130" t="s">
        <v>831</v>
      </c>
      <c r="F136" s="130">
        <v>1</v>
      </c>
      <c r="G136" s="90"/>
      <c r="H136" s="148">
        <v>121</v>
      </c>
      <c r="I136" s="156"/>
    </row>
    <row r="137" spans="2:9">
      <c r="B137" s="157">
        <v>133</v>
      </c>
      <c r="C137" s="90"/>
      <c r="D137" s="90" t="s">
        <v>855</v>
      </c>
      <c r="E137" s="130" t="s">
        <v>843</v>
      </c>
      <c r="F137" s="130">
        <v>2</v>
      </c>
      <c r="G137" s="90"/>
      <c r="H137" s="148">
        <v>148</v>
      </c>
      <c r="I137" s="156"/>
    </row>
    <row r="138" spans="2:9">
      <c r="B138" s="157">
        <v>134</v>
      </c>
      <c r="C138" s="90"/>
      <c r="D138" s="90" t="s">
        <v>842</v>
      </c>
      <c r="E138" s="130" t="s">
        <v>714</v>
      </c>
      <c r="F138" s="130">
        <v>1</v>
      </c>
      <c r="G138" s="90"/>
      <c r="H138" s="148">
        <v>35</v>
      </c>
      <c r="I138" s="156"/>
    </row>
    <row r="139" spans="2:9">
      <c r="B139" s="157">
        <v>135</v>
      </c>
      <c r="C139" s="90"/>
      <c r="D139" s="90" t="s">
        <v>481</v>
      </c>
      <c r="E139" s="130" t="s">
        <v>383</v>
      </c>
      <c r="F139" s="130">
        <v>1.5</v>
      </c>
      <c r="G139" s="90"/>
      <c r="H139" s="148">
        <v>60</v>
      </c>
      <c r="I139" s="156"/>
    </row>
    <row r="140" spans="2:9">
      <c r="B140" s="157">
        <v>136</v>
      </c>
      <c r="C140" s="90"/>
      <c r="D140" s="90" t="s">
        <v>856</v>
      </c>
      <c r="E140" s="130" t="s">
        <v>714</v>
      </c>
      <c r="F140" s="130">
        <v>1</v>
      </c>
      <c r="G140" s="90"/>
      <c r="H140" s="148">
        <v>27.55</v>
      </c>
      <c r="I140" s="156"/>
    </row>
    <row r="141" spans="2:9">
      <c r="B141" s="157">
        <v>137</v>
      </c>
      <c r="C141" s="90"/>
      <c r="D141" s="90" t="s">
        <v>857</v>
      </c>
      <c r="E141" s="130" t="s">
        <v>714</v>
      </c>
      <c r="F141" s="130">
        <v>2</v>
      </c>
      <c r="G141" s="90"/>
      <c r="H141" s="148">
        <v>48</v>
      </c>
      <c r="I141" s="156"/>
    </row>
    <row r="142" spans="2:9">
      <c r="B142" s="157">
        <v>138</v>
      </c>
      <c r="C142" s="90"/>
      <c r="D142" s="90" t="s">
        <v>858</v>
      </c>
      <c r="E142" s="130" t="s">
        <v>714</v>
      </c>
      <c r="F142" s="130">
        <v>2</v>
      </c>
      <c r="G142" s="90"/>
      <c r="H142" s="148">
        <v>68</v>
      </c>
      <c r="I142" s="156"/>
    </row>
    <row r="143" spans="2:9">
      <c r="B143" s="157">
        <v>139</v>
      </c>
      <c r="C143" s="90"/>
      <c r="D143" s="90" t="s">
        <v>859</v>
      </c>
      <c r="E143" s="130" t="s">
        <v>714</v>
      </c>
      <c r="F143" s="130">
        <v>1</v>
      </c>
      <c r="G143" s="90"/>
      <c r="H143" s="148">
        <v>88</v>
      </c>
      <c r="I143" s="156"/>
    </row>
    <row r="144" spans="2:9">
      <c r="B144" s="157">
        <v>140</v>
      </c>
      <c r="C144" s="90"/>
      <c r="D144" s="90" t="s">
        <v>860</v>
      </c>
      <c r="E144" s="130" t="s">
        <v>412</v>
      </c>
      <c r="F144" s="130">
        <v>1</v>
      </c>
      <c r="G144" s="90"/>
      <c r="H144" s="148">
        <v>30.4</v>
      </c>
      <c r="I144" s="156"/>
    </row>
    <row r="145" spans="2:9">
      <c r="B145" s="157"/>
      <c r="C145" s="90"/>
      <c r="D145" s="90"/>
      <c r="E145" s="90"/>
      <c r="F145" s="90"/>
      <c r="G145" s="90"/>
      <c r="H145" s="90"/>
      <c r="I145" s="156"/>
    </row>
    <row r="146" spans="2:9">
      <c r="B146" s="157">
        <v>141</v>
      </c>
      <c r="C146" s="90"/>
      <c r="D146" s="90" t="s">
        <v>886</v>
      </c>
      <c r="E146" s="130" t="s">
        <v>831</v>
      </c>
      <c r="F146" s="130">
        <v>1</v>
      </c>
      <c r="G146" s="90"/>
      <c r="H146" s="148">
        <v>74</v>
      </c>
      <c r="I146" s="156"/>
    </row>
    <row r="147" spans="2:9">
      <c r="B147" s="157">
        <v>142</v>
      </c>
      <c r="C147" s="90"/>
      <c r="D147" s="90" t="s">
        <v>887</v>
      </c>
      <c r="E147" s="130" t="s">
        <v>831</v>
      </c>
      <c r="F147" s="130">
        <v>1</v>
      </c>
      <c r="G147" s="90"/>
      <c r="H147" s="148">
        <v>118</v>
      </c>
      <c r="I147" s="156"/>
    </row>
    <row r="148" spans="2:9">
      <c r="B148" s="157"/>
      <c r="C148" s="90"/>
      <c r="D148" s="90"/>
      <c r="E148" s="90"/>
      <c r="F148" s="90"/>
      <c r="G148" s="90"/>
      <c r="H148" s="90"/>
      <c r="I148" s="156"/>
    </row>
    <row r="149" spans="2:9">
      <c r="B149" s="157">
        <v>143</v>
      </c>
      <c r="C149" s="93">
        <v>44470</v>
      </c>
      <c r="D149" s="90" t="s">
        <v>892</v>
      </c>
      <c r="E149" s="130" t="s">
        <v>831</v>
      </c>
      <c r="F149" s="130">
        <v>3</v>
      </c>
      <c r="G149" s="90"/>
      <c r="H149" s="148">
        <v>426</v>
      </c>
      <c r="I149" s="156"/>
    </row>
    <row r="150" spans="2:9">
      <c r="B150" s="157">
        <v>144</v>
      </c>
      <c r="C150" s="90"/>
      <c r="D150" s="90" t="s">
        <v>893</v>
      </c>
      <c r="E150" s="130" t="s">
        <v>894</v>
      </c>
      <c r="F150" s="130">
        <v>1</v>
      </c>
      <c r="G150" s="90"/>
      <c r="H150" s="148">
        <v>118</v>
      </c>
      <c r="I150" s="156"/>
    </row>
    <row r="151" spans="2:9">
      <c r="B151" s="157">
        <v>145</v>
      </c>
      <c r="C151" s="90"/>
      <c r="D151" s="90" t="s">
        <v>481</v>
      </c>
      <c r="E151" s="130" t="s">
        <v>383</v>
      </c>
      <c r="F151" s="130">
        <v>3</v>
      </c>
      <c r="G151" s="90"/>
      <c r="H151" s="148">
        <v>120</v>
      </c>
      <c r="I151" s="156"/>
    </row>
    <row r="152" spans="2:9">
      <c r="B152" s="157">
        <v>146</v>
      </c>
      <c r="C152" s="90"/>
      <c r="D152" s="90" t="s">
        <v>895</v>
      </c>
      <c r="E152" s="130" t="s">
        <v>714</v>
      </c>
      <c r="F152" s="130">
        <v>2</v>
      </c>
      <c r="G152" s="90"/>
      <c r="H152" s="148">
        <v>54</v>
      </c>
      <c r="I152" s="156"/>
    </row>
    <row r="153" spans="2:9">
      <c r="B153" s="157">
        <v>147</v>
      </c>
      <c r="C153" s="90"/>
      <c r="D153" s="90" t="s">
        <v>837</v>
      </c>
      <c r="E153" s="130" t="s">
        <v>383</v>
      </c>
      <c r="F153" s="130">
        <v>4</v>
      </c>
      <c r="G153" s="90"/>
      <c r="H153" s="148">
        <v>164</v>
      </c>
      <c r="I153" s="156"/>
    </row>
    <row r="154" spans="2:9">
      <c r="B154" s="157">
        <v>148</v>
      </c>
      <c r="C154" s="90"/>
      <c r="D154" s="90" t="s">
        <v>863</v>
      </c>
      <c r="E154" s="130" t="s">
        <v>714</v>
      </c>
      <c r="F154" s="130">
        <v>2</v>
      </c>
      <c r="G154" s="90"/>
      <c r="H154" s="148">
        <v>76</v>
      </c>
      <c r="I154" s="156"/>
    </row>
    <row r="155" spans="2:9">
      <c r="B155" s="157">
        <v>149</v>
      </c>
      <c r="C155" s="90"/>
      <c r="D155" s="90" t="s">
        <v>896</v>
      </c>
      <c r="E155" s="130" t="s">
        <v>843</v>
      </c>
      <c r="F155" s="130">
        <v>4</v>
      </c>
      <c r="G155" s="90"/>
      <c r="H155" s="148">
        <v>40</v>
      </c>
      <c r="I155" s="156"/>
    </row>
    <row r="156" spans="2:9">
      <c r="B156" s="157">
        <v>150</v>
      </c>
      <c r="C156" s="90"/>
      <c r="D156" s="90" t="s">
        <v>900</v>
      </c>
      <c r="E156" s="130" t="s">
        <v>714</v>
      </c>
      <c r="F156" s="130">
        <v>2</v>
      </c>
      <c r="G156" s="90"/>
      <c r="H156" s="148">
        <v>10</v>
      </c>
      <c r="I156" s="156"/>
    </row>
    <row r="157" spans="2:9">
      <c r="B157" s="157"/>
      <c r="C157" s="90"/>
      <c r="D157" s="90"/>
      <c r="E157" s="90"/>
      <c r="F157" s="90"/>
      <c r="G157" s="90"/>
      <c r="H157" s="90"/>
      <c r="I157" s="156"/>
    </row>
    <row r="158" spans="2:9">
      <c r="B158" s="157">
        <v>151</v>
      </c>
      <c r="C158" s="93">
        <v>44501</v>
      </c>
      <c r="D158" s="90" t="s">
        <v>892</v>
      </c>
      <c r="E158" s="130" t="s">
        <v>831</v>
      </c>
      <c r="F158" s="130">
        <v>1</v>
      </c>
      <c r="G158" s="90"/>
      <c r="H158" s="148">
        <v>142</v>
      </c>
      <c r="I158" s="156"/>
    </row>
    <row r="159" spans="2:9">
      <c r="B159" s="157">
        <v>152</v>
      </c>
      <c r="C159" s="90"/>
      <c r="D159" s="90" t="s">
        <v>855</v>
      </c>
      <c r="E159" s="130" t="s">
        <v>843</v>
      </c>
      <c r="F159" s="130">
        <v>2</v>
      </c>
      <c r="G159" s="90"/>
      <c r="H159" s="148">
        <v>150</v>
      </c>
      <c r="I159" s="156"/>
    </row>
    <row r="160" spans="2:9">
      <c r="B160" s="157">
        <v>153</v>
      </c>
      <c r="C160" s="90"/>
      <c r="D160" s="90" t="s">
        <v>481</v>
      </c>
      <c r="E160" s="130" t="s">
        <v>383</v>
      </c>
      <c r="F160" s="130">
        <v>3</v>
      </c>
      <c r="G160" s="90"/>
      <c r="H160" s="148">
        <v>120</v>
      </c>
      <c r="I160" s="156"/>
    </row>
    <row r="161" spans="2:9">
      <c r="B161" s="157">
        <v>154</v>
      </c>
      <c r="C161" s="90"/>
      <c r="D161" s="90" t="s">
        <v>380</v>
      </c>
      <c r="E161" s="130" t="s">
        <v>749</v>
      </c>
      <c r="F161" s="130">
        <v>250</v>
      </c>
      <c r="G161" s="90"/>
      <c r="H161" s="148">
        <v>26.25</v>
      </c>
      <c r="I161" s="156"/>
    </row>
    <row r="162" spans="2:9">
      <c r="B162" s="157">
        <v>155</v>
      </c>
      <c r="C162" s="90"/>
      <c r="D162" s="90" t="s">
        <v>851</v>
      </c>
      <c r="E162" s="130" t="s">
        <v>383</v>
      </c>
      <c r="F162" s="130">
        <v>5</v>
      </c>
      <c r="G162" s="90"/>
      <c r="H162" s="148">
        <v>180</v>
      </c>
      <c r="I162" s="156"/>
    </row>
    <row r="163" spans="2:9">
      <c r="B163" s="157">
        <v>156</v>
      </c>
      <c r="C163" s="90"/>
      <c r="D163" s="90" t="s">
        <v>897</v>
      </c>
      <c r="E163" s="130" t="s">
        <v>714</v>
      </c>
      <c r="F163" s="130">
        <v>3</v>
      </c>
      <c r="G163" s="90"/>
      <c r="H163" s="148">
        <v>135</v>
      </c>
      <c r="I163" s="156"/>
    </row>
    <row r="164" spans="2:9">
      <c r="B164" s="157">
        <v>157</v>
      </c>
      <c r="C164" s="90"/>
      <c r="D164" s="90" t="s">
        <v>898</v>
      </c>
      <c r="E164" s="130" t="s">
        <v>899</v>
      </c>
      <c r="F164" s="130">
        <v>1</v>
      </c>
      <c r="G164" s="90"/>
      <c r="H164" s="148">
        <v>130</v>
      </c>
      <c r="I164" s="156"/>
    </row>
    <row r="165" spans="2:9">
      <c r="B165" s="157">
        <v>158</v>
      </c>
      <c r="C165" s="90"/>
      <c r="D165" s="90" t="s">
        <v>196</v>
      </c>
      <c r="E165" s="130" t="s">
        <v>749</v>
      </c>
      <c r="F165" s="130">
        <v>250</v>
      </c>
      <c r="G165" s="90"/>
      <c r="H165" s="148">
        <v>160</v>
      </c>
      <c r="I165" s="156"/>
    </row>
    <row r="166" spans="2:9">
      <c r="B166" s="157">
        <v>159</v>
      </c>
      <c r="C166" s="93">
        <v>44531</v>
      </c>
      <c r="D166" s="90" t="s">
        <v>920</v>
      </c>
      <c r="E166" s="130" t="s">
        <v>749</v>
      </c>
      <c r="F166" s="130">
        <v>500</v>
      </c>
      <c r="G166" s="90"/>
      <c r="H166" s="154">
        <v>57</v>
      </c>
      <c r="I166" s="156"/>
    </row>
    <row r="167" spans="2:9">
      <c r="B167" s="157">
        <v>160</v>
      </c>
      <c r="C167" s="90" t="s">
        <v>958</v>
      </c>
      <c r="D167" s="90" t="s">
        <v>209</v>
      </c>
      <c r="E167" s="130" t="s">
        <v>749</v>
      </c>
      <c r="F167" s="130">
        <v>200</v>
      </c>
      <c r="G167" s="90"/>
      <c r="H167" s="148">
        <v>10</v>
      </c>
      <c r="I167" s="156"/>
    </row>
    <row r="168" spans="2:9">
      <c r="B168" s="157">
        <v>161</v>
      </c>
      <c r="C168" s="90"/>
      <c r="D168" s="90" t="s">
        <v>688</v>
      </c>
      <c r="E168" s="130" t="s">
        <v>714</v>
      </c>
      <c r="F168" s="130">
        <v>1</v>
      </c>
      <c r="G168" s="90"/>
      <c r="H168" s="148">
        <v>5</v>
      </c>
      <c r="I168" s="156"/>
    </row>
    <row r="169" spans="2:9">
      <c r="B169" s="157">
        <v>162</v>
      </c>
      <c r="C169" s="90"/>
      <c r="D169" s="90" t="s">
        <v>920</v>
      </c>
      <c r="E169" s="130" t="s">
        <v>749</v>
      </c>
      <c r="F169" s="130">
        <v>250</v>
      </c>
      <c r="G169" s="90"/>
      <c r="H169" s="154">
        <v>28</v>
      </c>
      <c r="I169" s="156"/>
    </row>
    <row r="170" spans="2:9">
      <c r="B170" s="157">
        <v>163</v>
      </c>
      <c r="C170" s="90"/>
      <c r="D170" s="90" t="s">
        <v>962</v>
      </c>
      <c r="E170" s="130" t="s">
        <v>843</v>
      </c>
      <c r="F170" s="130">
        <v>2</v>
      </c>
      <c r="G170" s="90"/>
      <c r="H170" s="148">
        <v>38</v>
      </c>
      <c r="I170" s="156"/>
    </row>
    <row r="171" spans="2:9">
      <c r="B171" s="157">
        <v>164</v>
      </c>
      <c r="C171" s="90"/>
      <c r="D171" s="90" t="s">
        <v>961</v>
      </c>
      <c r="E171" s="130" t="s">
        <v>714</v>
      </c>
      <c r="F171" s="130">
        <v>1</v>
      </c>
      <c r="G171" s="90"/>
      <c r="H171" s="148">
        <v>10</v>
      </c>
      <c r="I171" s="156"/>
    </row>
    <row r="172" spans="2:9">
      <c r="B172" s="157">
        <v>165</v>
      </c>
      <c r="C172" s="90" t="s">
        <v>958</v>
      </c>
      <c r="D172" s="90" t="s">
        <v>729</v>
      </c>
      <c r="E172" s="130" t="s">
        <v>383</v>
      </c>
      <c r="F172" s="130">
        <v>1</v>
      </c>
      <c r="G172" s="90"/>
      <c r="H172" s="148">
        <v>25</v>
      </c>
      <c r="I172" s="156"/>
    </row>
    <row r="173" spans="2:9">
      <c r="B173" s="157">
        <v>166</v>
      </c>
      <c r="C173" s="90"/>
      <c r="D173" s="90" t="s">
        <v>892</v>
      </c>
      <c r="E173" s="130" t="s">
        <v>831</v>
      </c>
      <c r="F173" s="130">
        <v>1</v>
      </c>
      <c r="G173" s="90"/>
      <c r="H173" s="148">
        <v>142</v>
      </c>
      <c r="I173" s="156"/>
    </row>
    <row r="174" spans="2:9">
      <c r="B174" s="157">
        <v>151</v>
      </c>
      <c r="C174" s="90"/>
      <c r="D174" s="90" t="s">
        <v>963</v>
      </c>
      <c r="E174" s="130" t="s">
        <v>831</v>
      </c>
      <c r="F174" s="130">
        <v>1</v>
      </c>
      <c r="G174" s="90"/>
      <c r="H174" s="148">
        <v>130</v>
      </c>
      <c r="I174" s="156"/>
    </row>
    <row r="175" spans="2:9">
      <c r="B175" s="157">
        <v>152</v>
      </c>
      <c r="C175" s="90"/>
      <c r="D175" s="90" t="s">
        <v>1044</v>
      </c>
      <c r="E175" s="130" t="s">
        <v>714</v>
      </c>
      <c r="F175" s="130">
        <v>2</v>
      </c>
      <c r="G175" s="90"/>
      <c r="H175" s="148">
        <v>20</v>
      </c>
      <c r="I175" s="156"/>
    </row>
    <row r="176" spans="2:9">
      <c r="B176" s="157">
        <v>153</v>
      </c>
      <c r="C176" s="90"/>
      <c r="D176" s="90" t="s">
        <v>964</v>
      </c>
      <c r="E176" s="130" t="s">
        <v>749</v>
      </c>
      <c r="F176" s="130">
        <v>250</v>
      </c>
      <c r="G176" s="90"/>
      <c r="H176" s="148">
        <v>32.5</v>
      </c>
      <c r="I176" s="156"/>
    </row>
    <row r="177" spans="2:9">
      <c r="B177" s="157">
        <v>154</v>
      </c>
      <c r="C177" s="90"/>
      <c r="D177" s="90" t="s">
        <v>965</v>
      </c>
      <c r="E177" s="130" t="s">
        <v>749</v>
      </c>
      <c r="F177" s="130">
        <v>250</v>
      </c>
      <c r="G177" s="90"/>
      <c r="H177" s="148">
        <v>27.5</v>
      </c>
      <c r="I177" s="156"/>
    </row>
    <row r="178" spans="2:9">
      <c r="B178" s="157">
        <v>155</v>
      </c>
      <c r="C178" s="90"/>
      <c r="D178" s="90" t="s">
        <v>418</v>
      </c>
      <c r="E178" s="130" t="s">
        <v>843</v>
      </c>
      <c r="F178" s="130">
        <v>1</v>
      </c>
      <c r="G178" s="90"/>
      <c r="H178" s="148">
        <v>5</v>
      </c>
      <c r="I178" s="156"/>
    </row>
    <row r="179" spans="2:9">
      <c r="B179" s="157"/>
      <c r="C179" s="90"/>
      <c r="D179" s="90"/>
      <c r="E179" s="90"/>
      <c r="F179" s="90"/>
      <c r="G179" s="90"/>
      <c r="H179" s="90"/>
      <c r="I179" s="156"/>
    </row>
    <row r="180" spans="2:9">
      <c r="B180" s="157">
        <v>156</v>
      </c>
      <c r="C180" s="90" t="s">
        <v>966</v>
      </c>
      <c r="D180" s="90" t="s">
        <v>729</v>
      </c>
      <c r="E180" s="90"/>
      <c r="F180" s="130">
        <v>2</v>
      </c>
      <c r="G180" s="90"/>
      <c r="H180" s="148">
        <v>50</v>
      </c>
      <c r="I180" s="156"/>
    </row>
    <row r="181" spans="2:9">
      <c r="B181" s="157">
        <v>157</v>
      </c>
      <c r="C181" s="90"/>
      <c r="D181" s="90" t="s">
        <v>1026</v>
      </c>
      <c r="E181" s="90"/>
      <c r="F181" s="130">
        <v>2</v>
      </c>
      <c r="G181" s="90"/>
      <c r="H181" s="148">
        <v>290</v>
      </c>
      <c r="I181" s="156"/>
    </row>
    <row r="182" spans="2:9">
      <c r="B182" s="157">
        <v>158</v>
      </c>
      <c r="C182" s="90"/>
      <c r="D182" s="90" t="s">
        <v>1027</v>
      </c>
      <c r="E182" s="90"/>
      <c r="F182" s="130">
        <v>2</v>
      </c>
      <c r="G182" s="90"/>
      <c r="H182" s="148">
        <v>66</v>
      </c>
      <c r="I182" s="156"/>
    </row>
    <row r="183" spans="2:9">
      <c r="B183" s="157">
        <v>159</v>
      </c>
      <c r="C183" s="90"/>
      <c r="D183" s="90" t="s">
        <v>1028</v>
      </c>
      <c r="E183" s="90"/>
      <c r="F183" s="130">
        <v>500</v>
      </c>
      <c r="G183" s="90"/>
      <c r="H183" s="148">
        <v>65</v>
      </c>
      <c r="I183" s="156"/>
    </row>
    <row r="184" spans="2:9">
      <c r="B184" s="157">
        <v>160</v>
      </c>
      <c r="C184" s="90"/>
      <c r="D184" s="90" t="s">
        <v>1029</v>
      </c>
      <c r="E184" s="90"/>
      <c r="F184" s="130">
        <v>500</v>
      </c>
      <c r="G184" s="90"/>
      <c r="H184" s="148">
        <v>64</v>
      </c>
      <c r="I184" s="156"/>
    </row>
    <row r="185" spans="2:9">
      <c r="B185" s="157">
        <v>161</v>
      </c>
      <c r="C185" s="90"/>
      <c r="D185" s="90" t="s">
        <v>983</v>
      </c>
      <c r="E185" s="90"/>
      <c r="F185" s="90" t="s">
        <v>868</v>
      </c>
      <c r="G185" s="90"/>
      <c r="H185" s="148">
        <v>15</v>
      </c>
      <c r="I185" s="156"/>
    </row>
    <row r="186" spans="2:9">
      <c r="B186" s="157">
        <v>162</v>
      </c>
      <c r="C186" s="90"/>
      <c r="D186" s="90" t="s">
        <v>1030</v>
      </c>
      <c r="E186" s="90"/>
      <c r="F186" s="130">
        <v>50</v>
      </c>
      <c r="G186" s="90"/>
      <c r="H186" s="148">
        <v>36</v>
      </c>
      <c r="I186" s="156"/>
    </row>
    <row r="187" spans="2:9">
      <c r="B187" s="157">
        <v>163</v>
      </c>
      <c r="C187" s="90"/>
      <c r="D187" s="90" t="s">
        <v>1056</v>
      </c>
      <c r="E187" s="90"/>
      <c r="F187" s="130">
        <v>50</v>
      </c>
      <c r="G187" s="90"/>
      <c r="H187" s="148">
        <v>22</v>
      </c>
      <c r="I187" s="156"/>
    </row>
    <row r="188" spans="2:9">
      <c r="B188" s="157">
        <v>164</v>
      </c>
      <c r="C188" s="90"/>
      <c r="D188" s="90" t="s">
        <v>1031</v>
      </c>
      <c r="E188" s="90"/>
      <c r="F188" s="130">
        <v>500</v>
      </c>
      <c r="G188" s="90"/>
      <c r="H188" s="148">
        <v>50</v>
      </c>
      <c r="I188" s="156"/>
    </row>
    <row r="189" spans="2:9">
      <c r="B189" s="157">
        <v>165</v>
      </c>
      <c r="C189" s="90"/>
      <c r="D189" s="90" t="s">
        <v>920</v>
      </c>
      <c r="E189" s="90"/>
      <c r="F189" s="130">
        <v>250</v>
      </c>
      <c r="G189" s="90"/>
      <c r="H189" s="148">
        <v>32.5</v>
      </c>
      <c r="I189" s="156"/>
    </row>
    <row r="190" spans="2:9">
      <c r="B190" s="157">
        <v>166</v>
      </c>
      <c r="C190" s="90"/>
      <c r="D190" s="90" t="s">
        <v>1032</v>
      </c>
      <c r="E190" s="90" t="s">
        <v>714</v>
      </c>
      <c r="F190" s="155">
        <v>2</v>
      </c>
      <c r="G190" s="90"/>
      <c r="H190" s="148">
        <v>80</v>
      </c>
      <c r="I190" s="156"/>
    </row>
    <row r="191" spans="2:9">
      <c r="B191" s="157">
        <v>167</v>
      </c>
      <c r="C191" s="90"/>
      <c r="D191" s="90" t="s">
        <v>1034</v>
      </c>
      <c r="E191" s="90" t="s">
        <v>714</v>
      </c>
      <c r="F191" s="155">
        <v>5</v>
      </c>
      <c r="G191" s="90"/>
      <c r="H191" s="148">
        <v>60</v>
      </c>
      <c r="I191" s="156"/>
    </row>
    <row r="192" spans="2:9">
      <c r="B192" s="157"/>
      <c r="C192" s="90"/>
      <c r="D192" s="90"/>
      <c r="E192" s="90"/>
      <c r="F192" s="130"/>
      <c r="G192" s="90"/>
      <c r="H192" s="148"/>
      <c r="I192" s="156"/>
    </row>
    <row r="193" spans="2:9">
      <c r="B193" s="157">
        <v>168</v>
      </c>
      <c r="C193" s="90"/>
      <c r="D193" s="90" t="s">
        <v>1035</v>
      </c>
      <c r="E193" s="90" t="s">
        <v>843</v>
      </c>
      <c r="F193" s="130">
        <v>1</v>
      </c>
      <c r="G193" s="90"/>
      <c r="H193" s="148">
        <v>10</v>
      </c>
      <c r="I193" s="156"/>
    </row>
    <row r="194" spans="2:9">
      <c r="B194" s="157">
        <v>169</v>
      </c>
      <c r="C194" s="90"/>
      <c r="D194" s="90" t="s">
        <v>1036</v>
      </c>
      <c r="E194" s="90" t="s">
        <v>843</v>
      </c>
      <c r="F194" s="130">
        <v>1</v>
      </c>
      <c r="G194" s="90"/>
      <c r="H194" s="148">
        <v>29</v>
      </c>
      <c r="I194" s="156"/>
    </row>
    <row r="195" spans="2:9">
      <c r="B195" s="157">
        <v>170</v>
      </c>
      <c r="C195" s="90"/>
      <c r="D195" s="90" t="s">
        <v>1003</v>
      </c>
      <c r="E195" s="90" t="s">
        <v>951</v>
      </c>
      <c r="F195" s="130">
        <v>1</v>
      </c>
      <c r="G195" s="90"/>
      <c r="H195" s="148">
        <v>40</v>
      </c>
      <c r="I195" s="156"/>
    </row>
    <row r="196" spans="2:9">
      <c r="B196" s="157">
        <v>171</v>
      </c>
      <c r="C196" s="90"/>
      <c r="D196" s="90" t="s">
        <v>1037</v>
      </c>
      <c r="E196" s="90" t="s">
        <v>1038</v>
      </c>
      <c r="F196" s="90" t="s">
        <v>1033</v>
      </c>
      <c r="G196" s="90"/>
      <c r="H196" s="148">
        <v>20</v>
      </c>
      <c r="I196" s="156"/>
    </row>
    <row r="197" spans="2:9">
      <c r="B197" s="157">
        <v>172</v>
      </c>
      <c r="C197" s="90"/>
      <c r="D197" s="90" t="s">
        <v>989</v>
      </c>
      <c r="E197" s="90" t="s">
        <v>127</v>
      </c>
      <c r="F197" s="130">
        <v>100</v>
      </c>
      <c r="G197" s="90"/>
      <c r="H197" s="148">
        <v>13</v>
      </c>
      <c r="I197" s="156"/>
    </row>
    <row r="198" spans="2:9">
      <c r="B198" s="157">
        <v>173</v>
      </c>
      <c r="C198" s="90"/>
      <c r="D198" s="90" t="s">
        <v>1039</v>
      </c>
      <c r="E198" s="90" t="s">
        <v>127</v>
      </c>
      <c r="F198" s="130">
        <v>200</v>
      </c>
      <c r="G198" s="90"/>
      <c r="H198" s="148">
        <v>12</v>
      </c>
      <c r="I198" s="156"/>
    </row>
    <row r="199" spans="2:9">
      <c r="B199" s="157">
        <v>174</v>
      </c>
      <c r="C199" s="90"/>
      <c r="D199" s="90" t="s">
        <v>1040</v>
      </c>
      <c r="E199" s="90" t="s">
        <v>1043</v>
      </c>
      <c r="F199" s="155">
        <v>1</v>
      </c>
      <c r="G199" s="90"/>
      <c r="H199" s="148">
        <v>50</v>
      </c>
      <c r="I199" s="156"/>
    </row>
    <row r="200" spans="2:9">
      <c r="B200" s="157">
        <v>175</v>
      </c>
      <c r="C200" s="90"/>
      <c r="D200" s="90" t="s">
        <v>1041</v>
      </c>
      <c r="E200" s="90" t="s">
        <v>1042</v>
      </c>
      <c r="F200" s="155">
        <v>2</v>
      </c>
      <c r="G200" s="90"/>
      <c r="H200" s="148">
        <v>20</v>
      </c>
      <c r="I200" s="156"/>
    </row>
    <row r="201" spans="2:9">
      <c r="B201" s="157">
        <v>176</v>
      </c>
      <c r="C201" s="90"/>
      <c r="D201" s="90" t="s">
        <v>481</v>
      </c>
      <c r="E201" s="90" t="s">
        <v>383</v>
      </c>
      <c r="F201" s="155">
        <v>2</v>
      </c>
      <c r="G201" s="90"/>
      <c r="H201" s="148">
        <v>80</v>
      </c>
      <c r="I201" s="156"/>
    </row>
    <row r="202" spans="2:9">
      <c r="B202" s="157">
        <v>177</v>
      </c>
      <c r="C202" s="90"/>
      <c r="D202" s="90" t="s">
        <v>1046</v>
      </c>
      <c r="E202" s="90" t="s">
        <v>714</v>
      </c>
      <c r="F202" s="155">
        <v>1</v>
      </c>
      <c r="G202" s="90"/>
      <c r="H202" s="148">
        <v>25</v>
      </c>
      <c r="I202" s="156"/>
    </row>
    <row r="203" spans="2:9">
      <c r="B203" s="157">
        <v>178</v>
      </c>
      <c r="C203" s="90"/>
      <c r="D203" s="90" t="s">
        <v>1047</v>
      </c>
      <c r="E203" s="90" t="s">
        <v>714</v>
      </c>
      <c r="F203" s="155">
        <v>1</v>
      </c>
      <c r="G203" s="90"/>
      <c r="H203" s="148">
        <v>63</v>
      </c>
      <c r="I203" s="156"/>
    </row>
    <row r="204" spans="2:9">
      <c r="B204" s="157">
        <v>179</v>
      </c>
      <c r="C204" s="90"/>
      <c r="D204" s="90" t="s">
        <v>1048</v>
      </c>
      <c r="E204" s="90" t="s">
        <v>714</v>
      </c>
      <c r="F204" s="155">
        <v>1</v>
      </c>
      <c r="G204" s="90"/>
      <c r="H204" s="148">
        <v>29</v>
      </c>
      <c r="I204" s="156"/>
    </row>
    <row r="205" spans="2:9">
      <c r="B205" s="157">
        <v>180</v>
      </c>
      <c r="C205" s="90" t="s">
        <v>1060</v>
      </c>
      <c r="D205" s="90" t="s">
        <v>729</v>
      </c>
      <c r="E205" s="90" t="s">
        <v>383</v>
      </c>
      <c r="F205" s="155">
        <v>3</v>
      </c>
      <c r="G205" s="90"/>
      <c r="H205" s="148">
        <v>75</v>
      </c>
      <c r="I205" s="156"/>
    </row>
    <row r="206" spans="2:9">
      <c r="B206" s="157">
        <v>181</v>
      </c>
      <c r="C206" s="90"/>
      <c r="D206" s="90" t="s">
        <v>1063</v>
      </c>
      <c r="E206" s="90" t="s">
        <v>127</v>
      </c>
      <c r="F206" s="155">
        <v>200</v>
      </c>
      <c r="G206" s="90"/>
      <c r="H206" s="148">
        <v>39</v>
      </c>
      <c r="I206" s="156"/>
    </row>
    <row r="207" spans="2:9">
      <c r="B207" s="157">
        <v>182</v>
      </c>
      <c r="C207" s="90"/>
      <c r="D207" s="90" t="s">
        <v>1064</v>
      </c>
      <c r="E207" s="90" t="s">
        <v>127</v>
      </c>
      <c r="F207" s="155">
        <v>200</v>
      </c>
      <c r="G207" s="90"/>
      <c r="H207" s="148">
        <v>43</v>
      </c>
      <c r="I207" s="156"/>
    </row>
    <row r="208" spans="2:9">
      <c r="B208" s="157">
        <v>183</v>
      </c>
      <c r="C208" s="90"/>
      <c r="D208" s="90" t="s">
        <v>629</v>
      </c>
      <c r="E208" s="90" t="s">
        <v>714</v>
      </c>
      <c r="F208" s="155">
        <v>1</v>
      </c>
      <c r="G208" s="90"/>
      <c r="H208" s="148">
        <v>25</v>
      </c>
      <c r="I208" s="156"/>
    </row>
    <row r="209" spans="2:9">
      <c r="B209" s="157">
        <v>184</v>
      </c>
      <c r="C209" s="90"/>
      <c r="D209" s="90" t="s">
        <v>1065</v>
      </c>
      <c r="E209" s="90" t="s">
        <v>714</v>
      </c>
      <c r="F209" s="155">
        <v>2</v>
      </c>
      <c r="G209" s="90"/>
      <c r="H209" s="148">
        <v>172</v>
      </c>
      <c r="I209" s="156"/>
    </row>
    <row r="210" spans="2:9">
      <c r="B210" s="157">
        <v>185</v>
      </c>
      <c r="C210" s="90" t="s">
        <v>1060</v>
      </c>
      <c r="D210" s="90" t="s">
        <v>729</v>
      </c>
      <c r="E210" s="90" t="s">
        <v>383</v>
      </c>
      <c r="F210" s="155">
        <v>2</v>
      </c>
      <c r="G210" s="90"/>
      <c r="H210" s="148">
        <v>50</v>
      </c>
      <c r="I210" s="156"/>
    </row>
    <row r="211" spans="2:9">
      <c r="B211" s="157">
        <v>186</v>
      </c>
      <c r="C211" s="90"/>
      <c r="D211" s="90" t="s">
        <v>1078</v>
      </c>
      <c r="E211" s="90" t="s">
        <v>831</v>
      </c>
      <c r="F211" s="155">
        <v>2</v>
      </c>
      <c r="G211" s="90"/>
      <c r="H211" s="148">
        <v>290</v>
      </c>
      <c r="I211" s="156"/>
    </row>
    <row r="212" spans="2:9">
      <c r="B212" s="157">
        <v>187</v>
      </c>
      <c r="C212" s="90"/>
      <c r="D212" s="90" t="s">
        <v>481</v>
      </c>
      <c r="E212" s="90" t="s">
        <v>383</v>
      </c>
      <c r="F212" s="155">
        <v>1</v>
      </c>
      <c r="G212" s="90"/>
      <c r="H212" s="148">
        <v>40</v>
      </c>
      <c r="I212" s="156"/>
    </row>
    <row r="213" spans="2:9">
      <c r="B213" s="157">
        <v>188</v>
      </c>
      <c r="C213" s="90"/>
      <c r="D213" s="90" t="s">
        <v>1079</v>
      </c>
      <c r="E213" s="90" t="s">
        <v>383</v>
      </c>
      <c r="F213" s="155">
        <v>1</v>
      </c>
      <c r="G213" s="90"/>
      <c r="H213" s="148">
        <v>110</v>
      </c>
      <c r="I213" s="156"/>
    </row>
    <row r="214" spans="2:9">
      <c r="B214" s="157">
        <v>189</v>
      </c>
      <c r="C214" s="90"/>
      <c r="D214" s="90" t="s">
        <v>1080</v>
      </c>
      <c r="E214" s="90" t="s">
        <v>714</v>
      </c>
      <c r="F214" s="155">
        <v>1</v>
      </c>
      <c r="G214" s="90"/>
      <c r="H214" s="148">
        <v>144</v>
      </c>
      <c r="I214" s="156"/>
    </row>
    <row r="215" spans="2:9">
      <c r="B215" s="157">
        <v>190</v>
      </c>
      <c r="C215" s="90"/>
      <c r="D215" s="90" t="s">
        <v>1081</v>
      </c>
      <c r="E215" s="90" t="s">
        <v>749</v>
      </c>
      <c r="F215" s="155">
        <v>100</v>
      </c>
      <c r="G215" s="90"/>
      <c r="H215" s="148">
        <v>30</v>
      </c>
      <c r="I215" s="156"/>
    </row>
    <row r="216" spans="2:9">
      <c r="B216" s="157">
        <v>191</v>
      </c>
      <c r="C216" s="90"/>
      <c r="D216" s="90" t="s">
        <v>1082</v>
      </c>
      <c r="E216" s="90" t="s">
        <v>714</v>
      </c>
      <c r="F216" s="155">
        <v>4</v>
      </c>
      <c r="G216" s="90"/>
      <c r="H216" s="148">
        <v>96</v>
      </c>
      <c r="I216" s="156"/>
    </row>
    <row r="217" spans="2:9">
      <c r="B217" s="157">
        <v>192</v>
      </c>
      <c r="C217" s="90"/>
      <c r="D217" s="90" t="s">
        <v>1083</v>
      </c>
      <c r="E217" s="90" t="s">
        <v>714</v>
      </c>
      <c r="F217" s="155">
        <v>1</v>
      </c>
      <c r="G217" s="90"/>
      <c r="H217" s="148">
        <v>27</v>
      </c>
      <c r="I217" s="156"/>
    </row>
    <row r="218" spans="2:9">
      <c r="B218" s="157">
        <v>193</v>
      </c>
      <c r="C218" s="90"/>
      <c r="D218" s="90" t="s">
        <v>1084</v>
      </c>
      <c r="E218" s="90" t="s">
        <v>714</v>
      </c>
      <c r="F218" s="155">
        <v>2</v>
      </c>
      <c r="G218" s="90"/>
      <c r="H218" s="148">
        <v>66</v>
      </c>
      <c r="I218" s="156"/>
    </row>
    <row r="219" spans="2:9">
      <c r="B219" s="157">
        <v>194</v>
      </c>
      <c r="C219" s="90"/>
      <c r="D219" s="90" t="s">
        <v>628</v>
      </c>
      <c r="E219" s="90" t="s">
        <v>714</v>
      </c>
      <c r="F219" s="155">
        <v>1</v>
      </c>
      <c r="G219" s="90"/>
      <c r="H219" s="148">
        <v>21</v>
      </c>
      <c r="I219" s="156"/>
    </row>
    <row r="220" spans="2:9">
      <c r="B220" s="157">
        <v>195</v>
      </c>
      <c r="C220" s="90"/>
      <c r="D220" s="90" t="s">
        <v>1085</v>
      </c>
      <c r="E220" s="90" t="s">
        <v>714</v>
      </c>
      <c r="F220" s="155">
        <v>2</v>
      </c>
      <c r="G220" s="90"/>
      <c r="H220" s="148">
        <v>24</v>
      </c>
      <c r="I220" s="156"/>
    </row>
    <row r="221" spans="2:9">
      <c r="B221" s="157">
        <v>196</v>
      </c>
      <c r="C221" s="90"/>
      <c r="D221" s="90" t="s">
        <v>1086</v>
      </c>
      <c r="E221" s="90" t="s">
        <v>714</v>
      </c>
      <c r="F221" s="155">
        <v>2</v>
      </c>
      <c r="G221" s="90"/>
      <c r="H221" s="148">
        <v>24</v>
      </c>
      <c r="I221" s="156"/>
    </row>
    <row r="222" spans="2:9">
      <c r="B222" s="157">
        <v>197</v>
      </c>
      <c r="C222" s="90"/>
      <c r="D222" s="90" t="s">
        <v>1087</v>
      </c>
      <c r="E222" s="90" t="s">
        <v>127</v>
      </c>
      <c r="F222" s="155">
        <v>250</v>
      </c>
      <c r="G222" s="90"/>
      <c r="H222" s="148">
        <v>17</v>
      </c>
      <c r="I222" s="156"/>
    </row>
    <row r="223" spans="2:9">
      <c r="B223" s="157">
        <v>198</v>
      </c>
      <c r="C223" s="90"/>
      <c r="D223" s="90" t="s">
        <v>1071</v>
      </c>
      <c r="E223" s="90" t="s">
        <v>749</v>
      </c>
      <c r="F223" s="155">
        <v>250</v>
      </c>
      <c r="G223" s="90"/>
      <c r="H223" s="148">
        <v>15</v>
      </c>
      <c r="I223" s="156"/>
    </row>
    <row r="224" spans="2:9">
      <c r="B224" s="157">
        <v>199</v>
      </c>
      <c r="C224" s="90"/>
      <c r="D224" s="90" t="s">
        <v>453</v>
      </c>
      <c r="E224" s="90" t="s">
        <v>383</v>
      </c>
      <c r="F224" s="155">
        <v>2</v>
      </c>
      <c r="G224" s="90"/>
      <c r="H224" s="148">
        <v>80</v>
      </c>
      <c r="I224" s="156"/>
    </row>
    <row r="225" spans="2:9">
      <c r="B225" s="157">
        <v>200</v>
      </c>
      <c r="C225" s="90"/>
      <c r="D225" s="90" t="s">
        <v>1088</v>
      </c>
      <c r="E225" s="90" t="s">
        <v>714</v>
      </c>
      <c r="F225" s="155">
        <v>1</v>
      </c>
      <c r="G225" s="90"/>
      <c r="H225" s="148">
        <v>84</v>
      </c>
      <c r="I225" s="156"/>
    </row>
    <row r="226" spans="2:9">
      <c r="B226" s="157">
        <v>201</v>
      </c>
      <c r="C226" s="90"/>
      <c r="D226" s="90" t="s">
        <v>1089</v>
      </c>
      <c r="E226" s="90" t="s">
        <v>714</v>
      </c>
      <c r="F226" s="155">
        <v>1</v>
      </c>
      <c r="G226" s="90"/>
      <c r="H226" s="148">
        <v>62</v>
      </c>
      <c r="I226" s="156"/>
    </row>
    <row r="227" spans="2:9">
      <c r="B227" s="157">
        <v>202</v>
      </c>
      <c r="C227" s="90"/>
      <c r="D227" s="90" t="s">
        <v>1091</v>
      </c>
      <c r="E227" s="90" t="s">
        <v>714</v>
      </c>
      <c r="F227" s="155">
        <v>1</v>
      </c>
      <c r="G227" s="90"/>
      <c r="H227" s="148">
        <v>44</v>
      </c>
      <c r="I227" s="156"/>
    </row>
    <row r="228" spans="2:9">
      <c r="B228" s="157">
        <v>203</v>
      </c>
      <c r="C228" s="90"/>
      <c r="D228" s="90" t="s">
        <v>1090</v>
      </c>
      <c r="E228" s="90" t="s">
        <v>714</v>
      </c>
      <c r="F228" s="155">
        <v>2</v>
      </c>
      <c r="G228" s="90"/>
      <c r="H228" s="148">
        <v>70</v>
      </c>
      <c r="I228" s="156"/>
    </row>
    <row r="229" spans="2:9">
      <c r="B229" s="157">
        <v>204</v>
      </c>
      <c r="C229" s="90"/>
      <c r="D229" s="90" t="s">
        <v>1101</v>
      </c>
      <c r="E229" s="90" t="s">
        <v>714</v>
      </c>
      <c r="F229" s="155">
        <v>1</v>
      </c>
      <c r="G229" s="90"/>
      <c r="H229" s="148">
        <v>122</v>
      </c>
      <c r="I229" s="156"/>
    </row>
    <row r="230" spans="2:9">
      <c r="B230" s="157">
        <v>205</v>
      </c>
      <c r="C230" s="90" t="s">
        <v>1092</v>
      </c>
      <c r="D230" s="90" t="s">
        <v>1093</v>
      </c>
      <c r="E230" s="90" t="s">
        <v>1099</v>
      </c>
      <c r="F230" s="155">
        <v>2</v>
      </c>
      <c r="G230" s="90"/>
      <c r="H230" s="148">
        <v>290</v>
      </c>
      <c r="I230" s="156"/>
    </row>
    <row r="231" spans="2:9">
      <c r="B231" s="157">
        <v>206</v>
      </c>
      <c r="C231" s="90"/>
      <c r="D231" s="90" t="s">
        <v>1081</v>
      </c>
      <c r="E231" s="90" t="s">
        <v>127</v>
      </c>
      <c r="F231" s="155">
        <v>50</v>
      </c>
      <c r="G231" s="90"/>
      <c r="H231" s="148">
        <v>15</v>
      </c>
      <c r="I231" s="156"/>
    </row>
    <row r="232" spans="2:9">
      <c r="B232" s="157">
        <v>207</v>
      </c>
      <c r="C232" s="90"/>
      <c r="D232" s="90" t="s">
        <v>1100</v>
      </c>
      <c r="E232" s="90" t="s">
        <v>714</v>
      </c>
      <c r="F232" s="155">
        <v>1</v>
      </c>
      <c r="G232" s="90"/>
      <c r="H232" s="148">
        <v>28</v>
      </c>
      <c r="I232" s="156"/>
    </row>
    <row r="233" spans="2:9">
      <c r="B233" s="157">
        <v>208</v>
      </c>
      <c r="C233" s="90"/>
      <c r="D233" s="90" t="s">
        <v>874</v>
      </c>
      <c r="E233" s="90" t="s">
        <v>714</v>
      </c>
      <c r="F233" s="155">
        <v>2</v>
      </c>
      <c r="G233" s="90"/>
      <c r="H233" s="148">
        <v>44</v>
      </c>
      <c r="I233" s="156"/>
    </row>
    <row r="234" spans="2:9">
      <c r="B234" s="157">
        <v>209</v>
      </c>
      <c r="C234" s="90"/>
      <c r="D234" s="90" t="s">
        <v>1094</v>
      </c>
      <c r="E234" s="90" t="s">
        <v>714</v>
      </c>
      <c r="F234" s="155">
        <v>2</v>
      </c>
      <c r="G234" s="90"/>
      <c r="H234" s="148">
        <v>20</v>
      </c>
      <c r="I234" s="156"/>
    </row>
    <row r="235" spans="2:9">
      <c r="B235" s="157">
        <v>210</v>
      </c>
      <c r="C235" s="90"/>
      <c r="D235" s="90" t="s">
        <v>1095</v>
      </c>
      <c r="E235" s="90" t="s">
        <v>714</v>
      </c>
      <c r="F235" s="155">
        <v>6</v>
      </c>
      <c r="G235" s="90"/>
      <c r="H235" s="148">
        <v>510</v>
      </c>
      <c r="I235" s="156"/>
    </row>
    <row r="236" spans="2:9">
      <c r="B236" s="157">
        <v>211</v>
      </c>
      <c r="C236" s="90"/>
      <c r="D236" s="90" t="s">
        <v>1010</v>
      </c>
      <c r="E236" s="90" t="s">
        <v>749</v>
      </c>
      <c r="F236" s="155">
        <v>500</v>
      </c>
      <c r="G236" s="90"/>
      <c r="H236" s="148">
        <v>55</v>
      </c>
      <c r="I236" s="156"/>
    </row>
    <row r="237" spans="2:9">
      <c r="B237" s="157">
        <v>212</v>
      </c>
      <c r="C237" s="90"/>
      <c r="D237" s="90" t="s">
        <v>1096</v>
      </c>
      <c r="E237" s="90" t="s">
        <v>383</v>
      </c>
      <c r="F237" s="155">
        <v>1</v>
      </c>
      <c r="G237" s="90"/>
      <c r="H237" s="148">
        <v>40</v>
      </c>
      <c r="I237" s="156"/>
    </row>
    <row r="238" spans="2:9">
      <c r="B238" s="157">
        <v>213</v>
      </c>
      <c r="C238" s="90"/>
      <c r="D238" s="90" t="s">
        <v>1097</v>
      </c>
      <c r="E238" s="90" t="s">
        <v>714</v>
      </c>
      <c r="F238" s="155">
        <v>2</v>
      </c>
      <c r="G238" s="90"/>
      <c r="H238" s="148">
        <v>10</v>
      </c>
      <c r="I238" s="156"/>
    </row>
    <row r="239" spans="2:9">
      <c r="B239" s="157">
        <v>214</v>
      </c>
      <c r="C239" s="90"/>
      <c r="D239" s="90" t="s">
        <v>1098</v>
      </c>
      <c r="E239" s="90" t="s">
        <v>714</v>
      </c>
      <c r="F239" s="155">
        <v>1</v>
      </c>
      <c r="G239" s="90"/>
      <c r="H239" s="148">
        <v>10</v>
      </c>
      <c r="I239" s="156"/>
    </row>
    <row r="240" spans="2:9">
      <c r="B240" s="157">
        <v>215</v>
      </c>
      <c r="C240" s="90"/>
      <c r="D240" s="90" t="s">
        <v>622</v>
      </c>
      <c r="E240" s="90" t="s">
        <v>259</v>
      </c>
      <c r="F240" s="155">
        <v>1</v>
      </c>
      <c r="G240" s="90"/>
      <c r="H240" s="148">
        <v>66</v>
      </c>
      <c r="I240" s="156"/>
    </row>
    <row r="241" spans="2:9">
      <c r="B241" s="157">
        <v>216</v>
      </c>
      <c r="C241" s="90"/>
      <c r="D241" s="90" t="s">
        <v>1103</v>
      </c>
      <c r="E241" s="90" t="s">
        <v>714</v>
      </c>
      <c r="F241" s="155">
        <v>1</v>
      </c>
      <c r="G241" s="90"/>
      <c r="H241" s="148">
        <v>10</v>
      </c>
      <c r="I241" s="156"/>
    </row>
    <row r="242" spans="2:9">
      <c r="B242" s="157"/>
      <c r="C242" s="90"/>
      <c r="D242" s="90"/>
      <c r="E242" s="90"/>
      <c r="F242" s="90"/>
      <c r="G242" s="90"/>
      <c r="H242" s="90"/>
      <c r="I242" s="156"/>
    </row>
    <row r="243" spans="2:9">
      <c r="B243" s="157">
        <v>217</v>
      </c>
      <c r="C243" s="90" t="s">
        <v>1111</v>
      </c>
      <c r="D243" s="90" t="s">
        <v>729</v>
      </c>
      <c r="E243" s="90" t="s">
        <v>383</v>
      </c>
      <c r="F243" s="155">
        <v>50</v>
      </c>
      <c r="G243" s="90"/>
      <c r="H243" s="148">
        <v>1080</v>
      </c>
      <c r="I243" s="156"/>
    </row>
    <row r="244" spans="2:9">
      <c r="B244" s="157">
        <v>218</v>
      </c>
      <c r="C244" s="90"/>
      <c r="D244" s="90" t="s">
        <v>1112</v>
      </c>
      <c r="E244" s="90" t="s">
        <v>843</v>
      </c>
      <c r="F244" s="155">
        <v>12</v>
      </c>
      <c r="G244" s="90"/>
      <c r="H244" s="148">
        <v>300</v>
      </c>
      <c r="I244" s="156"/>
    </row>
    <row r="245" spans="2:9">
      <c r="B245" s="157">
        <v>219</v>
      </c>
      <c r="C245" s="90"/>
      <c r="D245" s="90" t="s">
        <v>984</v>
      </c>
      <c r="E245" s="90" t="s">
        <v>749</v>
      </c>
      <c r="F245" s="155">
        <v>250</v>
      </c>
      <c r="G245" s="90"/>
      <c r="H245" s="148">
        <v>563</v>
      </c>
      <c r="I245" s="156"/>
    </row>
    <row r="246" spans="2:9">
      <c r="B246" s="157">
        <v>220</v>
      </c>
      <c r="C246" s="90"/>
      <c r="D246" s="90" t="s">
        <v>1113</v>
      </c>
      <c r="E246" s="90" t="s">
        <v>383</v>
      </c>
      <c r="F246" s="155">
        <v>1</v>
      </c>
      <c r="G246" s="90"/>
      <c r="H246" s="148">
        <v>2150</v>
      </c>
      <c r="I246" s="156"/>
    </row>
    <row r="247" spans="2:9">
      <c r="B247" s="157">
        <v>221</v>
      </c>
      <c r="C247" s="90" t="s">
        <v>1111</v>
      </c>
      <c r="D247" s="90" t="s">
        <v>961</v>
      </c>
      <c r="E247" s="90" t="s">
        <v>714</v>
      </c>
      <c r="F247" s="155">
        <v>1</v>
      </c>
      <c r="G247" s="90"/>
      <c r="H247" s="148">
        <v>10</v>
      </c>
      <c r="I247" s="156"/>
    </row>
    <row r="248" spans="2:9">
      <c r="B248" s="157">
        <v>222</v>
      </c>
      <c r="C248" s="90" t="s">
        <v>1117</v>
      </c>
      <c r="D248" s="90" t="s">
        <v>990</v>
      </c>
      <c r="E248" s="90" t="s">
        <v>714</v>
      </c>
      <c r="F248" s="155">
        <v>1</v>
      </c>
      <c r="G248" s="90"/>
      <c r="H248" s="148">
        <v>40</v>
      </c>
      <c r="I248" s="156"/>
    </row>
    <row r="249" spans="2:9">
      <c r="B249" s="157">
        <v>223</v>
      </c>
      <c r="C249" s="90" t="s">
        <v>1117</v>
      </c>
      <c r="D249" s="74" t="s">
        <v>453</v>
      </c>
      <c r="E249" s="90" t="s">
        <v>383</v>
      </c>
      <c r="F249" s="155">
        <v>1</v>
      </c>
      <c r="G249" s="90"/>
      <c r="H249" s="148">
        <v>42</v>
      </c>
      <c r="I249" s="156"/>
    </row>
    <row r="250" spans="2:9">
      <c r="B250" s="157">
        <v>224</v>
      </c>
      <c r="C250" s="90" t="s">
        <v>1121</v>
      </c>
      <c r="D250" s="74" t="s">
        <v>1123</v>
      </c>
      <c r="E250" s="90" t="s">
        <v>831</v>
      </c>
      <c r="F250" s="155">
        <v>1</v>
      </c>
      <c r="G250" s="90"/>
      <c r="H250" s="148">
        <v>145</v>
      </c>
      <c r="I250" s="156"/>
    </row>
    <row r="251" spans="2:9">
      <c r="B251" s="157">
        <v>225</v>
      </c>
      <c r="C251" s="90"/>
      <c r="D251" s="74" t="s">
        <v>1125</v>
      </c>
      <c r="E251" s="90" t="s">
        <v>1124</v>
      </c>
      <c r="F251" s="155">
        <v>1</v>
      </c>
      <c r="G251" s="90"/>
      <c r="H251" s="148">
        <v>118</v>
      </c>
      <c r="I251" s="156"/>
    </row>
    <row r="252" spans="2:9">
      <c r="B252" s="157">
        <v>226</v>
      </c>
      <c r="C252" s="90"/>
      <c r="D252" s="74" t="s">
        <v>481</v>
      </c>
      <c r="E252" s="90" t="s">
        <v>383</v>
      </c>
      <c r="F252" s="155">
        <v>2</v>
      </c>
      <c r="G252" s="90"/>
      <c r="H252" s="148">
        <v>84</v>
      </c>
      <c r="I252" s="156"/>
    </row>
    <row r="253" spans="2:9">
      <c r="B253" s="157">
        <v>227</v>
      </c>
      <c r="C253" s="90"/>
      <c r="D253" s="74" t="s">
        <v>1126</v>
      </c>
      <c r="E253" s="90" t="s">
        <v>714</v>
      </c>
      <c r="F253" s="155">
        <v>1</v>
      </c>
      <c r="G253" s="90"/>
      <c r="H253" s="148">
        <v>27</v>
      </c>
      <c r="I253" s="156"/>
    </row>
    <row r="254" spans="2:9">
      <c r="B254" s="157">
        <v>228</v>
      </c>
      <c r="C254" s="90"/>
      <c r="D254" s="74" t="s">
        <v>1127</v>
      </c>
      <c r="E254" s="90" t="s">
        <v>714</v>
      </c>
      <c r="F254" s="155">
        <v>1</v>
      </c>
      <c r="G254" s="90"/>
      <c r="H254" s="148">
        <v>24</v>
      </c>
      <c r="I254" s="156"/>
    </row>
    <row r="255" spans="2:9">
      <c r="B255" s="157">
        <v>229</v>
      </c>
      <c r="C255" s="90"/>
      <c r="D255" s="74" t="s">
        <v>1129</v>
      </c>
      <c r="E255" s="90" t="s">
        <v>714</v>
      </c>
      <c r="F255" s="155">
        <v>2</v>
      </c>
      <c r="G255" s="90"/>
      <c r="H255" s="148">
        <v>36</v>
      </c>
      <c r="I255" s="156"/>
    </row>
    <row r="256" spans="2:9">
      <c r="B256" s="157">
        <v>230</v>
      </c>
      <c r="C256" s="90"/>
      <c r="D256" s="74" t="s">
        <v>1128</v>
      </c>
      <c r="E256" s="90" t="s">
        <v>714</v>
      </c>
      <c r="F256" s="155">
        <v>1</v>
      </c>
      <c r="G256" s="90"/>
      <c r="H256" s="148">
        <v>30</v>
      </c>
      <c r="I256" s="156"/>
    </row>
    <row r="257" spans="2:9">
      <c r="B257" s="157">
        <v>231</v>
      </c>
      <c r="C257" s="90"/>
      <c r="D257" s="74" t="s">
        <v>1130</v>
      </c>
      <c r="E257" s="90" t="s">
        <v>714</v>
      </c>
      <c r="F257" s="155">
        <v>1</v>
      </c>
      <c r="G257" s="90"/>
      <c r="H257" s="148">
        <v>38</v>
      </c>
      <c r="I257" s="156"/>
    </row>
    <row r="258" spans="2:9">
      <c r="B258" s="157">
        <v>232</v>
      </c>
      <c r="C258" s="90"/>
      <c r="D258" s="74" t="s">
        <v>1011</v>
      </c>
      <c r="E258" s="90" t="s">
        <v>749</v>
      </c>
      <c r="F258" s="155">
        <v>100</v>
      </c>
      <c r="G258" s="90"/>
      <c r="H258" s="148">
        <v>12</v>
      </c>
      <c r="I258" s="156"/>
    </row>
    <row r="259" spans="2:9">
      <c r="B259" s="157">
        <v>217</v>
      </c>
      <c r="C259" s="90"/>
      <c r="D259" s="74" t="s">
        <v>1039</v>
      </c>
      <c r="E259" s="90" t="s">
        <v>749</v>
      </c>
      <c r="F259" s="155">
        <v>100</v>
      </c>
      <c r="G259" s="90"/>
      <c r="H259" s="148">
        <v>6</v>
      </c>
      <c r="I259" s="156"/>
    </row>
    <row r="260" spans="2:9">
      <c r="B260" s="157">
        <v>218</v>
      </c>
      <c r="C260" s="90"/>
      <c r="D260" s="74" t="s">
        <v>1131</v>
      </c>
      <c r="E260" s="90" t="s">
        <v>843</v>
      </c>
      <c r="F260" s="155">
        <v>2</v>
      </c>
      <c r="G260" s="90"/>
      <c r="H260" s="148">
        <v>38</v>
      </c>
      <c r="I260" s="156"/>
    </row>
    <row r="261" spans="2:9">
      <c r="B261" s="157">
        <v>219</v>
      </c>
      <c r="C261" s="90" t="s">
        <v>1141</v>
      </c>
      <c r="D261" s="74" t="s">
        <v>729</v>
      </c>
      <c r="E261" s="90" t="s">
        <v>383</v>
      </c>
      <c r="F261" s="155">
        <v>1</v>
      </c>
      <c r="G261" s="90"/>
      <c r="H261" s="148">
        <v>25</v>
      </c>
      <c r="I261" s="156"/>
    </row>
    <row r="262" spans="2:9">
      <c r="B262" s="157">
        <v>220</v>
      </c>
      <c r="C262" s="90" t="s">
        <v>1141</v>
      </c>
      <c r="D262" s="74" t="s">
        <v>1144</v>
      </c>
      <c r="E262" s="90" t="s">
        <v>714</v>
      </c>
      <c r="F262" s="155">
        <v>1</v>
      </c>
      <c r="G262" s="90"/>
      <c r="H262" s="148">
        <v>21</v>
      </c>
      <c r="I262" s="156"/>
    </row>
    <row r="263" spans="2:9">
      <c r="B263" s="157">
        <v>221</v>
      </c>
      <c r="C263" s="90" t="s">
        <v>1188</v>
      </c>
      <c r="D263" s="74" t="s">
        <v>1189</v>
      </c>
      <c r="E263" s="90" t="s">
        <v>714</v>
      </c>
      <c r="F263" s="155">
        <v>1</v>
      </c>
      <c r="G263" s="90"/>
      <c r="H263" s="148">
        <v>12</v>
      </c>
      <c r="I263" s="156"/>
    </row>
    <row r="264" spans="2:9">
      <c r="B264" s="157">
        <v>222</v>
      </c>
      <c r="C264" s="90" t="s">
        <v>1200</v>
      </c>
      <c r="D264" s="74" t="s">
        <v>1201</v>
      </c>
      <c r="E264" s="90" t="s">
        <v>714</v>
      </c>
      <c r="F264" s="155">
        <v>1</v>
      </c>
      <c r="G264" s="90"/>
      <c r="H264" s="148">
        <v>20</v>
      </c>
      <c r="I264" s="156"/>
    </row>
    <row r="265" spans="2:9">
      <c r="B265" s="157">
        <v>223</v>
      </c>
      <c r="C265" s="90"/>
      <c r="D265" s="74" t="s">
        <v>1202</v>
      </c>
      <c r="E265" s="90" t="s">
        <v>714</v>
      </c>
      <c r="F265" s="155">
        <v>1</v>
      </c>
      <c r="G265" s="90"/>
      <c r="H265" s="148">
        <v>18</v>
      </c>
      <c r="I265" s="156"/>
    </row>
    <row r="266" spans="2:9">
      <c r="B266" s="157">
        <v>224</v>
      </c>
      <c r="C266" s="90"/>
      <c r="D266" s="74" t="s">
        <v>989</v>
      </c>
      <c r="E266" s="90" t="s">
        <v>749</v>
      </c>
      <c r="F266" s="155">
        <v>150</v>
      </c>
      <c r="G266" s="90"/>
      <c r="H266" s="148">
        <v>20</v>
      </c>
      <c r="I266" s="156"/>
    </row>
    <row r="267" spans="2:9">
      <c r="B267" s="157">
        <v>225</v>
      </c>
      <c r="C267" s="90"/>
      <c r="D267" s="74" t="s">
        <v>1203</v>
      </c>
      <c r="E267" s="90" t="s">
        <v>714</v>
      </c>
      <c r="F267" s="155">
        <v>2</v>
      </c>
      <c r="G267" s="90"/>
      <c r="H267" s="148">
        <v>10</v>
      </c>
      <c r="I267" s="156"/>
    </row>
    <row r="268" spans="2:9">
      <c r="B268" s="157">
        <v>226</v>
      </c>
      <c r="C268" s="90"/>
      <c r="D268" s="74" t="s">
        <v>1204</v>
      </c>
      <c r="E268" s="90" t="s">
        <v>714</v>
      </c>
      <c r="F268" s="155">
        <v>1</v>
      </c>
      <c r="G268" s="90"/>
      <c r="H268" s="148">
        <v>7</v>
      </c>
      <c r="I268" s="156"/>
    </row>
    <row r="269" spans="2:9">
      <c r="B269" s="157">
        <v>227</v>
      </c>
      <c r="C269" s="90"/>
      <c r="D269" s="74" t="s">
        <v>1206</v>
      </c>
      <c r="E269" s="90" t="s">
        <v>714</v>
      </c>
      <c r="F269" s="155">
        <v>1</v>
      </c>
      <c r="G269" s="90"/>
      <c r="H269" s="148">
        <v>10</v>
      </c>
      <c r="I269" s="156"/>
    </row>
    <row r="270" spans="2:9">
      <c r="B270" s="157">
        <v>228</v>
      </c>
      <c r="C270" s="90"/>
      <c r="D270" s="74" t="s">
        <v>1205</v>
      </c>
      <c r="E270" s="90" t="s">
        <v>714</v>
      </c>
      <c r="F270" s="155">
        <v>1</v>
      </c>
      <c r="G270" s="90"/>
      <c r="H270" s="148">
        <v>10</v>
      </c>
      <c r="I270" s="156"/>
    </row>
    <row r="271" spans="2:9">
      <c r="B271" s="157">
        <v>229</v>
      </c>
      <c r="C271" s="90" t="s">
        <v>1188</v>
      </c>
      <c r="D271" s="74" t="s">
        <v>1135</v>
      </c>
      <c r="E271" s="90" t="s">
        <v>383</v>
      </c>
      <c r="F271" s="155">
        <v>3</v>
      </c>
      <c r="G271" s="90"/>
      <c r="H271" s="148">
        <v>126</v>
      </c>
      <c r="I271" s="156"/>
    </row>
    <row r="272" spans="2:9">
      <c r="B272" s="157">
        <v>230</v>
      </c>
      <c r="C272" s="90"/>
      <c r="D272" s="74" t="s">
        <v>1211</v>
      </c>
      <c r="E272" s="90" t="s">
        <v>383</v>
      </c>
      <c r="F272" s="155">
        <v>1</v>
      </c>
      <c r="G272" s="90"/>
      <c r="H272" s="148">
        <v>110</v>
      </c>
      <c r="I272" s="156"/>
    </row>
    <row r="273" spans="2:9">
      <c r="B273" s="157">
        <v>231</v>
      </c>
      <c r="C273" s="90"/>
      <c r="D273" s="74" t="s">
        <v>1012</v>
      </c>
      <c r="E273" s="90" t="s">
        <v>749</v>
      </c>
      <c r="F273" s="155">
        <v>500</v>
      </c>
      <c r="G273" s="90"/>
      <c r="H273" s="148">
        <v>65</v>
      </c>
      <c r="I273" s="156"/>
    </row>
    <row r="274" spans="2:9">
      <c r="B274" s="157">
        <v>232</v>
      </c>
      <c r="C274" s="90"/>
      <c r="D274" s="74" t="s">
        <v>1212</v>
      </c>
      <c r="E274" s="90" t="s">
        <v>843</v>
      </c>
      <c r="F274" s="155">
        <v>1</v>
      </c>
      <c r="G274" s="90"/>
      <c r="H274" s="148">
        <v>165</v>
      </c>
      <c r="I274" s="156"/>
    </row>
    <row r="275" spans="2:9">
      <c r="B275" s="157">
        <v>217</v>
      </c>
      <c r="C275" s="90"/>
      <c r="D275" s="74" t="s">
        <v>888</v>
      </c>
      <c r="E275" s="90" t="s">
        <v>714</v>
      </c>
      <c r="F275" s="155">
        <v>2</v>
      </c>
      <c r="G275" s="90"/>
      <c r="H275" s="148">
        <v>236</v>
      </c>
      <c r="I275" s="156"/>
    </row>
    <row r="276" spans="2:9">
      <c r="B276" s="157">
        <v>218</v>
      </c>
      <c r="C276" s="90"/>
      <c r="D276" s="74" t="s">
        <v>146</v>
      </c>
      <c r="E276" s="90" t="s">
        <v>714</v>
      </c>
      <c r="F276" s="155">
        <v>2</v>
      </c>
      <c r="G276" s="90"/>
      <c r="H276" s="148">
        <v>100</v>
      </c>
      <c r="I276" s="156"/>
    </row>
    <row r="277" spans="2:9">
      <c r="B277" s="157">
        <v>219</v>
      </c>
      <c r="C277" s="90"/>
      <c r="D277" s="74" t="s">
        <v>1197</v>
      </c>
      <c r="E277" s="90" t="s">
        <v>383</v>
      </c>
      <c r="F277" s="155">
        <v>50</v>
      </c>
      <c r="G277" s="90"/>
      <c r="H277" s="148">
        <v>1550</v>
      </c>
      <c r="I277" s="156"/>
    </row>
    <row r="278" spans="2:9">
      <c r="B278" s="157">
        <v>220</v>
      </c>
      <c r="C278" s="90"/>
      <c r="D278" s="74" t="s">
        <v>1217</v>
      </c>
      <c r="E278" s="90" t="s">
        <v>749</v>
      </c>
      <c r="F278" s="155">
        <v>200</v>
      </c>
      <c r="G278" s="90"/>
      <c r="H278" s="148">
        <v>25</v>
      </c>
      <c r="I278" s="156"/>
    </row>
    <row r="279" spans="2:9">
      <c r="B279" s="157">
        <v>221</v>
      </c>
      <c r="C279" s="90"/>
      <c r="D279" s="74" t="s">
        <v>629</v>
      </c>
      <c r="E279" s="90" t="s">
        <v>714</v>
      </c>
      <c r="F279" s="155">
        <v>1</v>
      </c>
      <c r="G279" s="90"/>
      <c r="H279" s="148">
        <v>22</v>
      </c>
      <c r="I279" s="156"/>
    </row>
    <row r="280" spans="2:9">
      <c r="B280" s="157">
        <v>222</v>
      </c>
      <c r="C280" s="90"/>
      <c r="D280" s="74" t="s">
        <v>729</v>
      </c>
      <c r="E280" s="90" t="s">
        <v>383</v>
      </c>
      <c r="F280" s="155">
        <v>1</v>
      </c>
      <c r="G280" s="90"/>
      <c r="H280" s="148">
        <v>25</v>
      </c>
      <c r="I280" s="156"/>
    </row>
    <row r="281" spans="2:9">
      <c r="B281" s="157">
        <v>217</v>
      </c>
      <c r="C281" s="90"/>
      <c r="D281" s="74" t="s">
        <v>1220</v>
      </c>
      <c r="E281" s="90" t="s">
        <v>383</v>
      </c>
      <c r="F281" s="155">
        <v>1</v>
      </c>
      <c r="G281" s="90"/>
      <c r="H281" s="148">
        <v>100</v>
      </c>
      <c r="I281" s="156"/>
    </row>
    <row r="282" spans="2:9">
      <c r="B282" s="157">
        <v>218</v>
      </c>
      <c r="C282" s="90"/>
      <c r="D282" s="74" t="s">
        <v>1221</v>
      </c>
      <c r="E282" s="90" t="s">
        <v>383</v>
      </c>
      <c r="F282" s="155">
        <v>1</v>
      </c>
      <c r="G282" s="90"/>
      <c r="H282" s="148">
        <v>42</v>
      </c>
      <c r="I282" s="156"/>
    </row>
    <row r="283" spans="2:9">
      <c r="B283" s="157">
        <v>219</v>
      </c>
      <c r="C283" s="90"/>
      <c r="D283" s="74" t="s">
        <v>1222</v>
      </c>
      <c r="E283" s="90" t="s">
        <v>831</v>
      </c>
      <c r="F283" s="155">
        <v>1</v>
      </c>
      <c r="G283" s="90"/>
      <c r="H283" s="148">
        <v>121</v>
      </c>
      <c r="I283" s="156"/>
    </row>
    <row r="284" spans="2:9">
      <c r="B284" s="157">
        <v>220</v>
      </c>
      <c r="C284" s="90"/>
      <c r="D284" s="74" t="s">
        <v>1223</v>
      </c>
      <c r="E284" s="90" t="s">
        <v>714</v>
      </c>
      <c r="F284" s="155">
        <v>1</v>
      </c>
      <c r="G284" s="90"/>
      <c r="H284" s="148">
        <v>65</v>
      </c>
      <c r="I284" s="156"/>
    </row>
    <row r="285" spans="2:9">
      <c r="B285" s="157">
        <v>221</v>
      </c>
      <c r="C285" s="90"/>
      <c r="D285" s="74" t="s">
        <v>1226</v>
      </c>
      <c r="E285" s="90" t="s">
        <v>714</v>
      </c>
      <c r="F285" s="155">
        <v>1</v>
      </c>
      <c r="G285" s="90"/>
      <c r="H285" s="148">
        <v>38</v>
      </c>
      <c r="I285" s="156"/>
    </row>
    <row r="286" spans="2:9">
      <c r="B286" s="157">
        <v>222</v>
      </c>
      <c r="C286" s="90"/>
      <c r="D286" s="74" t="s">
        <v>1224</v>
      </c>
      <c r="E286" s="90" t="s">
        <v>843</v>
      </c>
      <c r="F286" s="155">
        <v>1</v>
      </c>
      <c r="G286" s="90"/>
      <c r="H286" s="148">
        <v>95</v>
      </c>
      <c r="I286" s="156"/>
    </row>
    <row r="287" spans="2:9">
      <c r="B287" s="157">
        <v>223</v>
      </c>
      <c r="C287" s="90"/>
      <c r="D287" s="74" t="s">
        <v>1225</v>
      </c>
      <c r="E287" s="90" t="s">
        <v>714</v>
      </c>
      <c r="F287" s="155">
        <v>1</v>
      </c>
      <c r="G287" s="90"/>
      <c r="H287" s="148">
        <v>30</v>
      </c>
      <c r="I287" s="156"/>
    </row>
    <row r="288" spans="2:9">
      <c r="B288" s="157">
        <v>224</v>
      </c>
      <c r="C288" s="90"/>
      <c r="D288" s="74" t="s">
        <v>193</v>
      </c>
      <c r="E288" s="90" t="s">
        <v>843</v>
      </c>
      <c r="F288" s="155">
        <v>1</v>
      </c>
      <c r="G288" s="90"/>
      <c r="H288" s="148">
        <v>72</v>
      </c>
      <c r="I288" s="156"/>
    </row>
    <row r="289" spans="2:9">
      <c r="B289" s="157">
        <v>225</v>
      </c>
      <c r="C289" s="90"/>
      <c r="D289" s="74" t="s">
        <v>1227</v>
      </c>
      <c r="E289" s="90" t="s">
        <v>843</v>
      </c>
      <c r="F289" s="155">
        <v>1</v>
      </c>
      <c r="G289" s="90"/>
      <c r="H289" s="148">
        <v>10</v>
      </c>
      <c r="I289" s="156"/>
    </row>
    <row r="290" spans="2:9">
      <c r="B290" s="157">
        <v>226</v>
      </c>
      <c r="C290" s="90"/>
      <c r="D290" s="74" t="s">
        <v>1228</v>
      </c>
      <c r="E290" s="90" t="s">
        <v>843</v>
      </c>
      <c r="F290" s="155">
        <v>1</v>
      </c>
      <c r="G290" s="90"/>
      <c r="H290" s="148">
        <v>30</v>
      </c>
      <c r="I290" s="156"/>
    </row>
    <row r="291" spans="2:9">
      <c r="B291" s="157"/>
      <c r="C291" s="90"/>
      <c r="D291" s="90"/>
      <c r="E291" s="90"/>
      <c r="F291" s="90"/>
      <c r="G291" s="90"/>
      <c r="H291" s="90"/>
      <c r="I291" s="156"/>
    </row>
    <row r="292" spans="2:9">
      <c r="B292" s="157">
        <v>227</v>
      </c>
      <c r="C292" s="90" t="s">
        <v>1236</v>
      </c>
      <c r="D292" s="90" t="s">
        <v>1237</v>
      </c>
      <c r="E292" s="90" t="s">
        <v>714</v>
      </c>
      <c r="F292" s="155">
        <v>1</v>
      </c>
      <c r="G292" s="90"/>
      <c r="H292" s="148">
        <v>142</v>
      </c>
      <c r="I292" s="156"/>
    </row>
    <row r="293" spans="2:9">
      <c r="B293" s="157">
        <v>228</v>
      </c>
      <c r="C293" s="90"/>
      <c r="D293" s="90" t="s">
        <v>1241</v>
      </c>
      <c r="E293" s="90" t="s">
        <v>714</v>
      </c>
      <c r="F293" s="155">
        <v>1</v>
      </c>
      <c r="G293" s="90"/>
      <c r="H293" s="148">
        <v>128</v>
      </c>
      <c r="I293" s="156"/>
    </row>
    <row r="294" spans="2:9">
      <c r="B294" s="157">
        <v>229</v>
      </c>
      <c r="C294" s="90"/>
      <c r="D294" s="90" t="s">
        <v>481</v>
      </c>
      <c r="E294" s="90" t="s">
        <v>383</v>
      </c>
      <c r="F294" s="155">
        <v>1</v>
      </c>
      <c r="G294" s="90"/>
      <c r="H294" s="148">
        <v>42</v>
      </c>
      <c r="I294" s="156"/>
    </row>
    <row r="295" spans="2:9">
      <c r="B295" s="157">
        <v>230</v>
      </c>
      <c r="C295" s="90"/>
      <c r="D295" s="90" t="s">
        <v>729</v>
      </c>
      <c r="E295" s="90" t="s">
        <v>383</v>
      </c>
      <c r="F295" s="155">
        <v>1</v>
      </c>
      <c r="G295" s="90"/>
      <c r="H295" s="148">
        <v>25</v>
      </c>
      <c r="I295" s="156"/>
    </row>
    <row r="296" spans="2:9">
      <c r="B296" s="157">
        <v>231</v>
      </c>
      <c r="C296" s="90"/>
      <c r="D296" s="90" t="s">
        <v>1242</v>
      </c>
      <c r="E296" s="90" t="s">
        <v>749</v>
      </c>
      <c r="F296" s="155">
        <v>250</v>
      </c>
      <c r="G296" s="90"/>
      <c r="H296" s="148">
        <v>25</v>
      </c>
      <c r="I296" s="156"/>
    </row>
    <row r="297" spans="2:9">
      <c r="B297" s="157">
        <v>232</v>
      </c>
      <c r="C297" s="90"/>
      <c r="D297" s="90" t="s">
        <v>507</v>
      </c>
      <c r="E297" s="90" t="s">
        <v>749</v>
      </c>
      <c r="F297" s="155">
        <v>250</v>
      </c>
      <c r="G297" s="90"/>
      <c r="H297" s="148">
        <v>32.5</v>
      </c>
      <c r="I297" s="156"/>
    </row>
    <row r="298" spans="2:9">
      <c r="B298" s="157">
        <v>233</v>
      </c>
      <c r="C298" s="90"/>
      <c r="D298" s="90" t="s">
        <v>1255</v>
      </c>
      <c r="E298" s="90" t="s">
        <v>843</v>
      </c>
      <c r="F298" s="155">
        <v>2</v>
      </c>
      <c r="G298" s="90"/>
      <c r="H298" s="148">
        <v>20</v>
      </c>
      <c r="I298" s="156"/>
    </row>
    <row r="299" spans="2:9">
      <c r="B299" s="157">
        <v>234</v>
      </c>
      <c r="C299" s="90"/>
      <c r="D299" s="90" t="s">
        <v>1253</v>
      </c>
      <c r="E299" s="90" t="s">
        <v>714</v>
      </c>
      <c r="F299" s="155">
        <v>2</v>
      </c>
      <c r="G299" s="90"/>
      <c r="H299" s="148">
        <v>30</v>
      </c>
      <c r="I299" s="156"/>
    </row>
    <row r="300" spans="2:9">
      <c r="B300" s="157">
        <v>235</v>
      </c>
      <c r="C300" s="90"/>
      <c r="D300" s="90" t="s">
        <v>1254</v>
      </c>
      <c r="E300" s="90" t="s">
        <v>714</v>
      </c>
      <c r="F300" s="155">
        <v>2</v>
      </c>
      <c r="G300" s="90"/>
      <c r="H300" s="148">
        <v>20</v>
      </c>
      <c r="I300" s="156"/>
    </row>
    <row r="301" spans="2:9">
      <c r="B301" s="157"/>
      <c r="C301" s="90"/>
      <c r="D301" s="90"/>
      <c r="E301" s="90"/>
      <c r="F301" s="90"/>
      <c r="G301" s="90"/>
      <c r="H301" s="90"/>
      <c r="I301" s="156"/>
    </row>
    <row r="302" spans="2:9">
      <c r="B302" s="157">
        <v>234</v>
      </c>
      <c r="C302" s="90" t="s">
        <v>1236</v>
      </c>
      <c r="D302" s="90" t="s">
        <v>1239</v>
      </c>
      <c r="E302" s="90" t="s">
        <v>843</v>
      </c>
      <c r="F302" s="155">
        <v>1</v>
      </c>
      <c r="G302" s="90"/>
      <c r="H302" s="148">
        <v>145</v>
      </c>
      <c r="I302" s="156"/>
    </row>
    <row r="303" spans="2:9">
      <c r="B303" s="157">
        <v>235</v>
      </c>
      <c r="C303" s="90"/>
      <c r="D303" s="90" t="s">
        <v>1240</v>
      </c>
      <c r="E303" s="90" t="s">
        <v>843</v>
      </c>
      <c r="F303" s="155">
        <v>2</v>
      </c>
      <c r="G303" s="90"/>
      <c r="H303" s="158">
        <v>250</v>
      </c>
      <c r="I303" s="156"/>
    </row>
    <row r="304" spans="2:9">
      <c r="B304" s="157">
        <v>236</v>
      </c>
      <c r="C304" s="90"/>
      <c r="D304" s="90" t="s">
        <v>1238</v>
      </c>
      <c r="E304" s="90" t="s">
        <v>383</v>
      </c>
      <c r="F304" s="155">
        <v>25</v>
      </c>
      <c r="G304" s="90"/>
      <c r="H304" s="159">
        <v>925</v>
      </c>
      <c r="I304" s="156"/>
    </row>
    <row r="305" spans="2:9">
      <c r="B305" s="157"/>
      <c r="C305" s="90"/>
      <c r="D305" s="90"/>
      <c r="E305" s="90"/>
      <c r="F305" s="90"/>
      <c r="G305" s="90"/>
      <c r="H305" s="159"/>
      <c r="I305" s="156"/>
    </row>
    <row r="306" spans="2:9">
      <c r="B306" s="157">
        <v>237</v>
      </c>
      <c r="C306" s="93">
        <v>44229</v>
      </c>
      <c r="D306" s="90" t="s">
        <v>1009</v>
      </c>
      <c r="E306" s="90" t="s">
        <v>383</v>
      </c>
      <c r="F306" s="155">
        <v>1</v>
      </c>
      <c r="G306" s="90"/>
      <c r="H306" s="159">
        <v>100</v>
      </c>
      <c r="I306" s="156"/>
    </row>
    <row r="307" spans="2:9">
      <c r="B307" s="157">
        <v>238</v>
      </c>
      <c r="C307" s="90"/>
      <c r="D307" s="90" t="s">
        <v>1044</v>
      </c>
      <c r="E307" s="90" t="s">
        <v>714</v>
      </c>
      <c r="F307" s="155">
        <v>2</v>
      </c>
      <c r="G307" s="90"/>
      <c r="H307" s="159">
        <v>20</v>
      </c>
      <c r="I307" s="156"/>
    </row>
    <row r="308" spans="2:9">
      <c r="B308" s="157">
        <v>239</v>
      </c>
      <c r="C308" s="90"/>
      <c r="D308" s="90" t="s">
        <v>1026</v>
      </c>
      <c r="E308" s="90" t="s">
        <v>831</v>
      </c>
      <c r="F308" s="155">
        <v>1</v>
      </c>
      <c r="G308" s="90"/>
      <c r="H308" s="159">
        <v>145</v>
      </c>
      <c r="I308" s="156"/>
    </row>
    <row r="309" spans="2:9">
      <c r="B309" s="157">
        <v>240</v>
      </c>
      <c r="C309" s="90"/>
      <c r="D309" s="90" t="s">
        <v>1243</v>
      </c>
      <c r="E309" s="90" t="s">
        <v>831</v>
      </c>
      <c r="F309" s="155">
        <v>1</v>
      </c>
      <c r="G309" s="90"/>
      <c r="H309" s="159">
        <v>128</v>
      </c>
      <c r="I309" s="156"/>
    </row>
    <row r="310" spans="2:9">
      <c r="B310" s="157">
        <v>241</v>
      </c>
      <c r="C310" s="90"/>
      <c r="D310" s="90" t="s">
        <v>1256</v>
      </c>
      <c r="E310" s="90" t="s">
        <v>843</v>
      </c>
      <c r="F310" s="155">
        <v>1</v>
      </c>
      <c r="G310" s="90"/>
      <c r="H310" s="159">
        <v>16</v>
      </c>
      <c r="I310" s="156"/>
    </row>
    <row r="311" spans="2:9">
      <c r="B311" s="157">
        <v>242</v>
      </c>
      <c r="C311" s="90"/>
      <c r="D311" s="90" t="s">
        <v>481</v>
      </c>
      <c r="E311" s="90" t="s">
        <v>383</v>
      </c>
      <c r="F311" s="155">
        <v>1</v>
      </c>
      <c r="G311" s="90"/>
      <c r="H311" s="159">
        <v>42</v>
      </c>
      <c r="I311" s="156"/>
    </row>
    <row r="312" spans="2:9">
      <c r="B312" s="157">
        <v>243</v>
      </c>
      <c r="C312" s="90"/>
      <c r="D312" s="90" t="s">
        <v>897</v>
      </c>
      <c r="E312" s="90" t="s">
        <v>714</v>
      </c>
      <c r="F312" s="155">
        <v>2</v>
      </c>
      <c r="G312" s="90"/>
      <c r="H312" s="159">
        <v>90</v>
      </c>
      <c r="I312" s="156"/>
    </row>
    <row r="313" spans="2:9">
      <c r="B313" s="157">
        <v>244</v>
      </c>
      <c r="C313" s="90"/>
      <c r="D313" s="90" t="s">
        <v>1244</v>
      </c>
      <c r="E313" s="90" t="s">
        <v>714</v>
      </c>
      <c r="F313" s="155">
        <v>1</v>
      </c>
      <c r="G313" s="90"/>
      <c r="H313" s="159">
        <v>36</v>
      </c>
      <c r="I313" s="156"/>
    </row>
    <row r="314" spans="2:9">
      <c r="B314" s="157">
        <v>245</v>
      </c>
      <c r="C314" s="90"/>
      <c r="D314" s="90" t="s">
        <v>1245</v>
      </c>
      <c r="E314" s="90" t="s">
        <v>714</v>
      </c>
      <c r="F314" s="155">
        <v>1</v>
      </c>
      <c r="G314" s="90"/>
      <c r="H314" s="159">
        <v>22</v>
      </c>
      <c r="I314" s="156"/>
    </row>
    <row r="315" spans="2:9">
      <c r="B315" s="157">
        <v>246</v>
      </c>
      <c r="C315" s="90"/>
      <c r="D315" s="90" t="s">
        <v>1246</v>
      </c>
      <c r="E315" s="90" t="s">
        <v>714</v>
      </c>
      <c r="F315" s="155">
        <v>1</v>
      </c>
      <c r="G315" s="90"/>
      <c r="H315" s="159">
        <v>10</v>
      </c>
      <c r="I315" s="156"/>
    </row>
    <row r="316" spans="2:9">
      <c r="B316" s="157">
        <v>247</v>
      </c>
      <c r="C316" s="90"/>
      <c r="D316" s="90" t="s">
        <v>1247</v>
      </c>
      <c r="E316" s="90" t="s">
        <v>714</v>
      </c>
      <c r="F316" s="155">
        <v>1</v>
      </c>
      <c r="G316" s="90"/>
      <c r="H316" s="159">
        <v>5</v>
      </c>
      <c r="I316" s="156"/>
    </row>
    <row r="317" spans="2:9">
      <c r="B317" s="157">
        <v>248</v>
      </c>
      <c r="C317" s="90"/>
      <c r="D317" s="90" t="s">
        <v>1248</v>
      </c>
      <c r="E317" s="90" t="s">
        <v>714</v>
      </c>
      <c r="F317" s="155">
        <v>2</v>
      </c>
      <c r="G317" s="90"/>
      <c r="H317" s="159">
        <v>76</v>
      </c>
      <c r="I317" s="156"/>
    </row>
    <row r="318" spans="2:9">
      <c r="B318" s="157">
        <v>249</v>
      </c>
      <c r="C318" s="90"/>
      <c r="D318" s="90" t="s">
        <v>1249</v>
      </c>
      <c r="E318" s="90" t="s">
        <v>714</v>
      </c>
      <c r="F318" s="155">
        <v>2</v>
      </c>
      <c r="G318" s="90"/>
      <c r="H318" s="159">
        <v>56</v>
      </c>
      <c r="I318" s="156"/>
    </row>
    <row r="319" spans="2:9">
      <c r="B319" s="157">
        <v>250</v>
      </c>
      <c r="C319" s="90"/>
      <c r="D319" s="90" t="s">
        <v>1250</v>
      </c>
      <c r="E319" s="90" t="s">
        <v>843</v>
      </c>
      <c r="F319" s="155">
        <v>1</v>
      </c>
      <c r="G319" s="90"/>
      <c r="H319" s="159">
        <v>50</v>
      </c>
      <c r="I319" s="156"/>
    </row>
    <row r="320" spans="2:9">
      <c r="B320" s="157">
        <v>251</v>
      </c>
      <c r="C320" s="90"/>
      <c r="D320" s="90" t="s">
        <v>1251</v>
      </c>
      <c r="E320" s="90" t="s">
        <v>843</v>
      </c>
      <c r="F320" s="155">
        <v>1</v>
      </c>
      <c r="G320" s="90"/>
      <c r="H320" s="159">
        <v>66</v>
      </c>
      <c r="I320" s="156"/>
    </row>
    <row r="321" spans="2:9">
      <c r="B321" s="157">
        <v>237</v>
      </c>
      <c r="C321" s="90"/>
      <c r="D321" s="90" t="s">
        <v>1130</v>
      </c>
      <c r="E321" s="90" t="s">
        <v>714</v>
      </c>
      <c r="F321" s="155">
        <v>1</v>
      </c>
      <c r="G321" s="90"/>
      <c r="H321" s="159">
        <v>40</v>
      </c>
      <c r="I321" s="156"/>
    </row>
    <row r="322" spans="2:9">
      <c r="B322" s="157">
        <v>238</v>
      </c>
      <c r="C322" s="90"/>
      <c r="D322" s="90" t="s">
        <v>1252</v>
      </c>
      <c r="E322" s="90" t="s">
        <v>749</v>
      </c>
      <c r="F322" s="155">
        <v>200</v>
      </c>
      <c r="G322" s="90"/>
      <c r="H322" s="159">
        <v>80</v>
      </c>
      <c r="I322" s="156"/>
    </row>
    <row r="323" spans="2:9">
      <c r="B323" s="157"/>
      <c r="C323" s="90"/>
      <c r="D323" s="90"/>
      <c r="E323" s="90"/>
      <c r="F323" s="90"/>
      <c r="G323" s="90"/>
      <c r="H323" s="90"/>
      <c r="I323" s="156"/>
    </row>
    <row r="324" spans="2:9">
      <c r="B324" s="157">
        <v>239</v>
      </c>
      <c r="C324" s="93">
        <v>44198</v>
      </c>
      <c r="D324" s="90" t="s">
        <v>892</v>
      </c>
      <c r="E324" s="90" t="s">
        <v>714</v>
      </c>
      <c r="F324" s="155">
        <v>1</v>
      </c>
      <c r="G324" s="90"/>
      <c r="H324" s="159">
        <v>138</v>
      </c>
      <c r="I324" s="156"/>
    </row>
    <row r="325" spans="2:9">
      <c r="B325" s="157">
        <v>240</v>
      </c>
      <c r="C325" s="90"/>
      <c r="D325" s="90" t="s">
        <v>1261</v>
      </c>
      <c r="E325" s="90" t="s">
        <v>714</v>
      </c>
      <c r="F325" s="155">
        <v>1</v>
      </c>
      <c r="G325" s="90"/>
      <c r="H325" s="159">
        <v>22</v>
      </c>
      <c r="I325" s="156"/>
    </row>
    <row r="326" spans="2:9">
      <c r="B326" s="157">
        <v>241</v>
      </c>
      <c r="C326" s="90"/>
      <c r="D326" s="90" t="s">
        <v>1263</v>
      </c>
      <c r="E326" s="90" t="s">
        <v>843</v>
      </c>
      <c r="F326" s="155">
        <v>1</v>
      </c>
      <c r="G326" s="90"/>
      <c r="H326" s="159">
        <v>160</v>
      </c>
      <c r="I326" s="156"/>
    </row>
    <row r="327" spans="2:9">
      <c r="B327" s="157">
        <v>242</v>
      </c>
      <c r="C327" s="90"/>
      <c r="D327" s="90" t="s">
        <v>1264</v>
      </c>
      <c r="E327" s="90" t="s">
        <v>714</v>
      </c>
      <c r="F327" s="155">
        <v>1</v>
      </c>
      <c r="G327" s="90"/>
      <c r="H327" s="159">
        <v>50</v>
      </c>
      <c r="I327" s="156"/>
    </row>
    <row r="328" spans="2:9">
      <c r="B328" s="157"/>
      <c r="C328" s="90"/>
      <c r="D328" s="90"/>
      <c r="E328" s="90"/>
      <c r="F328" s="90"/>
      <c r="G328" s="90"/>
      <c r="H328" s="90"/>
      <c r="I328" s="156"/>
    </row>
    <row r="329" spans="2:9">
      <c r="B329" s="157">
        <v>243</v>
      </c>
      <c r="C329" s="93">
        <v>44257</v>
      </c>
      <c r="D329" s="90" t="s">
        <v>921</v>
      </c>
      <c r="E329" s="90" t="s">
        <v>383</v>
      </c>
      <c r="F329" s="155">
        <v>5</v>
      </c>
      <c r="G329" s="90"/>
      <c r="H329" s="159">
        <v>205</v>
      </c>
      <c r="I329" s="156"/>
    </row>
    <row r="330" spans="2:9">
      <c r="B330" s="157">
        <v>244</v>
      </c>
      <c r="C330" s="90"/>
      <c r="D330" s="90" t="s">
        <v>1272</v>
      </c>
      <c r="E330" s="90" t="s">
        <v>749</v>
      </c>
      <c r="F330" s="155">
        <v>500</v>
      </c>
      <c r="G330" s="90"/>
      <c r="H330" s="159">
        <v>90.5</v>
      </c>
      <c r="I330" s="156"/>
    </row>
    <row r="331" spans="2:9">
      <c r="B331" s="157">
        <v>245</v>
      </c>
      <c r="C331" s="90"/>
      <c r="D331" s="90" t="s">
        <v>1273</v>
      </c>
      <c r="E331" s="90" t="s">
        <v>383</v>
      </c>
      <c r="F331" s="155">
        <v>1</v>
      </c>
      <c r="G331" s="90"/>
      <c r="H331" s="159">
        <v>100</v>
      </c>
      <c r="I331" s="156"/>
    </row>
    <row r="332" spans="2:9">
      <c r="B332" s="157">
        <v>246</v>
      </c>
      <c r="C332" s="90"/>
      <c r="D332" s="90" t="s">
        <v>1026</v>
      </c>
      <c r="E332" s="90" t="s">
        <v>831</v>
      </c>
      <c r="F332" s="155">
        <v>2</v>
      </c>
      <c r="G332" s="90"/>
      <c r="H332" s="159">
        <v>295</v>
      </c>
      <c r="I332" s="156"/>
    </row>
    <row r="333" spans="2:9">
      <c r="B333" s="157">
        <v>247</v>
      </c>
      <c r="C333" s="90"/>
      <c r="D333" s="90" t="s">
        <v>963</v>
      </c>
      <c r="E333" s="90" t="s">
        <v>831</v>
      </c>
      <c r="F333" s="155">
        <v>1</v>
      </c>
      <c r="G333" s="90"/>
      <c r="H333" s="159">
        <v>130</v>
      </c>
      <c r="I333" s="156"/>
    </row>
    <row r="334" spans="2:9">
      <c r="B334" s="157">
        <v>248</v>
      </c>
      <c r="C334" s="90"/>
      <c r="D334" s="90" t="s">
        <v>1275</v>
      </c>
      <c r="E334" s="90" t="s">
        <v>714</v>
      </c>
      <c r="F334" s="155">
        <v>2</v>
      </c>
      <c r="G334" s="90"/>
      <c r="H334" s="159">
        <v>90</v>
      </c>
      <c r="I334" s="156"/>
    </row>
    <row r="335" spans="2:9">
      <c r="B335" s="157">
        <v>249</v>
      </c>
      <c r="C335" s="90"/>
      <c r="D335" s="90" t="s">
        <v>1274</v>
      </c>
      <c r="E335" s="90" t="s">
        <v>749</v>
      </c>
      <c r="F335" s="155">
        <v>200</v>
      </c>
      <c r="G335" s="90"/>
      <c r="H335" s="159">
        <v>80</v>
      </c>
      <c r="I335" s="156"/>
    </row>
    <row r="336" spans="2:9">
      <c r="B336" s="157">
        <v>250</v>
      </c>
      <c r="C336" s="90"/>
      <c r="D336" s="90" t="s">
        <v>481</v>
      </c>
      <c r="E336" s="90" t="s">
        <v>383</v>
      </c>
      <c r="F336" s="155">
        <v>2</v>
      </c>
      <c r="G336" s="90"/>
      <c r="H336" s="159">
        <v>84</v>
      </c>
      <c r="I336" s="156"/>
    </row>
    <row r="337" spans="2:9">
      <c r="B337" s="157">
        <v>251</v>
      </c>
      <c r="C337" s="90"/>
      <c r="D337" s="90" t="s">
        <v>639</v>
      </c>
      <c r="E337" s="90" t="s">
        <v>714</v>
      </c>
      <c r="F337" s="155">
        <v>2</v>
      </c>
      <c r="G337" s="90"/>
      <c r="H337" s="159">
        <v>20</v>
      </c>
      <c r="I337" s="156"/>
    </row>
    <row r="338" spans="2:9">
      <c r="B338" s="157">
        <v>252</v>
      </c>
      <c r="C338" s="90"/>
      <c r="D338" s="90" t="s">
        <v>1276</v>
      </c>
      <c r="E338" s="90" t="s">
        <v>714</v>
      </c>
      <c r="F338" s="155">
        <v>2</v>
      </c>
      <c r="G338" s="90"/>
      <c r="H338" s="159">
        <v>42</v>
      </c>
      <c r="I338" s="156"/>
    </row>
    <row r="339" spans="2:9">
      <c r="B339" s="157">
        <v>253</v>
      </c>
      <c r="C339" s="90"/>
      <c r="D339" s="90" t="s">
        <v>1084</v>
      </c>
      <c r="E339" s="90" t="s">
        <v>714</v>
      </c>
      <c r="F339" s="155">
        <v>2</v>
      </c>
      <c r="G339" s="90"/>
      <c r="H339" s="159">
        <v>68</v>
      </c>
      <c r="I339" s="156"/>
    </row>
    <row r="340" spans="2:9">
      <c r="B340" s="157">
        <v>254</v>
      </c>
      <c r="C340" s="90"/>
      <c r="D340" s="90" t="s">
        <v>1277</v>
      </c>
      <c r="E340" s="90" t="s">
        <v>843</v>
      </c>
      <c r="F340" s="155">
        <v>2</v>
      </c>
      <c r="G340" s="90"/>
      <c r="H340" s="159">
        <v>60</v>
      </c>
      <c r="I340" s="156"/>
    </row>
    <row r="341" spans="2:9">
      <c r="B341" s="157">
        <v>255</v>
      </c>
      <c r="C341" s="90"/>
      <c r="D341" s="90" t="s">
        <v>1039</v>
      </c>
      <c r="E341" s="90" t="s">
        <v>749</v>
      </c>
      <c r="F341" s="155">
        <v>200</v>
      </c>
      <c r="G341" s="90"/>
      <c r="H341" s="159">
        <v>12</v>
      </c>
      <c r="I341" s="156"/>
    </row>
    <row r="342" spans="2:9">
      <c r="B342" s="157">
        <v>256</v>
      </c>
      <c r="C342" s="90"/>
      <c r="D342" s="90" t="s">
        <v>676</v>
      </c>
      <c r="E342" s="90" t="s">
        <v>749</v>
      </c>
      <c r="F342" s="155">
        <v>1</v>
      </c>
      <c r="G342" s="90"/>
      <c r="H342" s="159">
        <v>45</v>
      </c>
      <c r="I342" s="156"/>
    </row>
    <row r="343" spans="2:9">
      <c r="B343" s="157">
        <v>257</v>
      </c>
      <c r="C343" s="90"/>
      <c r="D343" s="90" t="s">
        <v>989</v>
      </c>
      <c r="E343" s="90" t="s">
        <v>749</v>
      </c>
      <c r="F343" s="155">
        <v>100</v>
      </c>
      <c r="G343" s="90"/>
      <c r="H343" s="159">
        <v>13</v>
      </c>
      <c r="I343" s="156"/>
    </row>
    <row r="344" spans="2:9">
      <c r="B344" s="157">
        <v>258</v>
      </c>
      <c r="C344" s="90"/>
      <c r="D344" s="90" t="s">
        <v>1278</v>
      </c>
      <c r="E344" s="90" t="s">
        <v>714</v>
      </c>
      <c r="F344" s="155">
        <v>1</v>
      </c>
      <c r="G344" s="90"/>
      <c r="H344" s="159">
        <v>35</v>
      </c>
      <c r="I344" s="156"/>
    </row>
    <row r="345" spans="2:9">
      <c r="B345" s="157">
        <v>259</v>
      </c>
      <c r="C345" s="90"/>
      <c r="D345" s="90" t="s">
        <v>729</v>
      </c>
      <c r="E345" s="90" t="s">
        <v>383</v>
      </c>
      <c r="F345" s="155">
        <v>1</v>
      </c>
      <c r="G345" s="90"/>
      <c r="H345" s="159">
        <v>25</v>
      </c>
      <c r="I345" s="156"/>
    </row>
    <row r="346" spans="2:9">
      <c r="B346" s="157">
        <v>260</v>
      </c>
      <c r="C346" s="90"/>
      <c r="D346" s="90" t="s">
        <v>1279</v>
      </c>
      <c r="E346" s="90" t="s">
        <v>843</v>
      </c>
      <c r="F346" s="155">
        <v>2</v>
      </c>
      <c r="G346" s="90"/>
      <c r="H346" s="159">
        <v>20</v>
      </c>
      <c r="I346" s="156"/>
    </row>
    <row r="347" spans="2:9">
      <c r="B347" s="157">
        <v>261</v>
      </c>
      <c r="C347" s="90"/>
      <c r="D347" s="90" t="s">
        <v>1280</v>
      </c>
      <c r="E347" s="90" t="s">
        <v>714</v>
      </c>
      <c r="F347" s="155">
        <v>1</v>
      </c>
      <c r="G347" s="90"/>
      <c r="H347" s="159">
        <v>85</v>
      </c>
      <c r="I347" s="156"/>
    </row>
    <row r="348" spans="2:9">
      <c r="B348" s="157">
        <v>262</v>
      </c>
      <c r="C348" s="90"/>
      <c r="D348" s="90" t="s">
        <v>1281</v>
      </c>
      <c r="E348" s="90" t="s">
        <v>714</v>
      </c>
      <c r="F348" s="155">
        <v>2</v>
      </c>
      <c r="G348" s="90"/>
      <c r="H348" s="159">
        <v>20</v>
      </c>
      <c r="I348" s="156"/>
    </row>
    <row r="349" spans="2:9">
      <c r="B349" s="157">
        <v>263</v>
      </c>
      <c r="C349" s="90"/>
      <c r="D349" s="90" t="s">
        <v>209</v>
      </c>
      <c r="E349" s="90" t="s">
        <v>714</v>
      </c>
      <c r="F349" s="155">
        <v>1</v>
      </c>
      <c r="G349" s="90"/>
      <c r="H349" s="159">
        <v>10</v>
      </c>
      <c r="I349" s="156"/>
    </row>
    <row r="350" spans="2:9">
      <c r="B350" s="157">
        <v>264</v>
      </c>
      <c r="C350" s="90"/>
      <c r="D350" s="90" t="s">
        <v>1282</v>
      </c>
      <c r="E350" s="90" t="s">
        <v>749</v>
      </c>
      <c r="F350" s="155">
        <v>200</v>
      </c>
      <c r="G350" s="90"/>
      <c r="H350" s="159">
        <v>26</v>
      </c>
      <c r="I350" s="156"/>
    </row>
    <row r="351" spans="2:9">
      <c r="B351" s="157">
        <v>265</v>
      </c>
      <c r="C351" s="90"/>
      <c r="D351" s="90" t="s">
        <v>1283</v>
      </c>
      <c r="E351" s="90" t="s">
        <v>714</v>
      </c>
      <c r="F351" s="155">
        <v>1</v>
      </c>
      <c r="G351" s="90"/>
      <c r="H351" s="159">
        <v>24</v>
      </c>
      <c r="I351" s="156"/>
    </row>
    <row r="352" spans="2:9">
      <c r="B352" s="157">
        <v>266</v>
      </c>
      <c r="C352" s="90"/>
      <c r="D352" s="90" t="s">
        <v>1284</v>
      </c>
      <c r="E352" s="90" t="s">
        <v>714</v>
      </c>
      <c r="F352" s="155">
        <v>1</v>
      </c>
      <c r="G352" s="90"/>
      <c r="H352" s="159">
        <v>60</v>
      </c>
      <c r="I352" s="156"/>
    </row>
    <row r="353" spans="2:9">
      <c r="B353" s="157">
        <v>267</v>
      </c>
      <c r="C353" s="90"/>
      <c r="D353" s="90" t="s">
        <v>1285</v>
      </c>
      <c r="E353" s="90" t="s">
        <v>714</v>
      </c>
      <c r="F353" s="155">
        <v>1</v>
      </c>
      <c r="G353" s="90"/>
      <c r="H353" s="159">
        <v>29</v>
      </c>
      <c r="I353" s="156"/>
    </row>
    <row r="354" spans="2:9">
      <c r="B354" s="157">
        <v>268</v>
      </c>
      <c r="C354" s="90"/>
      <c r="D354" s="90" t="s">
        <v>1286</v>
      </c>
      <c r="E354" s="90" t="s">
        <v>714</v>
      </c>
      <c r="F354" s="155">
        <v>2</v>
      </c>
      <c r="G354" s="90"/>
      <c r="H354" s="159">
        <v>100</v>
      </c>
      <c r="I354" s="156"/>
    </row>
    <row r="355" spans="2:9">
      <c r="B355" s="157">
        <v>269</v>
      </c>
      <c r="C355" s="90"/>
      <c r="D355" s="90" t="s">
        <v>1287</v>
      </c>
      <c r="E355" s="90"/>
      <c r="F355" s="155">
        <v>2</v>
      </c>
      <c r="G355" s="90"/>
      <c r="H355" s="159">
        <v>30</v>
      </c>
      <c r="I355" s="156"/>
    </row>
    <row r="356" spans="2:9">
      <c r="B356" s="157">
        <v>270</v>
      </c>
      <c r="C356" s="90"/>
      <c r="D356" s="90" t="s">
        <v>1288</v>
      </c>
      <c r="E356" s="90" t="s">
        <v>714</v>
      </c>
      <c r="F356" s="155">
        <v>2</v>
      </c>
      <c r="G356" s="90"/>
      <c r="H356" s="159">
        <v>20</v>
      </c>
      <c r="I356" s="156"/>
    </row>
    <row r="357" spans="2:9">
      <c r="B357" s="157">
        <v>243</v>
      </c>
      <c r="C357" s="90"/>
      <c r="D357" s="90" t="s">
        <v>1289</v>
      </c>
      <c r="E357" s="90" t="s">
        <v>749</v>
      </c>
      <c r="F357" s="155">
        <v>250</v>
      </c>
      <c r="G357" s="90"/>
      <c r="H357" s="159">
        <v>22.5</v>
      </c>
      <c r="I357" s="156"/>
    </row>
    <row r="358" spans="2:9">
      <c r="B358" s="157">
        <v>244</v>
      </c>
      <c r="C358" s="90"/>
      <c r="D358" s="90" t="s">
        <v>973</v>
      </c>
      <c r="E358" s="90" t="s">
        <v>714</v>
      </c>
      <c r="F358" s="155">
        <v>1</v>
      </c>
      <c r="G358" s="90"/>
      <c r="H358" s="159">
        <v>12</v>
      </c>
      <c r="I358" s="156"/>
    </row>
    <row r="359" spans="2:9">
      <c r="B359" s="157">
        <v>245</v>
      </c>
      <c r="C359" s="90"/>
      <c r="D359" s="90" t="s">
        <v>1057</v>
      </c>
      <c r="E359" s="90" t="s">
        <v>714</v>
      </c>
      <c r="F359" s="155">
        <v>1</v>
      </c>
      <c r="G359" s="90"/>
      <c r="H359" s="159">
        <v>5</v>
      </c>
      <c r="I359" s="156"/>
    </row>
    <row r="360" spans="2:9">
      <c r="B360" s="157">
        <v>246</v>
      </c>
      <c r="C360" s="90"/>
      <c r="D360" s="90" t="s">
        <v>1290</v>
      </c>
      <c r="E360" s="90" t="s">
        <v>749</v>
      </c>
      <c r="F360" s="155">
        <v>25</v>
      </c>
      <c r="G360" s="90"/>
      <c r="H360" s="159">
        <v>7.5</v>
      </c>
      <c r="I360" s="156"/>
    </row>
    <row r="361" spans="2:9">
      <c r="B361" s="157">
        <v>247</v>
      </c>
      <c r="C361" s="90"/>
      <c r="D361" s="90" t="s">
        <v>1295</v>
      </c>
      <c r="E361" s="90" t="s">
        <v>843</v>
      </c>
      <c r="F361" s="155">
        <v>1</v>
      </c>
      <c r="G361" s="90"/>
      <c r="H361" s="159">
        <v>66</v>
      </c>
      <c r="I361" s="156"/>
    </row>
    <row r="362" spans="2:9">
      <c r="B362" s="157">
        <v>248</v>
      </c>
      <c r="C362" s="90"/>
      <c r="D362" s="90" t="s">
        <v>1291</v>
      </c>
      <c r="E362" s="90" t="s">
        <v>714</v>
      </c>
      <c r="F362" s="155">
        <v>1</v>
      </c>
      <c r="G362" s="90"/>
      <c r="H362" s="159">
        <v>7</v>
      </c>
      <c r="I362" s="156"/>
    </row>
    <row r="363" spans="2:9">
      <c r="B363" s="157">
        <v>249</v>
      </c>
      <c r="C363" s="90"/>
      <c r="D363" s="90" t="s">
        <v>911</v>
      </c>
      <c r="E363" s="90" t="s">
        <v>714</v>
      </c>
      <c r="F363" s="155">
        <v>1</v>
      </c>
      <c r="G363" s="90"/>
      <c r="H363" s="159">
        <v>5</v>
      </c>
      <c r="I363" s="156"/>
    </row>
    <row r="364" spans="2:9">
      <c r="B364" s="157">
        <v>250</v>
      </c>
      <c r="C364" s="90"/>
      <c r="D364" s="90" t="s">
        <v>1292</v>
      </c>
      <c r="E364" s="90" t="s">
        <v>714</v>
      </c>
      <c r="F364" s="155">
        <v>1</v>
      </c>
      <c r="G364" s="90"/>
      <c r="H364" s="159">
        <v>22</v>
      </c>
      <c r="I364" s="156"/>
    </row>
    <row r="365" spans="2:9">
      <c r="B365" s="157">
        <v>251</v>
      </c>
      <c r="C365" s="90"/>
      <c r="D365" s="90" t="s">
        <v>629</v>
      </c>
      <c r="E365" s="90" t="s">
        <v>714</v>
      </c>
      <c r="F365" s="155">
        <v>2</v>
      </c>
      <c r="G365" s="90"/>
      <c r="H365" s="159">
        <v>44</v>
      </c>
      <c r="I365" s="156"/>
    </row>
    <row r="366" spans="2:9">
      <c r="B366" s="157">
        <v>252</v>
      </c>
      <c r="C366" s="90"/>
      <c r="D366" s="90" t="s">
        <v>1294</v>
      </c>
      <c r="E366" s="90" t="s">
        <v>714</v>
      </c>
      <c r="F366" s="155">
        <v>1</v>
      </c>
      <c r="G366" s="90"/>
      <c r="H366" s="159">
        <v>12</v>
      </c>
      <c r="I366" s="156"/>
    </row>
    <row r="367" spans="2:9" ht="15.75">
      <c r="B367" s="157">
        <v>253</v>
      </c>
      <c r="C367" s="90"/>
      <c r="D367" s="174" t="s">
        <v>456</v>
      </c>
      <c r="E367" s="180" t="s">
        <v>383</v>
      </c>
      <c r="F367" s="184">
        <v>3</v>
      </c>
      <c r="G367" s="90"/>
      <c r="H367" s="177">
        <v>75</v>
      </c>
      <c r="I367" s="156"/>
    </row>
    <row r="368" spans="2:9" ht="16.5" thickBot="1">
      <c r="B368" s="157">
        <v>254</v>
      </c>
      <c r="C368" s="160"/>
      <c r="D368" s="175" t="s">
        <v>1301</v>
      </c>
      <c r="E368" s="181" t="s">
        <v>714</v>
      </c>
      <c r="F368" s="185">
        <v>1</v>
      </c>
      <c r="G368" s="160"/>
      <c r="H368" s="178">
        <v>45</v>
      </c>
      <c r="I368" s="161"/>
    </row>
    <row r="369" spans="2:8" ht="15.75">
      <c r="B369" s="157">
        <v>255</v>
      </c>
      <c r="D369" s="176" t="s">
        <v>481</v>
      </c>
      <c r="E369" s="182" t="s">
        <v>383</v>
      </c>
      <c r="F369" s="185">
        <v>2</v>
      </c>
      <c r="H369" s="178">
        <v>82</v>
      </c>
    </row>
    <row r="370" spans="2:8" ht="15.75">
      <c r="B370" s="157">
        <v>256</v>
      </c>
      <c r="D370" s="176" t="s">
        <v>1302</v>
      </c>
      <c r="E370" s="182" t="s">
        <v>714</v>
      </c>
      <c r="F370" s="185">
        <v>2</v>
      </c>
      <c r="H370" s="178">
        <v>20</v>
      </c>
    </row>
    <row r="371" spans="2:8" ht="15.75">
      <c r="B371" s="157">
        <v>257</v>
      </c>
      <c r="D371" s="176" t="s">
        <v>1303</v>
      </c>
      <c r="E371" s="182" t="s">
        <v>714</v>
      </c>
      <c r="F371" s="185">
        <v>1</v>
      </c>
      <c r="H371" s="178">
        <v>85</v>
      </c>
    </row>
    <row r="372" spans="2:8" ht="15.75">
      <c r="B372" s="157">
        <v>258</v>
      </c>
      <c r="D372" s="176" t="s">
        <v>1304</v>
      </c>
      <c r="E372" s="182" t="s">
        <v>843</v>
      </c>
      <c r="F372" s="185">
        <v>1</v>
      </c>
      <c r="H372" s="178">
        <v>50</v>
      </c>
    </row>
    <row r="373" spans="2:8" ht="15.75">
      <c r="B373" s="157">
        <v>259</v>
      </c>
      <c r="D373" s="176" t="s">
        <v>1213</v>
      </c>
      <c r="E373" s="182" t="s">
        <v>714</v>
      </c>
      <c r="F373" s="185">
        <v>1</v>
      </c>
      <c r="H373" s="178">
        <v>35</v>
      </c>
    </row>
    <row r="374" spans="2:8" ht="15.75">
      <c r="B374" s="157">
        <v>260</v>
      </c>
      <c r="D374" s="176" t="s">
        <v>1305</v>
      </c>
      <c r="E374" s="182" t="s">
        <v>749</v>
      </c>
      <c r="F374" s="185">
        <v>250</v>
      </c>
      <c r="H374" s="178">
        <v>32.5</v>
      </c>
    </row>
    <row r="375" spans="2:8" ht="15.75">
      <c r="B375" s="157">
        <v>261</v>
      </c>
      <c r="D375" s="176" t="s">
        <v>1306</v>
      </c>
      <c r="E375" s="182" t="s">
        <v>749</v>
      </c>
      <c r="F375" s="185">
        <v>250</v>
      </c>
      <c r="H375" s="178">
        <v>19</v>
      </c>
    </row>
    <row r="376" spans="2:8" ht="15.75">
      <c r="B376" s="157">
        <v>262</v>
      </c>
      <c r="D376" s="176" t="s">
        <v>1307</v>
      </c>
      <c r="E376" s="182" t="s">
        <v>749</v>
      </c>
      <c r="F376" s="185">
        <v>250</v>
      </c>
      <c r="H376" s="178">
        <v>17.5</v>
      </c>
    </row>
    <row r="377" spans="2:8" ht="15.75">
      <c r="B377" s="157">
        <v>263</v>
      </c>
      <c r="D377" s="176" t="s">
        <v>1308</v>
      </c>
      <c r="E377" s="183" t="s">
        <v>749</v>
      </c>
      <c r="F377" s="185">
        <v>200</v>
      </c>
      <c r="H377" s="179">
        <v>80</v>
      </c>
    </row>
    <row r="378" spans="2:8" ht="15.75">
      <c r="B378" s="157">
        <v>264</v>
      </c>
      <c r="D378" s="176" t="s">
        <v>1309</v>
      </c>
      <c r="E378" s="183" t="s">
        <v>831</v>
      </c>
      <c r="F378" s="155">
        <v>1</v>
      </c>
      <c r="H378" s="179">
        <v>118</v>
      </c>
    </row>
    <row r="379" spans="2:8">
      <c r="D379" s="175"/>
    </row>
    <row r="380" spans="2:8" ht="15.75">
      <c r="B380">
        <v>265</v>
      </c>
      <c r="D380" s="186" t="s">
        <v>1310</v>
      </c>
      <c r="E380" s="186" t="s">
        <v>383</v>
      </c>
      <c r="F380" s="186">
        <v>5</v>
      </c>
      <c r="H380" s="189">
        <v>180</v>
      </c>
    </row>
    <row r="381" spans="2:8" ht="15.75">
      <c r="B381">
        <v>266</v>
      </c>
      <c r="D381" s="187" t="s">
        <v>1311</v>
      </c>
      <c r="E381" s="187" t="s">
        <v>749</v>
      </c>
      <c r="F381" s="187">
        <v>500</v>
      </c>
      <c r="H381" s="190">
        <v>100</v>
      </c>
    </row>
    <row r="382" spans="2:8" ht="15.75">
      <c r="B382">
        <v>267</v>
      </c>
      <c r="D382" s="187" t="s">
        <v>1312</v>
      </c>
      <c r="E382" s="187" t="s">
        <v>714</v>
      </c>
      <c r="F382" s="187">
        <v>2</v>
      </c>
      <c r="H382" s="190">
        <v>42</v>
      </c>
    </row>
    <row r="383" spans="2:8" ht="15.75">
      <c r="B383">
        <v>268</v>
      </c>
      <c r="D383" s="187" t="s">
        <v>1313</v>
      </c>
      <c r="E383" s="187" t="s">
        <v>843</v>
      </c>
      <c r="F383" s="187">
        <v>1</v>
      </c>
      <c r="H383" s="190">
        <v>65</v>
      </c>
    </row>
    <row r="384" spans="2:8" ht="15.75">
      <c r="B384">
        <v>269</v>
      </c>
      <c r="D384" s="187" t="s">
        <v>1314</v>
      </c>
      <c r="E384" s="187" t="s">
        <v>749</v>
      </c>
      <c r="F384" s="187">
        <v>500</v>
      </c>
      <c r="H384" s="190">
        <v>120</v>
      </c>
    </row>
    <row r="385" spans="2:9" ht="15.75">
      <c r="B385">
        <v>270</v>
      </c>
      <c r="D385" s="187" t="s">
        <v>1305</v>
      </c>
      <c r="E385" s="187" t="s">
        <v>749</v>
      </c>
      <c r="F385" s="187">
        <v>250</v>
      </c>
      <c r="H385" s="190">
        <v>130</v>
      </c>
    </row>
    <row r="386" spans="2:9" ht="15.75">
      <c r="B386">
        <v>271</v>
      </c>
      <c r="D386" s="187" t="s">
        <v>676</v>
      </c>
      <c r="E386" s="187" t="s">
        <v>383</v>
      </c>
      <c r="F386" s="187">
        <v>1</v>
      </c>
      <c r="H386" s="190">
        <v>46</v>
      </c>
    </row>
    <row r="387" spans="2:9" ht="15.75">
      <c r="B387">
        <v>272</v>
      </c>
      <c r="D387" s="187" t="s">
        <v>859</v>
      </c>
      <c r="E387" s="187" t="s">
        <v>714</v>
      </c>
      <c r="F387" s="187">
        <v>1</v>
      </c>
      <c r="H387" s="190">
        <v>85</v>
      </c>
    </row>
    <row r="388" spans="2:9" ht="15.75">
      <c r="B388">
        <v>273</v>
      </c>
      <c r="D388" s="187" t="s">
        <v>1315</v>
      </c>
      <c r="E388" s="187" t="s">
        <v>714</v>
      </c>
      <c r="F388" s="187">
        <v>1</v>
      </c>
      <c r="H388" s="190">
        <v>36</v>
      </c>
    </row>
    <row r="389" spans="2:9" ht="15.75">
      <c r="B389">
        <v>274</v>
      </c>
      <c r="D389" s="188" t="s">
        <v>989</v>
      </c>
      <c r="E389" s="187" t="s">
        <v>749</v>
      </c>
      <c r="F389" s="187">
        <v>100</v>
      </c>
      <c r="H389" s="190">
        <v>130</v>
      </c>
    </row>
    <row r="390" spans="2:9" ht="15.75">
      <c r="B390">
        <v>275</v>
      </c>
      <c r="D390" s="188" t="s">
        <v>1264</v>
      </c>
      <c r="E390" s="188" t="s">
        <v>714</v>
      </c>
      <c r="F390" s="187">
        <v>1</v>
      </c>
      <c r="H390" s="191">
        <v>50</v>
      </c>
    </row>
    <row r="392" spans="2:9" ht="15.75">
      <c r="B392">
        <v>276</v>
      </c>
      <c r="D392" s="107" t="s">
        <v>347</v>
      </c>
      <c r="E392" s="188" t="s">
        <v>714</v>
      </c>
      <c r="F392" s="90">
        <v>1</v>
      </c>
      <c r="G392" s="90"/>
      <c r="H392" s="193">
        <v>140</v>
      </c>
      <c r="I392" s="90"/>
    </row>
    <row r="393" spans="2:9" ht="15.75">
      <c r="B393">
        <v>277</v>
      </c>
      <c r="D393" s="107" t="s">
        <v>1324</v>
      </c>
      <c r="E393" s="188" t="s">
        <v>714</v>
      </c>
      <c r="F393" s="194">
        <v>2</v>
      </c>
      <c r="G393" s="90"/>
      <c r="H393" s="193">
        <v>256</v>
      </c>
      <c r="I393" s="90"/>
    </row>
    <row r="394" spans="2:9" ht="15.75">
      <c r="B394">
        <v>278</v>
      </c>
      <c r="D394" s="195" t="s">
        <v>481</v>
      </c>
      <c r="E394" s="188" t="s">
        <v>1328</v>
      </c>
      <c r="F394" s="194">
        <v>2</v>
      </c>
      <c r="G394" s="90"/>
      <c r="H394" s="193">
        <v>84</v>
      </c>
      <c r="I394" s="90"/>
    </row>
    <row r="395" spans="2:9" ht="15.75">
      <c r="B395">
        <v>279</v>
      </c>
      <c r="D395" s="195" t="s">
        <v>1009</v>
      </c>
      <c r="E395" s="188" t="s">
        <v>749</v>
      </c>
      <c r="F395" s="187">
        <v>500</v>
      </c>
      <c r="G395" s="90"/>
      <c r="H395" s="193">
        <v>50</v>
      </c>
      <c r="I395" s="90"/>
    </row>
    <row r="396" spans="2:9" ht="15.75">
      <c r="B396">
        <v>280</v>
      </c>
      <c r="D396" s="195" t="s">
        <v>1329</v>
      </c>
      <c r="E396" s="188" t="s">
        <v>843</v>
      </c>
      <c r="F396" s="187">
        <v>2</v>
      </c>
      <c r="G396" s="90"/>
      <c r="H396" s="193">
        <v>20</v>
      </c>
      <c r="I396" s="90"/>
    </row>
    <row r="397" spans="2:9" ht="15.75">
      <c r="B397">
        <v>281</v>
      </c>
      <c r="D397" s="195" t="s">
        <v>1325</v>
      </c>
      <c r="E397" s="188" t="s">
        <v>843</v>
      </c>
      <c r="F397" s="187">
        <v>1</v>
      </c>
      <c r="G397" s="90"/>
      <c r="H397" s="193">
        <v>37</v>
      </c>
      <c r="I397" s="90"/>
    </row>
    <row r="398" spans="2:9" ht="15.75">
      <c r="B398">
        <v>282</v>
      </c>
      <c r="D398" s="107" t="s">
        <v>330</v>
      </c>
      <c r="E398" s="188" t="s">
        <v>843</v>
      </c>
      <c r="F398" s="187">
        <v>2</v>
      </c>
      <c r="G398" s="90"/>
      <c r="H398" s="193">
        <v>60</v>
      </c>
      <c r="I398" s="90"/>
    </row>
    <row r="399" spans="2:9" ht="15.75">
      <c r="B399">
        <v>283</v>
      </c>
      <c r="D399" s="107" t="s">
        <v>1326</v>
      </c>
      <c r="E399" s="188" t="s">
        <v>843</v>
      </c>
      <c r="F399" s="187">
        <v>1</v>
      </c>
      <c r="G399" s="90"/>
      <c r="H399" s="193">
        <v>28</v>
      </c>
      <c r="I399" s="90"/>
    </row>
    <row r="400" spans="2:9" ht="15.75">
      <c r="B400">
        <v>284</v>
      </c>
      <c r="D400" s="195" t="s">
        <v>1327</v>
      </c>
      <c r="E400" s="188" t="s">
        <v>749</v>
      </c>
      <c r="F400" s="187">
        <v>250</v>
      </c>
      <c r="G400" s="90"/>
      <c r="H400" s="193">
        <v>30</v>
      </c>
      <c r="I400" s="90"/>
    </row>
    <row r="401" spans="2:9">
      <c r="D401" s="196"/>
      <c r="E401" s="90"/>
      <c r="F401" s="90"/>
      <c r="G401" s="90"/>
      <c r="H401" s="90"/>
      <c r="I401" s="90"/>
    </row>
    <row r="402" spans="2:9" ht="15.75">
      <c r="B402">
        <v>285</v>
      </c>
      <c r="D402" s="107" t="s">
        <v>1344</v>
      </c>
      <c r="E402" s="185" t="s">
        <v>714</v>
      </c>
      <c r="F402" s="90">
        <v>1</v>
      </c>
      <c r="G402" s="90"/>
      <c r="H402" s="193">
        <v>200</v>
      </c>
      <c r="I402" s="90"/>
    </row>
    <row r="403" spans="2:9" ht="15.75">
      <c r="B403">
        <v>286</v>
      </c>
      <c r="D403" s="107" t="s">
        <v>1335</v>
      </c>
      <c r="E403" s="185" t="s">
        <v>843</v>
      </c>
      <c r="F403" s="194">
        <v>3</v>
      </c>
      <c r="G403" s="90"/>
      <c r="H403" s="193">
        <v>450</v>
      </c>
      <c r="I403" s="90"/>
    </row>
    <row r="404" spans="2:9" ht="15.75">
      <c r="B404">
        <v>287</v>
      </c>
      <c r="D404" s="195" t="s">
        <v>481</v>
      </c>
      <c r="E404" s="185" t="s">
        <v>383</v>
      </c>
      <c r="F404" s="194">
        <v>3</v>
      </c>
      <c r="G404" s="90"/>
      <c r="H404" s="193">
        <v>126</v>
      </c>
      <c r="I404" s="90"/>
    </row>
    <row r="405" spans="2:9" ht="15.75">
      <c r="B405">
        <v>288</v>
      </c>
      <c r="D405" s="195" t="s">
        <v>1336</v>
      </c>
      <c r="E405" s="185" t="s">
        <v>714</v>
      </c>
      <c r="F405" s="187">
        <v>1</v>
      </c>
      <c r="G405" s="90"/>
      <c r="H405" s="193">
        <v>130</v>
      </c>
      <c r="I405" s="90"/>
    </row>
    <row r="406" spans="2:9" ht="15.75">
      <c r="B406">
        <v>289</v>
      </c>
      <c r="D406" s="195" t="s">
        <v>1345</v>
      </c>
      <c r="E406" s="185" t="s">
        <v>383</v>
      </c>
      <c r="F406" s="187">
        <v>10</v>
      </c>
      <c r="G406" s="90"/>
      <c r="H406" s="193">
        <v>360</v>
      </c>
      <c r="I406" s="90"/>
    </row>
    <row r="407" spans="2:9" ht="15.75">
      <c r="B407">
        <v>290</v>
      </c>
      <c r="C407" s="131">
        <v>44379</v>
      </c>
      <c r="D407" s="195" t="s">
        <v>1340</v>
      </c>
      <c r="E407" s="197" t="s">
        <v>412</v>
      </c>
      <c r="F407" s="90">
        <v>1</v>
      </c>
      <c r="G407" s="90"/>
      <c r="H407" s="192">
        <v>21</v>
      </c>
      <c r="I407" s="90"/>
    </row>
    <row r="408" spans="2:9" ht="15.75">
      <c r="B408">
        <v>291</v>
      </c>
      <c r="C408" s="131"/>
      <c r="D408" s="195" t="s">
        <v>989</v>
      </c>
      <c r="E408" s="197" t="s">
        <v>749</v>
      </c>
      <c r="F408" s="90">
        <v>50</v>
      </c>
      <c r="G408" s="90"/>
      <c r="H408" s="192">
        <v>7</v>
      </c>
      <c r="I408" s="90"/>
    </row>
    <row r="409" spans="2:9">
      <c r="D409" s="90"/>
      <c r="E409" s="90"/>
      <c r="F409" s="90"/>
      <c r="G409" s="90"/>
      <c r="H409" s="90"/>
      <c r="I409" s="90"/>
    </row>
    <row r="410" spans="2:9" ht="15.75">
      <c r="B410">
        <v>292</v>
      </c>
      <c r="D410" s="90" t="s">
        <v>1346</v>
      </c>
      <c r="E410" s="185" t="s">
        <v>831</v>
      </c>
      <c r="F410" s="90">
        <v>1</v>
      </c>
      <c r="H410" s="192">
        <v>132</v>
      </c>
    </row>
    <row r="411" spans="2:9" ht="15.75">
      <c r="B411">
        <v>293</v>
      </c>
      <c r="D411" s="90" t="s">
        <v>347</v>
      </c>
      <c r="E411" s="185" t="s">
        <v>831</v>
      </c>
      <c r="F411" s="194">
        <v>2</v>
      </c>
      <c r="H411" s="192">
        <v>280</v>
      </c>
    </row>
    <row r="412" spans="2:9" ht="15.75">
      <c r="B412">
        <v>294</v>
      </c>
      <c r="D412" s="195" t="s">
        <v>481</v>
      </c>
      <c r="E412" s="185" t="s">
        <v>383</v>
      </c>
      <c r="F412" s="194">
        <v>1</v>
      </c>
      <c r="H412" s="192">
        <v>42</v>
      </c>
    </row>
    <row r="413" spans="2:9" ht="15.75">
      <c r="B413">
        <v>295</v>
      </c>
      <c r="D413" s="74" t="s">
        <v>1347</v>
      </c>
      <c r="E413" s="185" t="s">
        <v>383</v>
      </c>
      <c r="F413" s="187">
        <v>2</v>
      </c>
      <c r="H413" s="192">
        <v>220</v>
      </c>
    </row>
    <row r="414" spans="2:9" ht="15.75">
      <c r="B414">
        <v>296</v>
      </c>
      <c r="D414" s="74" t="s">
        <v>1012</v>
      </c>
      <c r="E414" s="185" t="s">
        <v>383</v>
      </c>
      <c r="F414" s="187">
        <v>1</v>
      </c>
      <c r="H414" s="192">
        <v>130</v>
      </c>
    </row>
    <row r="415" spans="2:9" ht="15.75">
      <c r="B415">
        <v>297</v>
      </c>
      <c r="D415" s="90" t="s">
        <v>1348</v>
      </c>
      <c r="E415" s="185" t="s">
        <v>714</v>
      </c>
      <c r="F415" s="187">
        <v>1</v>
      </c>
      <c r="H415" s="192">
        <v>30</v>
      </c>
    </row>
    <row r="416" spans="2:9" ht="15.75">
      <c r="B416">
        <v>298</v>
      </c>
      <c r="D416" s="90" t="s">
        <v>327</v>
      </c>
      <c r="E416" s="185" t="s">
        <v>714</v>
      </c>
      <c r="F416" s="187">
        <v>1</v>
      </c>
      <c r="H416" s="192">
        <v>22</v>
      </c>
    </row>
    <row r="417" spans="2:8" ht="15.75">
      <c r="B417">
        <v>299</v>
      </c>
      <c r="D417" s="90" t="s">
        <v>330</v>
      </c>
      <c r="E417" s="185" t="s">
        <v>714</v>
      </c>
      <c r="F417" s="187">
        <v>1</v>
      </c>
      <c r="H417" s="192">
        <v>32</v>
      </c>
    </row>
    <row r="418" spans="2:8" ht="15.75">
      <c r="B418">
        <v>300</v>
      </c>
      <c r="D418" s="107" t="s">
        <v>1349</v>
      </c>
      <c r="E418" s="185" t="s">
        <v>714</v>
      </c>
      <c r="F418" s="187">
        <v>2</v>
      </c>
      <c r="H418" s="192">
        <v>20</v>
      </c>
    </row>
    <row r="419" spans="2:8" ht="15.75">
      <c r="B419">
        <v>301</v>
      </c>
      <c r="D419" s="90" t="s">
        <v>1350</v>
      </c>
      <c r="E419" s="185" t="s">
        <v>714</v>
      </c>
      <c r="F419" s="187">
        <v>1</v>
      </c>
      <c r="H419" s="192">
        <v>10</v>
      </c>
    </row>
    <row r="420" spans="2:8" ht="15.75">
      <c r="B420">
        <v>302</v>
      </c>
      <c r="D420" s="74" t="s">
        <v>1198</v>
      </c>
      <c r="E420" s="185" t="s">
        <v>714</v>
      </c>
      <c r="F420" s="187">
        <v>2</v>
      </c>
      <c r="H420" s="192">
        <v>20</v>
      </c>
    </row>
    <row r="421" spans="2:8" ht="16.5" thickBot="1">
      <c r="D421" s="90"/>
      <c r="E421" s="90"/>
      <c r="F421" s="187"/>
    </row>
    <row r="422" spans="2:8" ht="15.75">
      <c r="B422">
        <v>303</v>
      </c>
      <c r="D422" s="198" t="s">
        <v>729</v>
      </c>
      <c r="E422" s="199" t="s">
        <v>383</v>
      </c>
      <c r="F422" s="202">
        <v>2</v>
      </c>
      <c r="H422" s="215">
        <v>50</v>
      </c>
    </row>
    <row r="423" spans="2:8" ht="15.75">
      <c r="B423">
        <v>304</v>
      </c>
      <c r="D423" s="90" t="s">
        <v>1351</v>
      </c>
      <c r="E423" s="200" t="s">
        <v>412</v>
      </c>
      <c r="F423" s="203">
        <v>2</v>
      </c>
      <c r="H423" s="178">
        <v>280</v>
      </c>
    </row>
    <row r="424" spans="2:8" ht="15.75">
      <c r="B424">
        <v>305</v>
      </c>
      <c r="D424" s="74" t="s">
        <v>1352</v>
      </c>
      <c r="E424" s="200" t="s">
        <v>714</v>
      </c>
      <c r="F424" s="203">
        <v>1</v>
      </c>
      <c r="H424" s="178">
        <v>70</v>
      </c>
    </row>
    <row r="425" spans="2:8" ht="15.75">
      <c r="B425">
        <v>306</v>
      </c>
      <c r="D425" s="195" t="s">
        <v>481</v>
      </c>
      <c r="E425" s="200" t="s">
        <v>383</v>
      </c>
      <c r="F425" s="203">
        <v>2</v>
      </c>
      <c r="H425" s="178">
        <v>84</v>
      </c>
    </row>
    <row r="426" spans="2:8" ht="15.75">
      <c r="B426">
        <v>307</v>
      </c>
      <c r="D426" s="195" t="s">
        <v>1353</v>
      </c>
      <c r="E426" s="200" t="s">
        <v>714</v>
      </c>
      <c r="F426" s="204">
        <v>2</v>
      </c>
      <c r="H426" s="178">
        <v>68</v>
      </c>
    </row>
    <row r="427" spans="2:8" ht="15.75">
      <c r="B427">
        <v>308</v>
      </c>
      <c r="D427" s="195" t="s">
        <v>1354</v>
      </c>
      <c r="E427" s="201" t="s">
        <v>714</v>
      </c>
      <c r="F427" s="205">
        <v>2</v>
      </c>
      <c r="H427" s="178">
        <v>70</v>
      </c>
    </row>
    <row r="428" spans="2:8" ht="15.75">
      <c r="B428">
        <v>309</v>
      </c>
      <c r="D428" s="195" t="s">
        <v>1355</v>
      </c>
      <c r="E428" s="200" t="s">
        <v>714</v>
      </c>
      <c r="F428" s="205">
        <v>1</v>
      </c>
      <c r="H428" s="178">
        <v>76</v>
      </c>
    </row>
    <row r="429" spans="2:8" ht="15.75">
      <c r="B429">
        <v>310</v>
      </c>
      <c r="D429" s="195" t="s">
        <v>1356</v>
      </c>
      <c r="E429" s="200" t="s">
        <v>714</v>
      </c>
      <c r="F429" s="205">
        <v>1</v>
      </c>
      <c r="H429" s="178">
        <v>60</v>
      </c>
    </row>
    <row r="430" spans="2:8" ht="15.75">
      <c r="B430">
        <v>311</v>
      </c>
      <c r="D430" s="195" t="s">
        <v>1357</v>
      </c>
      <c r="E430" s="200" t="s">
        <v>749</v>
      </c>
      <c r="F430" s="205">
        <v>50</v>
      </c>
      <c r="H430" s="178">
        <v>15</v>
      </c>
    </row>
    <row r="431" spans="2:8" ht="15.75">
      <c r="B431">
        <v>312</v>
      </c>
      <c r="D431" s="195" t="s">
        <v>1358</v>
      </c>
      <c r="E431" s="200" t="s">
        <v>714</v>
      </c>
      <c r="F431" s="205">
        <v>1</v>
      </c>
      <c r="H431" s="178">
        <v>36</v>
      </c>
    </row>
    <row r="432" spans="2:8" ht="15.75">
      <c r="B432">
        <v>313</v>
      </c>
      <c r="D432" s="195" t="s">
        <v>1359</v>
      </c>
      <c r="E432" s="200" t="s">
        <v>843</v>
      </c>
      <c r="F432" s="205">
        <v>1</v>
      </c>
      <c r="H432" s="178">
        <v>20</v>
      </c>
    </row>
    <row r="433" spans="2:8" ht="15.75">
      <c r="B433">
        <v>314</v>
      </c>
      <c r="D433" s="195" t="s">
        <v>1360</v>
      </c>
      <c r="E433" s="200" t="s">
        <v>1371</v>
      </c>
      <c r="F433" s="205">
        <v>2</v>
      </c>
      <c r="H433" s="178">
        <v>20</v>
      </c>
    </row>
    <row r="434" spans="2:8" ht="15.75">
      <c r="B434">
        <v>315</v>
      </c>
      <c r="D434" s="206" t="s">
        <v>1361</v>
      </c>
      <c r="E434" s="200" t="s">
        <v>714</v>
      </c>
      <c r="F434" s="205">
        <v>1</v>
      </c>
      <c r="H434" s="178">
        <v>37</v>
      </c>
    </row>
    <row r="435" spans="2:8" ht="15.75">
      <c r="B435">
        <v>316</v>
      </c>
      <c r="D435" s="206" t="s">
        <v>1362</v>
      </c>
      <c r="E435" s="200" t="s">
        <v>714</v>
      </c>
      <c r="F435" s="205">
        <v>1</v>
      </c>
      <c r="H435" s="178">
        <v>40</v>
      </c>
    </row>
    <row r="436" spans="2:8" ht="15.75">
      <c r="B436">
        <v>317</v>
      </c>
      <c r="D436" s="207" t="s">
        <v>1363</v>
      </c>
      <c r="E436" s="200" t="s">
        <v>714</v>
      </c>
      <c r="F436" s="205">
        <v>1</v>
      </c>
      <c r="H436" s="178">
        <v>50</v>
      </c>
    </row>
    <row r="437" spans="2:8" ht="15.75">
      <c r="B437">
        <v>318</v>
      </c>
      <c r="D437" s="207" t="s">
        <v>1364</v>
      </c>
      <c r="E437" s="210" t="s">
        <v>749</v>
      </c>
      <c r="F437" s="205">
        <v>100</v>
      </c>
      <c r="H437" s="179">
        <v>9</v>
      </c>
    </row>
    <row r="438" spans="2:8" ht="15.75">
      <c r="B438">
        <v>319</v>
      </c>
      <c r="D438" s="207" t="s">
        <v>1007</v>
      </c>
      <c r="E438" s="210" t="s">
        <v>843</v>
      </c>
      <c r="F438" s="212">
        <v>2</v>
      </c>
      <c r="H438" s="179">
        <v>120</v>
      </c>
    </row>
    <row r="439" spans="2:8" ht="15.75">
      <c r="B439">
        <v>320</v>
      </c>
      <c r="D439" s="208" t="s">
        <v>1365</v>
      </c>
      <c r="E439" s="210" t="s">
        <v>843</v>
      </c>
      <c r="F439" s="212">
        <v>1</v>
      </c>
      <c r="H439" s="179">
        <v>45</v>
      </c>
    </row>
    <row r="440" spans="2:8">
      <c r="B440">
        <v>321</v>
      </c>
      <c r="D440" s="209" t="s">
        <v>1366</v>
      </c>
      <c r="E440" s="211" t="s">
        <v>843</v>
      </c>
      <c r="F440" s="213">
        <v>1</v>
      </c>
      <c r="H440" s="179">
        <v>41</v>
      </c>
    </row>
    <row r="441" spans="2:8">
      <c r="B441">
        <v>322</v>
      </c>
      <c r="D441" s="209" t="s">
        <v>1367</v>
      </c>
      <c r="E441" s="211" t="s">
        <v>714</v>
      </c>
      <c r="F441" s="213">
        <v>2</v>
      </c>
      <c r="H441" s="179">
        <v>50</v>
      </c>
    </row>
    <row r="442" spans="2:8">
      <c r="B442">
        <v>323</v>
      </c>
      <c r="D442" s="209" t="s">
        <v>1368</v>
      </c>
      <c r="E442" s="211" t="s">
        <v>714</v>
      </c>
      <c r="F442" s="213">
        <v>3</v>
      </c>
      <c r="H442" s="179">
        <v>30</v>
      </c>
    </row>
    <row r="443" spans="2:8">
      <c r="B443">
        <v>324</v>
      </c>
      <c r="D443" s="209" t="s">
        <v>1369</v>
      </c>
      <c r="E443" s="211" t="s">
        <v>749</v>
      </c>
      <c r="F443" s="213">
        <v>25</v>
      </c>
      <c r="H443" s="179">
        <v>25</v>
      </c>
    </row>
    <row r="444" spans="2:8">
      <c r="B444">
        <v>325</v>
      </c>
      <c r="D444" s="209" t="s">
        <v>622</v>
      </c>
      <c r="E444" s="211" t="s">
        <v>843</v>
      </c>
      <c r="F444" s="213">
        <v>1</v>
      </c>
      <c r="H444" s="179">
        <v>66</v>
      </c>
    </row>
    <row r="445" spans="2:8">
      <c r="B445">
        <v>326</v>
      </c>
      <c r="D445" s="209" t="s">
        <v>1370</v>
      </c>
      <c r="E445" s="211" t="s">
        <v>714</v>
      </c>
      <c r="F445" s="213">
        <v>5</v>
      </c>
      <c r="H445" s="179">
        <v>60</v>
      </c>
    </row>
    <row r="447" spans="2:8">
      <c r="B447">
        <v>327</v>
      </c>
      <c r="D447" t="s">
        <v>1275</v>
      </c>
      <c r="E447" s="196" t="s">
        <v>412</v>
      </c>
      <c r="F447" s="214">
        <v>1</v>
      </c>
      <c r="H447">
        <v>45</v>
      </c>
    </row>
    <row r="448" spans="2:8">
      <c r="B448">
        <v>328</v>
      </c>
      <c r="D448" t="s">
        <v>481</v>
      </c>
      <c r="E448" s="196" t="s">
        <v>383</v>
      </c>
      <c r="F448" s="214">
        <v>1</v>
      </c>
      <c r="H448">
        <v>42</v>
      </c>
    </row>
    <row r="449" spans="2:8">
      <c r="B449">
        <v>329</v>
      </c>
      <c r="D449" t="s">
        <v>1372</v>
      </c>
      <c r="E449" s="196" t="s">
        <v>749</v>
      </c>
      <c r="F449" s="214">
        <v>200</v>
      </c>
      <c r="H449">
        <v>80</v>
      </c>
    </row>
    <row r="450" spans="2:8">
      <c r="B450">
        <v>330</v>
      </c>
      <c r="D450" t="s">
        <v>1378</v>
      </c>
      <c r="E450" s="196" t="s">
        <v>714</v>
      </c>
      <c r="F450" s="214">
        <v>3</v>
      </c>
      <c r="H450">
        <v>114</v>
      </c>
    </row>
    <row r="451" spans="2:8">
      <c r="B451">
        <v>331</v>
      </c>
      <c r="D451" t="s">
        <v>856</v>
      </c>
      <c r="E451" s="196" t="s">
        <v>714</v>
      </c>
      <c r="F451" s="214">
        <v>1</v>
      </c>
      <c r="H451">
        <v>28</v>
      </c>
    </row>
    <row r="452" spans="2:8">
      <c r="B452">
        <v>332</v>
      </c>
      <c r="D452" t="s">
        <v>639</v>
      </c>
      <c r="E452" s="196" t="s">
        <v>412</v>
      </c>
      <c r="F452" s="214">
        <v>2</v>
      </c>
      <c r="H452">
        <v>20</v>
      </c>
    </row>
    <row r="453" spans="2:8">
      <c r="B453">
        <v>333</v>
      </c>
      <c r="D453" t="s">
        <v>1373</v>
      </c>
      <c r="E453" s="196" t="s">
        <v>714</v>
      </c>
      <c r="F453" s="214">
        <v>2</v>
      </c>
      <c r="H453">
        <v>20</v>
      </c>
    </row>
    <row r="454" spans="2:8">
      <c r="B454">
        <v>334</v>
      </c>
      <c r="D454" t="s">
        <v>1374</v>
      </c>
      <c r="E454" s="196" t="s">
        <v>714</v>
      </c>
      <c r="F454" s="214">
        <v>1</v>
      </c>
      <c r="H454">
        <v>36</v>
      </c>
    </row>
    <row r="455" spans="2:8">
      <c r="B455">
        <v>335</v>
      </c>
      <c r="D455" t="s">
        <v>380</v>
      </c>
      <c r="E455" s="196" t="s">
        <v>749</v>
      </c>
      <c r="F455" s="214">
        <v>500</v>
      </c>
      <c r="H455">
        <v>52</v>
      </c>
    </row>
    <row r="456" spans="2:8">
      <c r="B456">
        <v>336</v>
      </c>
      <c r="D456" t="s">
        <v>1379</v>
      </c>
      <c r="E456" s="196" t="s">
        <v>714</v>
      </c>
      <c r="F456" s="214">
        <v>1</v>
      </c>
      <c r="H456">
        <v>140</v>
      </c>
    </row>
    <row r="457" spans="2:8">
      <c r="B457">
        <v>337</v>
      </c>
      <c r="D457" t="s">
        <v>1380</v>
      </c>
      <c r="E457" s="196" t="s">
        <v>714</v>
      </c>
      <c r="F457" s="214">
        <v>1</v>
      </c>
      <c r="H457">
        <v>132</v>
      </c>
    </row>
    <row r="458" spans="2:8">
      <c r="B458">
        <v>338</v>
      </c>
      <c r="D458" t="s">
        <v>729</v>
      </c>
      <c r="E458" s="196" t="s">
        <v>383</v>
      </c>
      <c r="F458" s="214">
        <v>3</v>
      </c>
      <c r="H458">
        <v>75</v>
      </c>
    </row>
    <row r="459" spans="2:8">
      <c r="B459">
        <v>339</v>
      </c>
      <c r="D459" t="s">
        <v>502</v>
      </c>
      <c r="E459" s="196" t="s">
        <v>714</v>
      </c>
      <c r="F459" s="214">
        <v>1</v>
      </c>
      <c r="H459">
        <v>11</v>
      </c>
    </row>
    <row r="460" spans="2:8">
      <c r="B460">
        <v>340</v>
      </c>
      <c r="D460" t="s">
        <v>1264</v>
      </c>
      <c r="E460" s="196" t="s">
        <v>714</v>
      </c>
      <c r="F460" s="214">
        <v>2</v>
      </c>
      <c r="H460">
        <v>100</v>
      </c>
    </row>
    <row r="461" spans="2:8">
      <c r="B461">
        <v>341</v>
      </c>
      <c r="D461" t="s">
        <v>1375</v>
      </c>
      <c r="E461" s="196" t="s">
        <v>843</v>
      </c>
      <c r="F461" s="214">
        <v>1</v>
      </c>
      <c r="H461">
        <v>65</v>
      </c>
    </row>
    <row r="462" spans="2:8">
      <c r="B462">
        <v>342</v>
      </c>
      <c r="D462" t="s">
        <v>1376</v>
      </c>
      <c r="E462" s="196" t="s">
        <v>843</v>
      </c>
      <c r="F462" s="214">
        <v>1</v>
      </c>
      <c r="H462">
        <v>20</v>
      </c>
    </row>
    <row r="463" spans="2:8">
      <c r="B463">
        <v>343</v>
      </c>
      <c r="D463" t="s">
        <v>1377</v>
      </c>
      <c r="E463" s="196" t="s">
        <v>714</v>
      </c>
      <c r="F463" s="214">
        <v>1</v>
      </c>
      <c r="H463">
        <v>65</v>
      </c>
    </row>
    <row r="464" spans="2:8">
      <c r="B464">
        <v>344</v>
      </c>
      <c r="D464" t="s">
        <v>863</v>
      </c>
      <c r="E464" s="196" t="s">
        <v>714</v>
      </c>
      <c r="F464" s="214">
        <v>1</v>
      </c>
      <c r="H464">
        <v>40</v>
      </c>
    </row>
    <row r="465" spans="2:8">
      <c r="B465">
        <v>345</v>
      </c>
      <c r="D465" t="s">
        <v>1009</v>
      </c>
      <c r="E465" s="196" t="s">
        <v>749</v>
      </c>
      <c r="F465" s="214">
        <v>500</v>
      </c>
      <c r="H465">
        <v>50</v>
      </c>
    </row>
    <row r="466" spans="2:8">
      <c r="B466">
        <v>346</v>
      </c>
      <c r="D466" t="s">
        <v>1057</v>
      </c>
      <c r="E466" s="196" t="s">
        <v>714</v>
      </c>
      <c r="F466" s="214">
        <v>1</v>
      </c>
      <c r="H466">
        <v>5</v>
      </c>
    </row>
    <row r="467" spans="2:8">
      <c r="B467">
        <v>347</v>
      </c>
      <c r="D467" t="s">
        <v>1261</v>
      </c>
      <c r="E467" s="196" t="s">
        <v>714</v>
      </c>
      <c r="F467" s="214">
        <v>1</v>
      </c>
      <c r="H467">
        <v>22</v>
      </c>
    </row>
    <row r="469" spans="2:8">
      <c r="B469">
        <v>348</v>
      </c>
      <c r="D469" t="s">
        <v>729</v>
      </c>
      <c r="E469" s="196" t="s">
        <v>383</v>
      </c>
      <c r="F469" s="214">
        <v>30</v>
      </c>
      <c r="H469">
        <v>1080</v>
      </c>
    </row>
    <row r="470" spans="2:8">
      <c r="B470">
        <v>349</v>
      </c>
      <c r="D470" t="s">
        <v>1015</v>
      </c>
      <c r="E470" s="196" t="s">
        <v>383</v>
      </c>
      <c r="F470" s="214">
        <v>30</v>
      </c>
      <c r="H470">
        <v>3930</v>
      </c>
    </row>
    <row r="472" spans="2:8">
      <c r="B472">
        <v>350</v>
      </c>
      <c r="D472" t="s">
        <v>1384</v>
      </c>
      <c r="E472" s="196" t="s">
        <v>714</v>
      </c>
      <c r="F472" s="214">
        <v>1</v>
      </c>
      <c r="H472">
        <v>180</v>
      </c>
    </row>
    <row r="473" spans="2:8">
      <c r="B473">
        <v>351</v>
      </c>
      <c r="D473" t="s">
        <v>1388</v>
      </c>
      <c r="E473" s="196" t="s">
        <v>714</v>
      </c>
      <c r="F473" s="214">
        <v>1</v>
      </c>
      <c r="H473">
        <v>15</v>
      </c>
    </row>
    <row r="474" spans="2:8">
      <c r="B474">
        <v>352</v>
      </c>
      <c r="D474" t="s">
        <v>1385</v>
      </c>
      <c r="E474" s="196" t="s">
        <v>383</v>
      </c>
      <c r="F474" s="214">
        <v>1.5</v>
      </c>
      <c r="H474">
        <v>37.5</v>
      </c>
    </row>
    <row r="475" spans="2:8">
      <c r="B475">
        <v>353</v>
      </c>
      <c r="D475" t="s">
        <v>1305</v>
      </c>
      <c r="E475" s="196" t="s">
        <v>749</v>
      </c>
      <c r="F475" s="214">
        <v>250</v>
      </c>
      <c r="H475">
        <v>32.5</v>
      </c>
    </row>
    <row r="476" spans="2:8">
      <c r="B476">
        <v>354</v>
      </c>
      <c r="D476" t="s">
        <v>1386</v>
      </c>
      <c r="E476" s="196" t="s">
        <v>714</v>
      </c>
      <c r="F476" s="214">
        <v>1</v>
      </c>
      <c r="H476">
        <v>10</v>
      </c>
    </row>
    <row r="477" spans="2:8">
      <c r="B477">
        <v>355</v>
      </c>
      <c r="D477" t="s">
        <v>193</v>
      </c>
      <c r="E477" s="196" t="s">
        <v>843</v>
      </c>
      <c r="F477" s="214">
        <v>1</v>
      </c>
      <c r="H477">
        <v>72</v>
      </c>
    </row>
    <row r="478" spans="2:8">
      <c r="B478">
        <v>356</v>
      </c>
      <c r="D478" t="s">
        <v>1016</v>
      </c>
      <c r="E478" s="196" t="s">
        <v>383</v>
      </c>
      <c r="F478" s="214">
        <v>1.25</v>
      </c>
      <c r="H478">
        <v>125</v>
      </c>
    </row>
    <row r="479" spans="2:8">
      <c r="B479">
        <v>357</v>
      </c>
      <c r="D479" t="s">
        <v>1387</v>
      </c>
      <c r="E479" s="196" t="s">
        <v>714</v>
      </c>
      <c r="F479" s="214">
        <v>1</v>
      </c>
      <c r="H479">
        <v>18</v>
      </c>
    </row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B1:DC309"/>
  <sheetViews>
    <sheetView zoomScale="105" zoomScaleNormal="105" workbookViewId="0">
      <pane xSplit="5" ySplit="2" topLeftCell="CB3" activePane="bottomRight" state="frozen"/>
      <selection pane="topRight" activeCell="F1" sqref="F1"/>
      <selection pane="bottomLeft" activeCell="A3" sqref="A3"/>
      <selection pane="bottomRight" activeCell="CK5" sqref="CK5"/>
    </sheetView>
  </sheetViews>
  <sheetFormatPr defaultRowHeight="15"/>
  <cols>
    <col min="2" max="2" width="6.140625" customWidth="1"/>
    <col min="3" max="3" width="11.85546875" customWidth="1"/>
    <col min="4" max="4" width="33.42578125" customWidth="1"/>
    <col min="5" max="5" width="5.7109375" customWidth="1"/>
    <col min="6" max="6" width="6.7109375" customWidth="1"/>
    <col min="7" max="7" width="12.140625" bestFit="1" customWidth="1"/>
    <col min="8" max="8" width="7.42578125" bestFit="1" customWidth="1"/>
    <col min="9" max="38" width="3.140625" customWidth="1"/>
    <col min="39" max="39" width="10.7109375" customWidth="1"/>
    <col min="40" max="40" width="12.140625" bestFit="1" customWidth="1"/>
    <col min="41" max="41" width="9.5703125" customWidth="1"/>
    <col min="42" max="72" width="3.140625" customWidth="1"/>
    <col min="73" max="74" width="12.140625" customWidth="1"/>
    <col min="75" max="75" width="8.140625" bestFit="1" customWidth="1"/>
    <col min="76" max="103" width="3.7109375" customWidth="1"/>
    <col min="104" max="104" width="11" bestFit="1" customWidth="1"/>
    <col min="105" max="105" width="27.85546875" customWidth="1"/>
  </cols>
  <sheetData>
    <row r="1" spans="2:107">
      <c r="B1" s="19" t="s">
        <v>129</v>
      </c>
      <c r="C1" s="20" t="s">
        <v>130</v>
      </c>
      <c r="D1" s="20" t="s">
        <v>97</v>
      </c>
      <c r="E1" s="20" t="s">
        <v>101</v>
      </c>
      <c r="F1" s="20" t="s">
        <v>145</v>
      </c>
      <c r="G1" s="20" t="s">
        <v>611</v>
      </c>
      <c r="H1" s="320" t="s">
        <v>139</v>
      </c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2"/>
      <c r="AM1" s="20" t="s">
        <v>140</v>
      </c>
      <c r="AN1" s="20" t="s">
        <v>611</v>
      </c>
      <c r="AO1" s="216" t="s">
        <v>1432</v>
      </c>
      <c r="AP1" s="320" t="s">
        <v>139</v>
      </c>
      <c r="AQ1" s="321"/>
      <c r="AR1" s="321"/>
      <c r="AS1" s="321"/>
      <c r="AT1" s="321"/>
      <c r="AU1" s="321"/>
      <c r="AV1" s="321"/>
      <c r="AW1" s="321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321"/>
      <c r="BN1" s="321"/>
      <c r="BO1" s="321"/>
      <c r="BP1" s="321"/>
      <c r="BQ1" s="321"/>
      <c r="BR1" s="321"/>
      <c r="BS1" s="321"/>
      <c r="BT1" s="322"/>
      <c r="BU1" s="20" t="s">
        <v>140</v>
      </c>
      <c r="BV1" s="20" t="s">
        <v>611</v>
      </c>
      <c r="BW1" s="216" t="s">
        <v>1432</v>
      </c>
      <c r="BX1" s="320" t="s">
        <v>139</v>
      </c>
      <c r="BY1" s="321"/>
      <c r="BZ1" s="321"/>
      <c r="CA1" s="321"/>
      <c r="CB1" s="321"/>
      <c r="CC1" s="321"/>
      <c r="CD1" s="321"/>
      <c r="CE1" s="321"/>
      <c r="CF1" s="321"/>
      <c r="CG1" s="321"/>
      <c r="CH1" s="321"/>
      <c r="CI1" s="321"/>
      <c r="CJ1" s="321"/>
      <c r="CK1" s="321"/>
      <c r="CL1" s="321"/>
      <c r="CM1" s="321"/>
      <c r="CN1" s="321"/>
      <c r="CO1" s="321"/>
      <c r="CP1" s="321"/>
      <c r="CQ1" s="321"/>
      <c r="CR1" s="321"/>
      <c r="CS1" s="321"/>
      <c r="CT1" s="321"/>
      <c r="CU1" s="321"/>
      <c r="CV1" s="321"/>
      <c r="CW1" s="321"/>
      <c r="CX1" s="321"/>
      <c r="CY1" s="322"/>
      <c r="CZ1" s="20" t="s">
        <v>140</v>
      </c>
      <c r="DA1" s="35" t="s">
        <v>1425</v>
      </c>
    </row>
    <row r="2" spans="2:107" ht="42" customHeight="1">
      <c r="B2" s="37"/>
      <c r="C2" s="38"/>
      <c r="D2" s="38"/>
      <c r="E2" s="38"/>
      <c r="F2" s="38"/>
      <c r="G2" s="38"/>
      <c r="H2" s="120">
        <v>44166</v>
      </c>
      <c r="I2" s="120">
        <v>44167</v>
      </c>
      <c r="J2" s="120">
        <v>44168</v>
      </c>
      <c r="K2" s="120">
        <v>44169</v>
      </c>
      <c r="L2" s="120">
        <v>44170</v>
      </c>
      <c r="M2" s="120">
        <v>44171</v>
      </c>
      <c r="N2" s="120">
        <v>44172</v>
      </c>
      <c r="O2" s="120">
        <v>44173</v>
      </c>
      <c r="P2" s="120">
        <v>44174</v>
      </c>
      <c r="Q2" s="120">
        <v>44175</v>
      </c>
      <c r="R2" s="120">
        <v>44176</v>
      </c>
      <c r="S2" s="120">
        <v>44177</v>
      </c>
      <c r="T2" s="120">
        <v>44178</v>
      </c>
      <c r="U2" s="120">
        <v>44179</v>
      </c>
      <c r="V2" s="120">
        <v>44180</v>
      </c>
      <c r="W2" s="120">
        <v>44181</v>
      </c>
      <c r="X2" s="120">
        <v>44182</v>
      </c>
      <c r="Y2" s="120">
        <v>44183</v>
      </c>
      <c r="Z2" s="120">
        <v>44184</v>
      </c>
      <c r="AA2" s="120">
        <v>44185</v>
      </c>
      <c r="AB2" s="120">
        <v>44186</v>
      </c>
      <c r="AC2" s="120">
        <v>44187</v>
      </c>
      <c r="AD2" s="120">
        <v>44188</v>
      </c>
      <c r="AE2" s="120">
        <v>44189</v>
      </c>
      <c r="AF2" s="120">
        <v>44190</v>
      </c>
      <c r="AG2" s="120">
        <v>44191</v>
      </c>
      <c r="AH2" s="120">
        <v>44192</v>
      </c>
      <c r="AI2" s="120">
        <v>44193</v>
      </c>
      <c r="AJ2" s="120">
        <v>44194</v>
      </c>
      <c r="AK2" s="120">
        <v>44195</v>
      </c>
      <c r="AL2" s="120">
        <v>44196</v>
      </c>
      <c r="AM2" s="279" t="s">
        <v>1429</v>
      </c>
      <c r="AN2" s="38" t="s">
        <v>1430</v>
      </c>
      <c r="AO2" s="38"/>
      <c r="AP2" s="120">
        <v>44197</v>
      </c>
      <c r="AQ2" s="120">
        <v>44198</v>
      </c>
      <c r="AR2" s="120">
        <v>44199</v>
      </c>
      <c r="AS2" s="120">
        <v>44200</v>
      </c>
      <c r="AT2" s="120">
        <v>44201</v>
      </c>
      <c r="AU2" s="120">
        <v>44202</v>
      </c>
      <c r="AV2" s="120">
        <v>44203</v>
      </c>
      <c r="AW2" s="120">
        <v>44204</v>
      </c>
      <c r="AX2" s="120">
        <v>44205</v>
      </c>
      <c r="AY2" s="120">
        <v>44206</v>
      </c>
      <c r="AZ2" s="120">
        <v>44207</v>
      </c>
      <c r="BA2" s="120">
        <v>44208</v>
      </c>
      <c r="BB2" s="120">
        <v>44209</v>
      </c>
      <c r="BC2" s="120">
        <v>44210</v>
      </c>
      <c r="BD2" s="120">
        <v>44211</v>
      </c>
      <c r="BE2" s="120">
        <v>44212</v>
      </c>
      <c r="BF2" s="120">
        <v>44213</v>
      </c>
      <c r="BG2" s="120">
        <v>44214</v>
      </c>
      <c r="BH2" s="120">
        <v>44215</v>
      </c>
      <c r="BI2" s="120">
        <v>44216</v>
      </c>
      <c r="BJ2" s="120">
        <v>44217</v>
      </c>
      <c r="BK2" s="120">
        <v>44218</v>
      </c>
      <c r="BL2" s="120">
        <v>44219</v>
      </c>
      <c r="BM2" s="120">
        <v>44220</v>
      </c>
      <c r="BN2" s="120">
        <v>44221</v>
      </c>
      <c r="BO2" s="120">
        <v>44222</v>
      </c>
      <c r="BP2" s="120">
        <v>44223</v>
      </c>
      <c r="BQ2" s="120">
        <v>44224</v>
      </c>
      <c r="BR2" s="120">
        <v>44225</v>
      </c>
      <c r="BS2" s="120">
        <v>44226</v>
      </c>
      <c r="BT2" s="289">
        <v>44227</v>
      </c>
      <c r="BU2" s="20" t="s">
        <v>1430</v>
      </c>
      <c r="BV2" s="20" t="s">
        <v>1431</v>
      </c>
      <c r="BW2" s="20"/>
      <c r="BX2" s="289">
        <v>44228</v>
      </c>
      <c r="BY2" s="289">
        <v>44229</v>
      </c>
      <c r="BZ2" s="289">
        <v>44230</v>
      </c>
      <c r="CA2" s="289">
        <v>44231</v>
      </c>
      <c r="CB2" s="289">
        <v>44232</v>
      </c>
      <c r="CC2" s="289">
        <v>44233</v>
      </c>
      <c r="CD2" s="289">
        <v>44234</v>
      </c>
      <c r="CE2" s="289">
        <v>44235</v>
      </c>
      <c r="CF2" s="289">
        <v>44236</v>
      </c>
      <c r="CG2" s="289">
        <v>44237</v>
      </c>
      <c r="CH2" s="289">
        <v>44238</v>
      </c>
      <c r="CI2" s="289">
        <v>44239</v>
      </c>
      <c r="CJ2" s="289">
        <v>44240</v>
      </c>
      <c r="CK2" s="289">
        <v>44241</v>
      </c>
      <c r="CL2" s="289">
        <v>44242</v>
      </c>
      <c r="CM2" s="289">
        <v>44243</v>
      </c>
      <c r="CN2" s="289">
        <v>44244</v>
      </c>
      <c r="CO2" s="289">
        <v>44245</v>
      </c>
      <c r="CP2" s="289">
        <v>44246</v>
      </c>
      <c r="CQ2" s="289">
        <v>44247</v>
      </c>
      <c r="CR2" s="289">
        <v>44248</v>
      </c>
      <c r="CS2" s="289">
        <v>44249</v>
      </c>
      <c r="CT2" s="289">
        <v>44250</v>
      </c>
      <c r="CU2" s="289">
        <v>44251</v>
      </c>
      <c r="CV2" s="289">
        <v>44252</v>
      </c>
      <c r="CW2" s="289">
        <v>44253</v>
      </c>
      <c r="CX2" s="289">
        <v>44254</v>
      </c>
      <c r="CY2" s="289">
        <v>44255</v>
      </c>
      <c r="CZ2" s="20" t="s">
        <v>1431</v>
      </c>
      <c r="DA2" s="119"/>
    </row>
    <row r="3" spans="2:107">
      <c r="B3" s="269"/>
      <c r="C3" s="270" t="s">
        <v>146</v>
      </c>
      <c r="D3" s="270"/>
      <c r="E3" s="270"/>
      <c r="F3" s="270"/>
      <c r="G3" s="27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280"/>
      <c r="AN3" s="291"/>
      <c r="AO3" s="29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280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  <c r="CS3" s="285"/>
      <c r="CT3" s="285"/>
      <c r="CU3" s="285"/>
      <c r="CV3" s="285"/>
      <c r="CW3" s="285"/>
      <c r="CX3" s="285"/>
      <c r="CY3" s="285"/>
      <c r="CZ3" s="285"/>
      <c r="DA3" s="276"/>
      <c r="DB3" s="1"/>
      <c r="DC3" s="2"/>
    </row>
    <row r="4" spans="2:107">
      <c r="B4" s="14">
        <v>1</v>
      </c>
      <c r="C4" s="39">
        <v>44086</v>
      </c>
      <c r="D4" s="3" t="s">
        <v>146</v>
      </c>
      <c r="E4" s="3" t="s">
        <v>149</v>
      </c>
      <c r="F4" s="3" t="s">
        <v>147</v>
      </c>
      <c r="G4" s="15">
        <v>6</v>
      </c>
      <c r="H4" s="3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281">
        <f>G4-H4</f>
        <v>5</v>
      </c>
      <c r="AN4" s="292">
        <f>AM4</f>
        <v>5</v>
      </c>
      <c r="AO4" s="292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281"/>
      <c r="BV4" s="278"/>
      <c r="BW4" s="278"/>
      <c r="BX4" s="278"/>
      <c r="BY4" s="278"/>
      <c r="BZ4" s="278"/>
      <c r="CA4" s="278"/>
      <c r="CB4" s="278"/>
      <c r="CC4" s="278"/>
      <c r="CD4" s="278"/>
      <c r="CE4" s="278"/>
      <c r="CF4" s="278"/>
      <c r="CG4" s="278"/>
      <c r="CH4" s="278"/>
      <c r="CI4" s="278"/>
      <c r="CJ4" s="278"/>
      <c r="CK4" s="278"/>
      <c r="CL4" s="278"/>
      <c r="CM4" s="278"/>
      <c r="CN4" s="278"/>
      <c r="CO4" s="278"/>
      <c r="CP4" s="278"/>
      <c r="CQ4" s="278"/>
      <c r="CR4" s="278"/>
      <c r="CS4" s="278"/>
      <c r="CT4" s="278"/>
      <c r="CU4" s="278"/>
      <c r="CV4" s="278"/>
      <c r="CW4" s="278"/>
      <c r="CX4" s="278"/>
      <c r="CY4" s="278"/>
      <c r="CZ4" s="278"/>
      <c r="DA4" s="277"/>
    </row>
    <row r="5" spans="2:107">
      <c r="B5" s="14">
        <f>B4+1</f>
        <v>2</v>
      </c>
      <c r="C5" s="39">
        <v>44086</v>
      </c>
      <c r="D5" s="3" t="s">
        <v>148</v>
      </c>
      <c r="E5" s="3" t="s">
        <v>149</v>
      </c>
      <c r="F5" s="3" t="s">
        <v>150</v>
      </c>
      <c r="G5" s="15"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281">
        <v>1</v>
      </c>
      <c r="AN5" s="292">
        <f t="shared" ref="AN5:AN68" si="0">AM5</f>
        <v>1</v>
      </c>
      <c r="AO5" s="292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281"/>
      <c r="BV5" s="278"/>
      <c r="BW5" s="278"/>
      <c r="BX5" s="278"/>
      <c r="BY5" s="278"/>
      <c r="BZ5" s="278"/>
      <c r="CA5" s="278"/>
      <c r="CB5" s="278"/>
      <c r="CC5" s="278"/>
      <c r="CD5" s="278"/>
      <c r="CE5" s="278"/>
      <c r="CF5" s="278"/>
      <c r="CG5" s="278"/>
      <c r="CH5" s="278"/>
      <c r="CI5" s="278"/>
      <c r="CJ5" s="278"/>
      <c r="CK5" s="278"/>
      <c r="CL5" s="278"/>
      <c r="CM5" s="278"/>
      <c r="CN5" s="278"/>
      <c r="CO5" s="278"/>
      <c r="CP5" s="278"/>
      <c r="CQ5" s="278"/>
      <c r="CR5" s="278"/>
      <c r="CS5" s="278"/>
      <c r="CT5" s="278"/>
      <c r="CU5" s="278"/>
      <c r="CV5" s="278"/>
      <c r="CW5" s="278"/>
      <c r="CX5" s="278"/>
      <c r="CY5" s="278"/>
      <c r="CZ5" s="278"/>
      <c r="DA5" s="277"/>
    </row>
    <row r="6" spans="2:107">
      <c r="B6" s="54">
        <f t="shared" ref="B6:B69" si="1">B5+1</f>
        <v>3</v>
      </c>
      <c r="C6" s="55">
        <v>44086</v>
      </c>
      <c r="D6" s="56" t="s">
        <v>152</v>
      </c>
      <c r="E6" s="56" t="s">
        <v>149</v>
      </c>
      <c r="F6" s="56" t="s">
        <v>153</v>
      </c>
      <c r="G6" s="58">
        <v>60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281">
        <f t="shared" ref="AM6:AM66" si="2">G6-H6</f>
        <v>60</v>
      </c>
      <c r="AN6" s="292">
        <f t="shared" si="0"/>
        <v>60</v>
      </c>
      <c r="AO6" s="292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281"/>
      <c r="BV6" s="278"/>
      <c r="BW6" s="278"/>
      <c r="BX6" s="278"/>
      <c r="BY6" s="278"/>
      <c r="BZ6" s="278"/>
      <c r="CA6" s="278"/>
      <c r="CB6" s="278"/>
      <c r="CC6" s="278"/>
      <c r="CD6" s="278"/>
      <c r="CE6" s="278"/>
      <c r="CF6" s="278"/>
      <c r="CG6" s="278"/>
      <c r="CH6" s="278"/>
      <c r="CI6" s="278"/>
      <c r="CJ6" s="278"/>
      <c r="CK6" s="278"/>
      <c r="CL6" s="278"/>
      <c r="CM6" s="278"/>
      <c r="CN6" s="278"/>
      <c r="CO6" s="278"/>
      <c r="CP6" s="278"/>
      <c r="CQ6" s="278"/>
      <c r="CR6" s="278"/>
      <c r="CS6" s="278"/>
      <c r="CT6" s="278"/>
      <c r="CU6" s="278"/>
      <c r="CV6" s="278"/>
      <c r="CW6" s="278"/>
      <c r="CX6" s="278"/>
      <c r="CY6" s="278"/>
      <c r="CZ6" s="278"/>
      <c r="DA6" s="277"/>
    </row>
    <row r="7" spans="2:107">
      <c r="B7" s="14"/>
      <c r="C7" s="39" t="s">
        <v>154</v>
      </c>
      <c r="D7" s="3"/>
      <c r="E7" s="3"/>
      <c r="F7" s="3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281"/>
      <c r="AN7" s="292">
        <f t="shared" si="0"/>
        <v>0</v>
      </c>
      <c r="AO7" s="292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281"/>
      <c r="BV7" s="278"/>
      <c r="BW7" s="278"/>
      <c r="BX7" s="278"/>
      <c r="BY7" s="278"/>
      <c r="BZ7" s="278"/>
      <c r="CA7" s="278"/>
      <c r="CB7" s="278"/>
      <c r="CC7" s="278"/>
      <c r="CD7" s="278"/>
      <c r="CE7" s="278"/>
      <c r="CF7" s="278"/>
      <c r="CG7" s="278"/>
      <c r="CH7" s="278"/>
      <c r="CI7" s="278"/>
      <c r="CJ7" s="278"/>
      <c r="CK7" s="278"/>
      <c r="CL7" s="278"/>
      <c r="CM7" s="278"/>
      <c r="CN7" s="278"/>
      <c r="CO7" s="278"/>
      <c r="CP7" s="278"/>
      <c r="CQ7" s="278"/>
      <c r="CR7" s="278"/>
      <c r="CS7" s="278"/>
      <c r="CT7" s="278"/>
      <c r="CU7" s="278"/>
      <c r="CV7" s="278"/>
      <c r="CW7" s="278"/>
      <c r="CX7" s="278"/>
      <c r="CY7" s="278"/>
      <c r="CZ7" s="278"/>
      <c r="DA7" s="277"/>
    </row>
    <row r="8" spans="2:107">
      <c r="B8" s="14">
        <f>B6+1</f>
        <v>4</v>
      </c>
      <c r="C8" s="39">
        <v>44086</v>
      </c>
      <c r="D8" s="3" t="s">
        <v>154</v>
      </c>
      <c r="E8" s="3" t="s">
        <v>149</v>
      </c>
      <c r="F8" s="3" t="s">
        <v>147</v>
      </c>
      <c r="G8" s="15">
        <v>6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81">
        <v>4</v>
      </c>
      <c r="AN8" s="292">
        <f t="shared" si="0"/>
        <v>4</v>
      </c>
      <c r="AO8" s="292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281"/>
      <c r="BV8" s="278"/>
      <c r="BW8" s="278"/>
      <c r="BX8" s="278"/>
      <c r="BY8" s="278"/>
      <c r="BZ8" s="278"/>
      <c r="CA8" s="278"/>
      <c r="CB8" s="278"/>
      <c r="CC8" s="278"/>
      <c r="CD8" s="278"/>
      <c r="CE8" s="278"/>
      <c r="CF8" s="278"/>
      <c r="CG8" s="278"/>
      <c r="CH8" s="278"/>
      <c r="CI8" s="278"/>
      <c r="CJ8" s="278"/>
      <c r="CK8" s="278"/>
      <c r="CL8" s="278"/>
      <c r="CM8" s="278"/>
      <c r="CN8" s="278"/>
      <c r="CO8" s="278"/>
      <c r="CP8" s="278"/>
      <c r="CQ8" s="278"/>
      <c r="CR8" s="278"/>
      <c r="CS8" s="278"/>
      <c r="CT8" s="278"/>
      <c r="CU8" s="278"/>
      <c r="CV8" s="278"/>
      <c r="CW8" s="278"/>
      <c r="CX8" s="278"/>
      <c r="CY8" s="278"/>
      <c r="CZ8" s="278"/>
      <c r="DA8" s="277"/>
    </row>
    <row r="9" spans="2:107">
      <c r="B9" s="14"/>
      <c r="C9" s="39" t="s">
        <v>156</v>
      </c>
      <c r="D9" s="3"/>
      <c r="E9" s="3"/>
      <c r="F9" s="3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281">
        <f t="shared" si="2"/>
        <v>0</v>
      </c>
      <c r="AN9" s="292">
        <f t="shared" si="0"/>
        <v>0</v>
      </c>
      <c r="AO9" s="292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281"/>
      <c r="BV9" s="278"/>
      <c r="BW9" s="278"/>
      <c r="BX9" s="278"/>
      <c r="BY9" s="278"/>
      <c r="BZ9" s="278"/>
      <c r="CA9" s="278"/>
      <c r="CB9" s="278"/>
      <c r="CC9" s="278"/>
      <c r="CD9" s="278"/>
      <c r="CE9" s="278"/>
      <c r="CF9" s="278"/>
      <c r="CG9" s="278"/>
      <c r="CH9" s="278"/>
      <c r="CI9" s="278"/>
      <c r="CJ9" s="278"/>
      <c r="CK9" s="278"/>
      <c r="CL9" s="278"/>
      <c r="CM9" s="278"/>
      <c r="CN9" s="278"/>
      <c r="CO9" s="278"/>
      <c r="CP9" s="278"/>
      <c r="CQ9" s="278"/>
      <c r="CR9" s="278"/>
      <c r="CS9" s="278"/>
      <c r="CT9" s="278"/>
      <c r="CU9" s="278"/>
      <c r="CV9" s="278"/>
      <c r="CW9" s="278"/>
      <c r="CX9" s="278"/>
      <c r="CY9" s="278"/>
      <c r="CZ9" s="278"/>
      <c r="DA9" s="277"/>
    </row>
    <row r="10" spans="2:107">
      <c r="B10" s="14">
        <f>B8+1</f>
        <v>5</v>
      </c>
      <c r="C10" s="39">
        <v>44086</v>
      </c>
      <c r="D10" s="3" t="s">
        <v>156</v>
      </c>
      <c r="E10" s="3" t="s">
        <v>149</v>
      </c>
      <c r="F10" s="3" t="s">
        <v>147</v>
      </c>
      <c r="G10" s="15">
        <v>6</v>
      </c>
      <c r="H10" s="3">
        <v>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281">
        <v>2</v>
      </c>
      <c r="AN10" s="292">
        <f t="shared" si="0"/>
        <v>2</v>
      </c>
      <c r="AO10" s="292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281"/>
      <c r="BV10" s="278"/>
      <c r="BW10" s="278"/>
      <c r="BX10" s="278"/>
      <c r="BY10" s="278"/>
      <c r="BZ10" s="278"/>
      <c r="CA10" s="278"/>
      <c r="CB10" s="278"/>
      <c r="CC10" s="278"/>
      <c r="CD10" s="278"/>
      <c r="CE10" s="278"/>
      <c r="CF10" s="278"/>
      <c r="CG10" s="278"/>
      <c r="CH10" s="278"/>
      <c r="CI10" s="278"/>
      <c r="CJ10" s="278"/>
      <c r="CK10" s="278"/>
      <c r="CL10" s="278"/>
      <c r="CM10" s="278"/>
      <c r="CN10" s="278"/>
      <c r="CO10" s="278"/>
      <c r="CP10" s="278"/>
      <c r="CQ10" s="278"/>
      <c r="CR10" s="278"/>
      <c r="CS10" s="278"/>
      <c r="CT10" s="278"/>
      <c r="CU10" s="278"/>
      <c r="CV10" s="278"/>
      <c r="CW10" s="278"/>
      <c r="CX10" s="278"/>
      <c r="CY10" s="278"/>
      <c r="CZ10" s="278"/>
      <c r="DA10" s="277"/>
    </row>
    <row r="11" spans="2:107">
      <c r="B11" s="14"/>
      <c r="C11" s="39" t="s">
        <v>157</v>
      </c>
      <c r="D11" s="3"/>
      <c r="E11" s="3"/>
      <c r="F11" s="3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281"/>
      <c r="AN11" s="292">
        <f t="shared" si="0"/>
        <v>0</v>
      </c>
      <c r="AO11" s="292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281"/>
      <c r="BV11" s="278"/>
      <c r="BW11" s="278"/>
      <c r="BX11" s="278"/>
      <c r="BY11" s="278"/>
      <c r="BZ11" s="278"/>
      <c r="CA11" s="278"/>
      <c r="CB11" s="278"/>
      <c r="CC11" s="278"/>
      <c r="CD11" s="278"/>
      <c r="CE11" s="278"/>
      <c r="CF11" s="278"/>
      <c r="CG11" s="278"/>
      <c r="CH11" s="278"/>
      <c r="CI11" s="278"/>
      <c r="CJ11" s="278"/>
      <c r="CK11" s="278"/>
      <c r="CL11" s="278"/>
      <c r="CM11" s="278"/>
      <c r="CN11" s="278"/>
      <c r="CO11" s="278"/>
      <c r="CP11" s="278"/>
      <c r="CQ11" s="278"/>
      <c r="CR11" s="278"/>
      <c r="CS11" s="278"/>
      <c r="CT11" s="278"/>
      <c r="CU11" s="278"/>
      <c r="CV11" s="278"/>
      <c r="CW11" s="278"/>
      <c r="CX11" s="278"/>
      <c r="CY11" s="278"/>
      <c r="CZ11" s="278"/>
      <c r="DA11" s="277"/>
    </row>
    <row r="12" spans="2:107">
      <c r="B12" s="14">
        <f>B10+1</f>
        <v>6</v>
      </c>
      <c r="C12" s="39">
        <v>44086</v>
      </c>
      <c r="D12" s="3" t="s">
        <v>157</v>
      </c>
      <c r="E12" s="3" t="s">
        <v>158</v>
      </c>
      <c r="F12" s="3" t="s">
        <v>159</v>
      </c>
      <c r="G12" s="15">
        <v>10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281">
        <f t="shared" si="2"/>
        <v>10</v>
      </c>
      <c r="AN12" s="292">
        <f t="shared" si="0"/>
        <v>10</v>
      </c>
      <c r="AO12" s="292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281"/>
      <c r="BV12" s="278"/>
      <c r="BW12" s="278"/>
      <c r="BX12" s="278"/>
      <c r="BY12" s="278"/>
      <c r="BZ12" s="278"/>
      <c r="CA12" s="278"/>
      <c r="CB12" s="278"/>
      <c r="CC12" s="278"/>
      <c r="CD12" s="278"/>
      <c r="CE12" s="278"/>
      <c r="CF12" s="278"/>
      <c r="CG12" s="278"/>
      <c r="CH12" s="278"/>
      <c r="CI12" s="278"/>
      <c r="CJ12" s="278"/>
      <c r="CK12" s="278"/>
      <c r="CL12" s="278"/>
      <c r="CM12" s="278"/>
      <c r="CN12" s="278"/>
      <c r="CO12" s="278"/>
      <c r="CP12" s="278"/>
      <c r="CQ12" s="278"/>
      <c r="CR12" s="278"/>
      <c r="CS12" s="278"/>
      <c r="CT12" s="278"/>
      <c r="CU12" s="278"/>
      <c r="CV12" s="278"/>
      <c r="CW12" s="278"/>
      <c r="CX12" s="278"/>
      <c r="CY12" s="278"/>
      <c r="CZ12" s="278"/>
      <c r="DA12" s="277"/>
    </row>
    <row r="13" spans="2:107">
      <c r="B13" s="14">
        <f t="shared" si="1"/>
        <v>7</v>
      </c>
      <c r="C13" s="39">
        <v>44086</v>
      </c>
      <c r="D13" s="3" t="s">
        <v>157</v>
      </c>
      <c r="E13" s="3" t="s">
        <v>161</v>
      </c>
      <c r="F13" s="3" t="s">
        <v>162</v>
      </c>
      <c r="G13" s="15">
        <v>6</v>
      </c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281">
        <v>4</v>
      </c>
      <c r="AN13" s="292">
        <f t="shared" si="0"/>
        <v>4</v>
      </c>
      <c r="AO13" s="292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281"/>
      <c r="BV13" s="278"/>
      <c r="BW13" s="278"/>
      <c r="BX13" s="278"/>
      <c r="BY13" s="278"/>
      <c r="BZ13" s="278"/>
      <c r="CA13" s="278"/>
      <c r="CB13" s="278"/>
      <c r="CC13" s="278"/>
      <c r="CD13" s="278"/>
      <c r="CE13" s="278"/>
      <c r="CF13" s="278"/>
      <c r="CG13" s="278"/>
      <c r="CH13" s="278"/>
      <c r="CI13" s="278"/>
      <c r="CJ13" s="278"/>
      <c r="CK13" s="278"/>
      <c r="CL13" s="278"/>
      <c r="CM13" s="278"/>
      <c r="CN13" s="278"/>
      <c r="CO13" s="278"/>
      <c r="CP13" s="278"/>
      <c r="CQ13" s="278"/>
      <c r="CR13" s="278"/>
      <c r="CS13" s="278"/>
      <c r="CT13" s="278"/>
      <c r="CU13" s="278"/>
      <c r="CV13" s="278"/>
      <c r="CW13" s="278"/>
      <c r="CX13" s="278"/>
      <c r="CY13" s="278"/>
      <c r="CZ13" s="278"/>
      <c r="DA13" s="277"/>
    </row>
    <row r="14" spans="2:107">
      <c r="B14" s="14">
        <f t="shared" si="1"/>
        <v>8</v>
      </c>
      <c r="C14" s="39">
        <v>44086</v>
      </c>
      <c r="D14" s="3" t="s">
        <v>163</v>
      </c>
      <c r="E14" s="3" t="s">
        <v>161</v>
      </c>
      <c r="F14" s="3" t="s">
        <v>164</v>
      </c>
      <c r="G14" s="15"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281">
        <v>0</v>
      </c>
      <c r="AN14" s="292">
        <f t="shared" si="0"/>
        <v>0</v>
      </c>
      <c r="AO14" s="292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281"/>
      <c r="BV14" s="278"/>
      <c r="BW14" s="278"/>
      <c r="BX14" s="278"/>
      <c r="BY14" s="278"/>
      <c r="BZ14" s="278"/>
      <c r="CA14" s="278"/>
      <c r="CB14" s="278"/>
      <c r="CC14" s="278"/>
      <c r="CD14" s="278"/>
      <c r="CE14" s="278"/>
      <c r="CF14" s="278"/>
      <c r="CG14" s="278"/>
      <c r="CH14" s="278"/>
      <c r="CI14" s="278"/>
      <c r="CJ14" s="278"/>
      <c r="CK14" s="278"/>
      <c r="CL14" s="278"/>
      <c r="CM14" s="278"/>
      <c r="CN14" s="278"/>
      <c r="CO14" s="278"/>
      <c r="CP14" s="278"/>
      <c r="CQ14" s="278"/>
      <c r="CR14" s="278"/>
      <c r="CS14" s="278"/>
      <c r="CT14" s="278"/>
      <c r="CU14" s="278"/>
      <c r="CV14" s="278"/>
      <c r="CW14" s="278"/>
      <c r="CX14" s="278"/>
      <c r="CY14" s="278"/>
      <c r="CZ14" s="278"/>
      <c r="DA14" s="277"/>
    </row>
    <row r="15" spans="2:107">
      <c r="B15" s="14"/>
      <c r="C15" s="39" t="s">
        <v>177</v>
      </c>
      <c r="D15" s="3"/>
      <c r="E15" s="3"/>
      <c r="F15" s="3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281"/>
      <c r="AN15" s="292">
        <f t="shared" si="0"/>
        <v>0</v>
      </c>
      <c r="AO15" s="292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281"/>
      <c r="BV15" s="278"/>
      <c r="BW15" s="278"/>
      <c r="BX15" s="278"/>
      <c r="BY15" s="278"/>
      <c r="BZ15" s="278"/>
      <c r="CA15" s="278"/>
      <c r="CB15" s="278"/>
      <c r="CC15" s="278"/>
      <c r="CD15" s="278"/>
      <c r="CE15" s="278"/>
      <c r="CF15" s="278"/>
      <c r="CG15" s="278"/>
      <c r="CH15" s="278"/>
      <c r="CI15" s="278"/>
      <c r="CJ15" s="278"/>
      <c r="CK15" s="278"/>
      <c r="CL15" s="278"/>
      <c r="CM15" s="278"/>
      <c r="CN15" s="278"/>
      <c r="CO15" s="278"/>
      <c r="CP15" s="278"/>
      <c r="CQ15" s="278"/>
      <c r="CR15" s="278"/>
      <c r="CS15" s="278"/>
      <c r="CT15" s="278"/>
      <c r="CU15" s="278"/>
      <c r="CV15" s="278"/>
      <c r="CW15" s="278"/>
      <c r="CX15" s="278"/>
      <c r="CY15" s="278"/>
      <c r="CZ15" s="278"/>
      <c r="DA15" s="277"/>
    </row>
    <row r="16" spans="2:107">
      <c r="B16" s="14">
        <f>B14+1</f>
        <v>9</v>
      </c>
      <c r="C16" s="39">
        <v>44086</v>
      </c>
      <c r="D16" s="3" t="s">
        <v>166</v>
      </c>
      <c r="E16" s="3" t="s">
        <v>167</v>
      </c>
      <c r="F16" s="3" t="s">
        <v>168</v>
      </c>
      <c r="G16" s="15">
        <v>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281">
        <f t="shared" si="2"/>
        <v>3</v>
      </c>
      <c r="AN16" s="292">
        <f t="shared" si="0"/>
        <v>3</v>
      </c>
      <c r="AO16" s="292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281"/>
      <c r="BV16" s="278"/>
      <c r="BW16" s="278"/>
      <c r="BX16" s="278"/>
      <c r="BY16" s="278"/>
      <c r="BZ16" s="278"/>
      <c r="CA16" s="278"/>
      <c r="CB16" s="278"/>
      <c r="CC16" s="278"/>
      <c r="CD16" s="278"/>
      <c r="CE16" s="278"/>
      <c r="CF16" s="278"/>
      <c r="CG16" s="278"/>
      <c r="CH16" s="278"/>
      <c r="CI16" s="278"/>
      <c r="CJ16" s="278"/>
      <c r="CK16" s="278"/>
      <c r="CL16" s="278"/>
      <c r="CM16" s="278"/>
      <c r="CN16" s="278"/>
      <c r="CO16" s="278"/>
      <c r="CP16" s="278"/>
      <c r="CQ16" s="278"/>
      <c r="CR16" s="278"/>
      <c r="CS16" s="278"/>
      <c r="CT16" s="278"/>
      <c r="CU16" s="278"/>
      <c r="CV16" s="278"/>
      <c r="CW16" s="278"/>
      <c r="CX16" s="278"/>
      <c r="CY16" s="278"/>
      <c r="CZ16" s="278"/>
      <c r="DA16" s="277"/>
    </row>
    <row r="17" spans="2:105">
      <c r="B17" s="14">
        <f t="shared" si="1"/>
        <v>10</v>
      </c>
      <c r="C17" s="39">
        <v>44086</v>
      </c>
      <c r="D17" s="3" t="s">
        <v>170</v>
      </c>
      <c r="E17" s="3" t="s">
        <v>149</v>
      </c>
      <c r="F17" s="3" t="s">
        <v>171</v>
      </c>
      <c r="G17" s="15">
        <v>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281">
        <v>5</v>
      </c>
      <c r="AN17" s="292">
        <f t="shared" si="0"/>
        <v>5</v>
      </c>
      <c r="AO17" s="292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281"/>
      <c r="BV17" s="278"/>
      <c r="BW17" s="278"/>
      <c r="BX17" s="278"/>
      <c r="BY17" s="278"/>
      <c r="BZ17" s="278"/>
      <c r="CA17" s="278"/>
      <c r="CB17" s="278"/>
      <c r="CC17" s="278"/>
      <c r="CD17" s="278"/>
      <c r="CE17" s="278"/>
      <c r="CF17" s="278"/>
      <c r="CG17" s="278"/>
      <c r="CH17" s="278"/>
      <c r="CI17" s="278"/>
      <c r="CJ17" s="278"/>
      <c r="CK17" s="278"/>
      <c r="CL17" s="278"/>
      <c r="CM17" s="278"/>
      <c r="CN17" s="278"/>
      <c r="CO17" s="278"/>
      <c r="CP17" s="278"/>
      <c r="CQ17" s="278"/>
      <c r="CR17" s="278"/>
      <c r="CS17" s="278"/>
      <c r="CT17" s="278"/>
      <c r="CU17" s="278"/>
      <c r="CV17" s="278"/>
      <c r="CW17" s="278"/>
      <c r="CX17" s="278"/>
      <c r="CY17" s="278"/>
      <c r="CZ17" s="278"/>
      <c r="DA17" s="277"/>
    </row>
    <row r="18" spans="2:105">
      <c r="B18" s="14">
        <f t="shared" si="1"/>
        <v>11</v>
      </c>
      <c r="C18" s="39">
        <v>44086</v>
      </c>
      <c r="D18" s="3" t="s">
        <v>174</v>
      </c>
      <c r="E18" s="3" t="s">
        <v>149</v>
      </c>
      <c r="F18" s="3" t="s">
        <v>173</v>
      </c>
      <c r="G18" s="15">
        <v>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281">
        <f t="shared" si="2"/>
        <v>2</v>
      </c>
      <c r="AN18" s="292">
        <f t="shared" si="0"/>
        <v>2</v>
      </c>
      <c r="AO18" s="292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281"/>
      <c r="BV18" s="278"/>
      <c r="BW18" s="278"/>
      <c r="BX18" s="278"/>
      <c r="BY18" s="278"/>
      <c r="BZ18" s="278"/>
      <c r="CA18" s="278"/>
      <c r="CB18" s="278"/>
      <c r="CC18" s="278"/>
      <c r="CD18" s="278"/>
      <c r="CE18" s="278"/>
      <c r="CF18" s="278"/>
      <c r="CG18" s="278"/>
      <c r="CH18" s="278"/>
      <c r="CI18" s="278"/>
      <c r="CJ18" s="278"/>
      <c r="CK18" s="278"/>
      <c r="CL18" s="278"/>
      <c r="CM18" s="278"/>
      <c r="CN18" s="278"/>
      <c r="CO18" s="278"/>
      <c r="CP18" s="278"/>
      <c r="CQ18" s="278"/>
      <c r="CR18" s="278"/>
      <c r="CS18" s="278"/>
      <c r="CT18" s="278"/>
      <c r="CU18" s="278"/>
      <c r="CV18" s="278"/>
      <c r="CW18" s="278"/>
      <c r="CX18" s="278"/>
      <c r="CY18" s="278"/>
      <c r="CZ18" s="278"/>
      <c r="DA18" s="277"/>
    </row>
    <row r="19" spans="2:105" ht="15.75">
      <c r="B19" s="14">
        <f t="shared" si="1"/>
        <v>12</v>
      </c>
      <c r="C19" s="39">
        <v>44086</v>
      </c>
      <c r="D19" s="3" t="s">
        <v>415</v>
      </c>
      <c r="E19" s="3" t="s">
        <v>149</v>
      </c>
      <c r="F19" s="3" t="s">
        <v>175</v>
      </c>
      <c r="G19" s="15">
        <v>6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282">
        <v>6</v>
      </c>
      <c r="AN19" s="292">
        <f t="shared" si="0"/>
        <v>6</v>
      </c>
      <c r="AO19" s="292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282"/>
      <c r="BV19" s="286"/>
      <c r="BW19" s="286"/>
      <c r="BX19" s="286"/>
      <c r="BY19" s="286"/>
      <c r="BZ19" s="286"/>
      <c r="CA19" s="286"/>
      <c r="CB19" s="286"/>
      <c r="CC19" s="286"/>
      <c r="CD19" s="286"/>
      <c r="CE19" s="286"/>
      <c r="CF19" s="286"/>
      <c r="CG19" s="286"/>
      <c r="CH19" s="286"/>
      <c r="CI19" s="286"/>
      <c r="CJ19" s="286"/>
      <c r="CK19" s="286"/>
      <c r="CL19" s="286"/>
      <c r="CM19" s="286"/>
      <c r="CN19" s="286"/>
      <c r="CO19" s="286"/>
      <c r="CP19" s="286"/>
      <c r="CQ19" s="286"/>
      <c r="CR19" s="286"/>
      <c r="CS19" s="286"/>
      <c r="CT19" s="286"/>
      <c r="CU19" s="286"/>
      <c r="CV19" s="286"/>
      <c r="CW19" s="286"/>
      <c r="CX19" s="286"/>
      <c r="CY19" s="286"/>
      <c r="CZ19" s="286"/>
      <c r="DA19" s="277"/>
    </row>
    <row r="20" spans="2:105">
      <c r="B20" s="14">
        <f t="shared" si="1"/>
        <v>13</v>
      </c>
      <c r="C20" s="39">
        <v>44084</v>
      </c>
      <c r="D20" s="3" t="s">
        <v>178</v>
      </c>
      <c r="E20" s="3" t="s">
        <v>149</v>
      </c>
      <c r="F20" s="3" t="s">
        <v>179</v>
      </c>
      <c r="G20" s="15">
        <v>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281">
        <f t="shared" si="2"/>
        <v>6</v>
      </c>
      <c r="AN20" s="292">
        <f t="shared" si="0"/>
        <v>6</v>
      </c>
      <c r="AO20" s="292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281"/>
      <c r="BV20" s="278"/>
      <c r="BW20" s="278"/>
      <c r="BX20" s="278"/>
      <c r="BY20" s="278"/>
      <c r="BZ20" s="278"/>
      <c r="CA20" s="278"/>
      <c r="CB20" s="278"/>
      <c r="CC20" s="278"/>
      <c r="CD20" s="278"/>
      <c r="CE20" s="278"/>
      <c r="CF20" s="278"/>
      <c r="CG20" s="278"/>
      <c r="CH20" s="278"/>
      <c r="CI20" s="278"/>
      <c r="CJ20" s="278"/>
      <c r="CK20" s="278"/>
      <c r="CL20" s="278"/>
      <c r="CM20" s="278"/>
      <c r="CN20" s="278"/>
      <c r="CO20" s="278"/>
      <c r="CP20" s="278"/>
      <c r="CQ20" s="278"/>
      <c r="CR20" s="278"/>
      <c r="CS20" s="278"/>
      <c r="CT20" s="278"/>
      <c r="CU20" s="278"/>
      <c r="CV20" s="278"/>
      <c r="CW20" s="278"/>
      <c r="CX20" s="278"/>
      <c r="CY20" s="278"/>
      <c r="CZ20" s="278"/>
      <c r="DA20" s="277"/>
    </row>
    <row r="21" spans="2:105">
      <c r="B21" s="14">
        <f t="shared" si="1"/>
        <v>14</v>
      </c>
      <c r="C21" s="39">
        <v>44086</v>
      </c>
      <c r="D21" s="3" t="s">
        <v>182</v>
      </c>
      <c r="E21" s="3" t="s">
        <v>149</v>
      </c>
      <c r="F21" s="3" t="s">
        <v>183</v>
      </c>
      <c r="G21" s="15">
        <v>48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281">
        <v>48</v>
      </c>
      <c r="AN21" s="292">
        <f t="shared" si="0"/>
        <v>48</v>
      </c>
      <c r="AO21" s="292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281"/>
      <c r="BV21" s="278"/>
      <c r="BW21" s="278"/>
      <c r="BX21" s="278"/>
      <c r="BY21" s="278"/>
      <c r="BZ21" s="278"/>
      <c r="CA21" s="278"/>
      <c r="CB21" s="278"/>
      <c r="CC21" s="278"/>
      <c r="CD21" s="278"/>
      <c r="CE21" s="278"/>
      <c r="CF21" s="278"/>
      <c r="CG21" s="278"/>
      <c r="CH21" s="278"/>
      <c r="CI21" s="278"/>
      <c r="CJ21" s="278"/>
      <c r="CK21" s="278"/>
      <c r="CL21" s="278"/>
      <c r="CM21" s="278"/>
      <c r="CN21" s="278"/>
      <c r="CO21" s="278"/>
      <c r="CP21" s="278"/>
      <c r="CQ21" s="278"/>
      <c r="CR21" s="278"/>
      <c r="CS21" s="278"/>
      <c r="CT21" s="278"/>
      <c r="CU21" s="278"/>
      <c r="CV21" s="278"/>
      <c r="CW21" s="278"/>
      <c r="CX21" s="278"/>
      <c r="CY21" s="278"/>
      <c r="CZ21" s="278"/>
      <c r="DA21" s="277"/>
    </row>
    <row r="22" spans="2:105">
      <c r="B22" s="14"/>
      <c r="C22" s="39">
        <v>44086</v>
      </c>
      <c r="D22" s="3" t="s">
        <v>411</v>
      </c>
      <c r="E22" s="3" t="s">
        <v>412</v>
      </c>
      <c r="F22" s="3" t="s">
        <v>413</v>
      </c>
      <c r="G22" s="15">
        <v>64</v>
      </c>
      <c r="H22" s="3">
        <v>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281">
        <v>53</v>
      </c>
      <c r="AN22" s="292">
        <f t="shared" si="0"/>
        <v>53</v>
      </c>
      <c r="AO22" s="292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281"/>
      <c r="BV22" s="278"/>
      <c r="BW22" s="278"/>
      <c r="BX22" s="278"/>
      <c r="BY22" s="278"/>
      <c r="BZ22" s="278"/>
      <c r="CA22" s="278"/>
      <c r="CB22" s="278"/>
      <c r="CC22" s="278"/>
      <c r="CD22" s="278"/>
      <c r="CE22" s="278"/>
      <c r="CF22" s="278"/>
      <c r="CG22" s="278"/>
      <c r="CH22" s="278"/>
      <c r="CI22" s="278"/>
      <c r="CJ22" s="278"/>
      <c r="CK22" s="278"/>
      <c r="CL22" s="278"/>
      <c r="CM22" s="278"/>
      <c r="CN22" s="278"/>
      <c r="CO22" s="278"/>
      <c r="CP22" s="278"/>
      <c r="CQ22" s="278"/>
      <c r="CR22" s="278"/>
      <c r="CS22" s="278"/>
      <c r="CT22" s="278"/>
      <c r="CU22" s="278"/>
      <c r="CV22" s="278"/>
      <c r="CW22" s="278"/>
      <c r="CX22" s="278"/>
      <c r="CY22" s="278"/>
      <c r="CZ22" s="278"/>
      <c r="DA22" s="277"/>
    </row>
    <row r="23" spans="2:105">
      <c r="B23" s="14">
        <f>B21+1</f>
        <v>15</v>
      </c>
      <c r="C23" s="39">
        <v>44086</v>
      </c>
      <c r="D23" s="3" t="s">
        <v>186</v>
      </c>
      <c r="E23" s="3" t="s">
        <v>149</v>
      </c>
      <c r="F23" s="3" t="s">
        <v>185</v>
      </c>
      <c r="G23" s="15">
        <v>48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281">
        <f t="shared" si="2"/>
        <v>48</v>
      </c>
      <c r="AN23" s="292">
        <f t="shared" si="0"/>
        <v>48</v>
      </c>
      <c r="AO23" s="292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281"/>
      <c r="BV23" s="278"/>
      <c r="BW23" s="278"/>
      <c r="BX23" s="278"/>
      <c r="BY23" s="278"/>
      <c r="BZ23" s="278"/>
      <c r="CA23" s="278"/>
      <c r="CB23" s="278"/>
      <c r="CC23" s="278"/>
      <c r="CD23" s="278"/>
      <c r="CE23" s="278"/>
      <c r="CF23" s="278"/>
      <c r="CG23" s="278"/>
      <c r="CH23" s="278"/>
      <c r="CI23" s="278"/>
      <c r="CJ23" s="278"/>
      <c r="CK23" s="278"/>
      <c r="CL23" s="278"/>
      <c r="CM23" s="278"/>
      <c r="CN23" s="278"/>
      <c r="CO23" s="278"/>
      <c r="CP23" s="278"/>
      <c r="CQ23" s="278"/>
      <c r="CR23" s="278"/>
      <c r="CS23" s="278"/>
      <c r="CT23" s="278"/>
      <c r="CU23" s="278"/>
      <c r="CV23" s="278"/>
      <c r="CW23" s="278"/>
      <c r="CX23" s="278"/>
      <c r="CY23" s="278"/>
      <c r="CZ23" s="278"/>
      <c r="DA23" s="277"/>
    </row>
    <row r="24" spans="2:105">
      <c r="B24" s="14"/>
      <c r="C24" s="39" t="s">
        <v>187</v>
      </c>
      <c r="D24" s="3"/>
      <c r="E24" s="3"/>
      <c r="F24" s="3"/>
      <c r="G24" s="15"/>
      <c r="H24" s="3"/>
      <c r="I24" s="3" t="s">
        <v>825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281"/>
      <c r="AN24" s="292">
        <f t="shared" si="0"/>
        <v>0</v>
      </c>
      <c r="AO24" s="292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281"/>
      <c r="BV24" s="278"/>
      <c r="BW24" s="278"/>
      <c r="BX24" s="278"/>
      <c r="BY24" s="278"/>
      <c r="BZ24" s="278"/>
      <c r="CA24" s="278"/>
      <c r="CB24" s="278"/>
      <c r="CC24" s="278"/>
      <c r="CD24" s="278"/>
      <c r="CE24" s="278"/>
      <c r="CF24" s="278"/>
      <c r="CG24" s="278"/>
      <c r="CH24" s="278"/>
      <c r="CI24" s="278"/>
      <c r="CJ24" s="278"/>
      <c r="CK24" s="278"/>
      <c r="CL24" s="278"/>
      <c r="CM24" s="278"/>
      <c r="CN24" s="278"/>
      <c r="CO24" s="278"/>
      <c r="CP24" s="278"/>
      <c r="CQ24" s="278"/>
      <c r="CR24" s="278"/>
      <c r="CS24" s="278"/>
      <c r="CT24" s="278"/>
      <c r="CU24" s="278"/>
      <c r="CV24" s="278"/>
      <c r="CW24" s="278"/>
      <c r="CX24" s="278"/>
      <c r="CY24" s="278"/>
      <c r="CZ24" s="278"/>
      <c r="DA24" s="277"/>
    </row>
    <row r="25" spans="2:105">
      <c r="B25" s="14">
        <f>B23+1</f>
        <v>16</v>
      </c>
      <c r="C25" s="39">
        <v>44086</v>
      </c>
      <c r="D25" s="3" t="s">
        <v>188</v>
      </c>
      <c r="E25" s="3" t="s">
        <v>127</v>
      </c>
      <c r="F25" s="3" t="s">
        <v>189</v>
      </c>
      <c r="G25" s="15">
        <v>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281">
        <f t="shared" si="2"/>
        <v>6</v>
      </c>
      <c r="AN25" s="292">
        <f t="shared" si="0"/>
        <v>6</v>
      </c>
      <c r="AO25" s="292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281"/>
      <c r="BV25" s="278"/>
      <c r="BW25" s="278"/>
      <c r="BX25" s="278"/>
      <c r="BY25" s="278"/>
      <c r="BZ25" s="278"/>
      <c r="CA25" s="278"/>
      <c r="CB25" s="278"/>
      <c r="CC25" s="278"/>
      <c r="CD25" s="278"/>
      <c r="CE25" s="278"/>
      <c r="CF25" s="278"/>
      <c r="CG25" s="278"/>
      <c r="CH25" s="278"/>
      <c r="CI25" s="278"/>
      <c r="CJ25" s="278"/>
      <c r="CK25" s="278"/>
      <c r="CL25" s="278"/>
      <c r="CM25" s="278"/>
      <c r="CN25" s="278"/>
      <c r="CO25" s="278"/>
      <c r="CP25" s="278"/>
      <c r="CQ25" s="278"/>
      <c r="CR25" s="278"/>
      <c r="CS25" s="278"/>
      <c r="CT25" s="278"/>
      <c r="CU25" s="278"/>
      <c r="CV25" s="278"/>
      <c r="CW25" s="278"/>
      <c r="CX25" s="278"/>
      <c r="CY25" s="278"/>
      <c r="CZ25" s="278"/>
      <c r="DA25" s="277"/>
    </row>
    <row r="26" spans="2:105">
      <c r="B26" s="14"/>
      <c r="C26" s="39" t="s">
        <v>191</v>
      </c>
      <c r="D26" s="3"/>
      <c r="E26" s="3"/>
      <c r="F26" s="3"/>
      <c r="G26" s="1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281"/>
      <c r="AN26" s="292">
        <f t="shared" si="0"/>
        <v>0</v>
      </c>
      <c r="AO26" s="292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281"/>
      <c r="BV26" s="278"/>
      <c r="BW26" s="278"/>
      <c r="BX26" s="278"/>
      <c r="BY26" s="278"/>
      <c r="BZ26" s="278"/>
      <c r="CA26" s="278"/>
      <c r="CB26" s="278"/>
      <c r="CC26" s="278"/>
      <c r="CD26" s="278"/>
      <c r="CE26" s="278"/>
      <c r="CF26" s="278"/>
      <c r="CG26" s="278"/>
      <c r="CH26" s="278"/>
      <c r="CI26" s="278"/>
      <c r="CJ26" s="278"/>
      <c r="CK26" s="278"/>
      <c r="CL26" s="278"/>
      <c r="CM26" s="278"/>
      <c r="CN26" s="278"/>
      <c r="CO26" s="278"/>
      <c r="CP26" s="278"/>
      <c r="CQ26" s="278"/>
      <c r="CR26" s="278"/>
      <c r="CS26" s="278"/>
      <c r="CT26" s="278"/>
      <c r="CU26" s="278"/>
      <c r="CV26" s="278"/>
      <c r="CW26" s="278"/>
      <c r="CX26" s="278"/>
      <c r="CY26" s="278"/>
      <c r="CZ26" s="278"/>
      <c r="DA26" s="277"/>
    </row>
    <row r="27" spans="2:105">
      <c r="B27" s="14">
        <f>B25+1</f>
        <v>17</v>
      </c>
      <c r="C27" s="39">
        <v>44086</v>
      </c>
      <c r="D27" s="3" t="s">
        <v>192</v>
      </c>
      <c r="E27" s="3" t="s">
        <v>143</v>
      </c>
      <c r="F27" s="3" t="s">
        <v>162</v>
      </c>
      <c r="G27" s="15">
        <v>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281">
        <v>0</v>
      </c>
      <c r="AN27" s="292">
        <f t="shared" si="0"/>
        <v>0</v>
      </c>
      <c r="AO27" s="292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281"/>
      <c r="BV27" s="278"/>
      <c r="BW27" s="278"/>
      <c r="BX27" s="278"/>
      <c r="BY27" s="278"/>
      <c r="BZ27" s="278"/>
      <c r="CA27" s="278"/>
      <c r="CB27" s="278"/>
      <c r="CC27" s="278"/>
      <c r="CD27" s="278"/>
      <c r="CE27" s="278"/>
      <c r="CF27" s="278"/>
      <c r="CG27" s="278"/>
      <c r="CH27" s="278"/>
      <c r="CI27" s="278"/>
      <c r="CJ27" s="278"/>
      <c r="CK27" s="278"/>
      <c r="CL27" s="278"/>
      <c r="CM27" s="278"/>
      <c r="CN27" s="278"/>
      <c r="CO27" s="278"/>
      <c r="CP27" s="278"/>
      <c r="CQ27" s="278"/>
      <c r="CR27" s="278"/>
      <c r="CS27" s="278"/>
      <c r="CT27" s="278"/>
      <c r="CU27" s="278"/>
      <c r="CV27" s="278"/>
      <c r="CW27" s="278"/>
      <c r="CX27" s="278"/>
      <c r="CY27" s="278"/>
      <c r="CZ27" s="278"/>
      <c r="DA27" s="277"/>
    </row>
    <row r="28" spans="2:105">
      <c r="B28" s="14">
        <f t="shared" si="1"/>
        <v>18</v>
      </c>
      <c r="C28" s="39">
        <v>44086</v>
      </c>
      <c r="D28" s="3" t="s">
        <v>193</v>
      </c>
      <c r="E28" s="3" t="s">
        <v>143</v>
      </c>
      <c r="F28" s="3" t="s">
        <v>194</v>
      </c>
      <c r="G28" s="15">
        <v>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281">
        <v>0</v>
      </c>
      <c r="AN28" s="292">
        <f t="shared" si="0"/>
        <v>0</v>
      </c>
      <c r="AO28" s="292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281"/>
      <c r="BV28" s="278"/>
      <c r="BW28" s="278"/>
      <c r="BX28" s="278"/>
      <c r="BY28" s="278"/>
      <c r="BZ28" s="278"/>
      <c r="CA28" s="278"/>
      <c r="CB28" s="278"/>
      <c r="CC28" s="278"/>
      <c r="CD28" s="278"/>
      <c r="CE28" s="278"/>
      <c r="CF28" s="278"/>
      <c r="CG28" s="278"/>
      <c r="CH28" s="278"/>
      <c r="CI28" s="278"/>
      <c r="CJ28" s="278"/>
      <c r="CK28" s="278"/>
      <c r="CL28" s="278"/>
      <c r="CM28" s="278"/>
      <c r="CN28" s="278"/>
      <c r="CO28" s="278"/>
      <c r="CP28" s="278"/>
      <c r="CQ28" s="278"/>
      <c r="CR28" s="278"/>
      <c r="CS28" s="278"/>
      <c r="CT28" s="278"/>
      <c r="CU28" s="278"/>
      <c r="CV28" s="278"/>
      <c r="CW28" s="278"/>
      <c r="CX28" s="278"/>
      <c r="CY28" s="278"/>
      <c r="CZ28" s="278"/>
      <c r="DA28" s="277"/>
    </row>
    <row r="29" spans="2:105">
      <c r="B29" s="14"/>
      <c r="C29" s="39" t="s">
        <v>195</v>
      </c>
      <c r="D29" s="3"/>
      <c r="E29" s="3"/>
      <c r="F29" s="3"/>
      <c r="G29" s="1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281"/>
      <c r="AN29" s="292">
        <f t="shared" si="0"/>
        <v>0</v>
      </c>
      <c r="AO29" s="292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281"/>
      <c r="BV29" s="278"/>
      <c r="BW29" s="278"/>
      <c r="BX29" s="278"/>
      <c r="BY29" s="278"/>
      <c r="BZ29" s="278"/>
      <c r="CA29" s="278"/>
      <c r="CB29" s="278"/>
      <c r="CC29" s="278"/>
      <c r="CD29" s="278"/>
      <c r="CE29" s="278"/>
      <c r="CF29" s="278"/>
      <c r="CG29" s="278"/>
      <c r="CH29" s="278"/>
      <c r="CI29" s="278"/>
      <c r="CJ29" s="278"/>
      <c r="CK29" s="278"/>
      <c r="CL29" s="278"/>
      <c r="CM29" s="278"/>
      <c r="CN29" s="278"/>
      <c r="CO29" s="278"/>
      <c r="CP29" s="278"/>
      <c r="CQ29" s="278"/>
      <c r="CR29" s="278"/>
      <c r="CS29" s="278"/>
      <c r="CT29" s="278"/>
      <c r="CU29" s="278"/>
      <c r="CV29" s="278"/>
      <c r="CW29" s="278"/>
      <c r="CX29" s="278"/>
      <c r="CY29" s="278"/>
      <c r="CZ29" s="278"/>
      <c r="DA29" s="277"/>
    </row>
    <row r="30" spans="2:105">
      <c r="B30" s="14">
        <f>B28+1</f>
        <v>19</v>
      </c>
      <c r="C30" s="39">
        <v>44086</v>
      </c>
      <c r="D30" s="3" t="s">
        <v>196</v>
      </c>
      <c r="E30" s="3" t="s">
        <v>143</v>
      </c>
      <c r="F30" s="3" t="s">
        <v>162</v>
      </c>
      <c r="G30" s="15">
        <v>10</v>
      </c>
      <c r="H30" s="3">
        <v>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281">
        <v>4</v>
      </c>
      <c r="AN30" s="292">
        <f t="shared" si="0"/>
        <v>4</v>
      </c>
      <c r="AO30" s="292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281"/>
      <c r="BV30" s="278"/>
      <c r="BW30" s="278"/>
      <c r="BX30" s="278"/>
      <c r="BY30" s="278"/>
      <c r="BZ30" s="278"/>
      <c r="CA30" s="278"/>
      <c r="CB30" s="278"/>
      <c r="CC30" s="278"/>
      <c r="CD30" s="278"/>
      <c r="CE30" s="278"/>
      <c r="CF30" s="278"/>
      <c r="CG30" s="278"/>
      <c r="CH30" s="278"/>
      <c r="CI30" s="278"/>
      <c r="CJ30" s="278"/>
      <c r="CK30" s="278"/>
      <c r="CL30" s="278"/>
      <c r="CM30" s="278"/>
      <c r="CN30" s="278"/>
      <c r="CO30" s="278"/>
      <c r="CP30" s="278"/>
      <c r="CQ30" s="278"/>
      <c r="CR30" s="278"/>
      <c r="CS30" s="278"/>
      <c r="CT30" s="278"/>
      <c r="CU30" s="278"/>
      <c r="CV30" s="278"/>
      <c r="CW30" s="278"/>
      <c r="CX30" s="278"/>
      <c r="CY30" s="278"/>
      <c r="CZ30" s="278"/>
      <c r="DA30" s="277"/>
    </row>
    <row r="31" spans="2:105">
      <c r="B31" s="14">
        <f t="shared" si="1"/>
        <v>20</v>
      </c>
      <c r="C31" s="39">
        <v>44086</v>
      </c>
      <c r="D31" s="3" t="s">
        <v>198</v>
      </c>
      <c r="E31" s="3" t="s">
        <v>143</v>
      </c>
      <c r="F31" s="3" t="s">
        <v>199</v>
      </c>
      <c r="G31" s="15">
        <v>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281">
        <v>1</v>
      </c>
      <c r="AN31" s="292">
        <f t="shared" si="0"/>
        <v>1</v>
      </c>
      <c r="AO31" s="292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281"/>
      <c r="BV31" s="278"/>
      <c r="BW31" s="278"/>
      <c r="BX31" s="278"/>
      <c r="BY31" s="278"/>
      <c r="BZ31" s="278"/>
      <c r="CA31" s="278"/>
      <c r="CB31" s="278"/>
      <c r="CC31" s="278"/>
      <c r="CD31" s="278"/>
      <c r="CE31" s="278"/>
      <c r="CF31" s="278"/>
      <c r="CG31" s="278"/>
      <c r="CH31" s="278"/>
      <c r="CI31" s="278"/>
      <c r="CJ31" s="278"/>
      <c r="CK31" s="278"/>
      <c r="CL31" s="278"/>
      <c r="CM31" s="278"/>
      <c r="CN31" s="278"/>
      <c r="CO31" s="278"/>
      <c r="CP31" s="278"/>
      <c r="CQ31" s="278"/>
      <c r="CR31" s="278"/>
      <c r="CS31" s="278"/>
      <c r="CT31" s="278"/>
      <c r="CU31" s="278"/>
      <c r="CV31" s="278"/>
      <c r="CW31" s="278"/>
      <c r="CX31" s="278"/>
      <c r="CY31" s="278"/>
      <c r="CZ31" s="278"/>
      <c r="DA31" s="277"/>
    </row>
    <row r="32" spans="2:105">
      <c r="B32" s="14"/>
      <c r="C32" s="39" t="s">
        <v>201</v>
      </c>
      <c r="D32" s="3"/>
      <c r="E32" s="3"/>
      <c r="F32" s="3"/>
      <c r="G32" s="1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281"/>
      <c r="AN32" s="292">
        <f t="shared" si="0"/>
        <v>0</v>
      </c>
      <c r="AO32" s="292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281"/>
      <c r="BV32" s="278"/>
      <c r="BW32" s="278"/>
      <c r="BX32" s="278"/>
      <c r="BY32" s="278"/>
      <c r="BZ32" s="278"/>
      <c r="CA32" s="278"/>
      <c r="CB32" s="278"/>
      <c r="CC32" s="278"/>
      <c r="CD32" s="278"/>
      <c r="CE32" s="278"/>
      <c r="CF32" s="278"/>
      <c r="CG32" s="278"/>
      <c r="CH32" s="278"/>
      <c r="CI32" s="278"/>
      <c r="CJ32" s="278"/>
      <c r="CK32" s="278"/>
      <c r="CL32" s="278"/>
      <c r="CM32" s="278"/>
      <c r="CN32" s="278"/>
      <c r="CO32" s="278"/>
      <c r="CP32" s="278"/>
      <c r="CQ32" s="278"/>
      <c r="CR32" s="278"/>
      <c r="CS32" s="278"/>
      <c r="CT32" s="278"/>
      <c r="CU32" s="278"/>
      <c r="CV32" s="278"/>
      <c r="CW32" s="278"/>
      <c r="CX32" s="278"/>
      <c r="CY32" s="278"/>
      <c r="CZ32" s="278"/>
      <c r="DA32" s="277"/>
    </row>
    <row r="33" spans="2:105">
      <c r="B33" s="14">
        <f>B31+1</f>
        <v>21</v>
      </c>
      <c r="C33" s="39">
        <v>44086</v>
      </c>
      <c r="D33" s="3" t="s">
        <v>202</v>
      </c>
      <c r="E33" s="3" t="s">
        <v>749</v>
      </c>
      <c r="F33" s="3" t="s">
        <v>203</v>
      </c>
      <c r="G33" s="15">
        <v>1500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281">
        <v>724</v>
      </c>
      <c r="AN33" s="292">
        <f t="shared" si="0"/>
        <v>724</v>
      </c>
      <c r="AO33" s="292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281"/>
      <c r="BV33" s="278"/>
      <c r="BW33" s="278"/>
      <c r="BX33" s="278"/>
      <c r="BY33" s="278"/>
      <c r="BZ33" s="278"/>
      <c r="CA33" s="278"/>
      <c r="CB33" s="278"/>
      <c r="CC33" s="278"/>
      <c r="CD33" s="278"/>
      <c r="CE33" s="278"/>
      <c r="CF33" s="278"/>
      <c r="CG33" s="278"/>
      <c r="CH33" s="278"/>
      <c r="CI33" s="278"/>
      <c r="CJ33" s="278"/>
      <c r="CK33" s="278"/>
      <c r="CL33" s="278"/>
      <c r="CM33" s="278"/>
      <c r="CN33" s="278"/>
      <c r="CO33" s="278"/>
      <c r="CP33" s="278"/>
      <c r="CQ33" s="278"/>
      <c r="CR33" s="278"/>
      <c r="CS33" s="278"/>
      <c r="CT33" s="278"/>
      <c r="CU33" s="278"/>
      <c r="CV33" s="278"/>
      <c r="CW33" s="278"/>
      <c r="CX33" s="278"/>
      <c r="CY33" s="278"/>
      <c r="CZ33" s="278"/>
      <c r="DA33" s="277"/>
    </row>
    <row r="34" spans="2:105">
      <c r="B34" s="14">
        <f t="shared" si="1"/>
        <v>22</v>
      </c>
      <c r="C34" s="39">
        <v>44086</v>
      </c>
      <c r="D34" s="3" t="s">
        <v>204</v>
      </c>
      <c r="E34" s="3" t="s">
        <v>143</v>
      </c>
      <c r="F34" s="3" t="s">
        <v>205</v>
      </c>
      <c r="G34" s="15">
        <v>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281">
        <f t="shared" si="2"/>
        <v>3</v>
      </c>
      <c r="AN34" s="292">
        <f t="shared" si="0"/>
        <v>3</v>
      </c>
      <c r="AO34" s="292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281"/>
      <c r="BV34" s="278"/>
      <c r="BW34" s="278"/>
      <c r="BX34" s="278"/>
      <c r="BY34" s="278"/>
      <c r="BZ34" s="278"/>
      <c r="CA34" s="278"/>
      <c r="CB34" s="278"/>
      <c r="CC34" s="278"/>
      <c r="CD34" s="278"/>
      <c r="CE34" s="278"/>
      <c r="CF34" s="278"/>
      <c r="CG34" s="278"/>
      <c r="CH34" s="278"/>
      <c r="CI34" s="278"/>
      <c r="CJ34" s="278"/>
      <c r="CK34" s="278"/>
      <c r="CL34" s="278"/>
      <c r="CM34" s="278"/>
      <c r="CN34" s="278"/>
      <c r="CO34" s="278"/>
      <c r="CP34" s="278"/>
      <c r="CQ34" s="278"/>
      <c r="CR34" s="278"/>
      <c r="CS34" s="278"/>
      <c r="CT34" s="278"/>
      <c r="CU34" s="278"/>
      <c r="CV34" s="278"/>
      <c r="CW34" s="278"/>
      <c r="CX34" s="278"/>
      <c r="CY34" s="278"/>
      <c r="CZ34" s="278"/>
      <c r="DA34" s="277"/>
    </row>
    <row r="35" spans="2:105">
      <c r="B35" s="14"/>
      <c r="C35" s="39" t="s">
        <v>206</v>
      </c>
      <c r="D35" s="3"/>
      <c r="E35" s="3"/>
      <c r="F35" s="3"/>
      <c r="G35" s="1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281"/>
      <c r="AN35" s="292">
        <f t="shared" si="0"/>
        <v>0</v>
      </c>
      <c r="AO35" s="292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281"/>
      <c r="BV35" s="278"/>
      <c r="BW35" s="278"/>
      <c r="BX35" s="278"/>
      <c r="BY35" s="278"/>
      <c r="BZ35" s="278"/>
      <c r="CA35" s="278"/>
      <c r="CB35" s="278"/>
      <c r="CC35" s="278"/>
      <c r="CD35" s="278"/>
      <c r="CE35" s="278"/>
      <c r="CF35" s="278"/>
      <c r="CG35" s="278"/>
      <c r="CH35" s="278"/>
      <c r="CI35" s="278"/>
      <c r="CJ35" s="278"/>
      <c r="CK35" s="278"/>
      <c r="CL35" s="278"/>
      <c r="CM35" s="278"/>
      <c r="CN35" s="278"/>
      <c r="CO35" s="278"/>
      <c r="CP35" s="278"/>
      <c r="CQ35" s="278"/>
      <c r="CR35" s="278"/>
      <c r="CS35" s="278"/>
      <c r="CT35" s="278"/>
      <c r="CU35" s="278"/>
      <c r="CV35" s="278"/>
      <c r="CW35" s="278"/>
      <c r="CX35" s="278"/>
      <c r="CY35" s="278"/>
      <c r="CZ35" s="278"/>
      <c r="DA35" s="277"/>
    </row>
    <row r="36" spans="2:105">
      <c r="B36" s="14">
        <f>B34+1</f>
        <v>23</v>
      </c>
      <c r="C36" s="39">
        <v>44086</v>
      </c>
      <c r="D36" s="3" t="s">
        <v>207</v>
      </c>
      <c r="E36" s="3" t="s">
        <v>143</v>
      </c>
      <c r="F36" s="3" t="s">
        <v>147</v>
      </c>
      <c r="G36" s="15">
        <v>10</v>
      </c>
      <c r="H36" s="3">
        <v>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281">
        <f t="shared" si="2"/>
        <v>8</v>
      </c>
      <c r="AN36" s="292">
        <f t="shared" si="0"/>
        <v>8</v>
      </c>
      <c r="AO36" s="292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281"/>
      <c r="BV36" s="278"/>
      <c r="BW36" s="278"/>
      <c r="BX36" s="278"/>
      <c r="BY36" s="278"/>
      <c r="BZ36" s="278"/>
      <c r="CA36" s="278"/>
      <c r="CB36" s="278"/>
      <c r="CC36" s="278"/>
      <c r="CD36" s="278"/>
      <c r="CE36" s="278"/>
      <c r="CF36" s="278"/>
      <c r="CG36" s="278"/>
      <c r="CH36" s="278"/>
      <c r="CI36" s="278"/>
      <c r="CJ36" s="278"/>
      <c r="CK36" s="278"/>
      <c r="CL36" s="278"/>
      <c r="CM36" s="278"/>
      <c r="CN36" s="278"/>
      <c r="CO36" s="278"/>
      <c r="CP36" s="278"/>
      <c r="CQ36" s="278"/>
      <c r="CR36" s="278"/>
      <c r="CS36" s="278"/>
      <c r="CT36" s="278"/>
      <c r="CU36" s="278"/>
      <c r="CV36" s="278"/>
      <c r="CW36" s="278"/>
      <c r="CX36" s="278"/>
      <c r="CY36" s="278"/>
      <c r="CZ36" s="278"/>
      <c r="DA36" s="277"/>
    </row>
    <row r="37" spans="2:105">
      <c r="B37" s="14">
        <f t="shared" si="1"/>
        <v>24</v>
      </c>
      <c r="C37" s="39">
        <v>44086</v>
      </c>
      <c r="D37" s="3" t="s">
        <v>209</v>
      </c>
      <c r="E37" s="3" t="s">
        <v>143</v>
      </c>
      <c r="F37" s="3" t="s">
        <v>147</v>
      </c>
      <c r="G37" s="15">
        <v>20</v>
      </c>
      <c r="H37" s="3">
        <v>2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281">
        <v>13</v>
      </c>
      <c r="AN37" s="292">
        <f t="shared" si="0"/>
        <v>13</v>
      </c>
      <c r="AO37" s="292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281"/>
      <c r="BV37" s="278"/>
      <c r="BW37" s="278"/>
      <c r="BX37" s="278"/>
      <c r="BY37" s="278"/>
      <c r="BZ37" s="278"/>
      <c r="CA37" s="278"/>
      <c r="CB37" s="278"/>
      <c r="CC37" s="278"/>
      <c r="CD37" s="278"/>
      <c r="CE37" s="278"/>
      <c r="CF37" s="278"/>
      <c r="CG37" s="278"/>
      <c r="CH37" s="278"/>
      <c r="CI37" s="278"/>
      <c r="CJ37" s="278"/>
      <c r="CK37" s="278"/>
      <c r="CL37" s="278"/>
      <c r="CM37" s="278"/>
      <c r="CN37" s="278"/>
      <c r="CO37" s="278"/>
      <c r="CP37" s="278"/>
      <c r="CQ37" s="278"/>
      <c r="CR37" s="278"/>
      <c r="CS37" s="278"/>
      <c r="CT37" s="278"/>
      <c r="CU37" s="278"/>
      <c r="CV37" s="278"/>
      <c r="CW37" s="278"/>
      <c r="CX37" s="278"/>
      <c r="CY37" s="278"/>
      <c r="CZ37" s="278"/>
      <c r="DA37" s="277"/>
    </row>
    <row r="38" spans="2:105">
      <c r="B38" s="14"/>
      <c r="C38" s="39" t="s">
        <v>211</v>
      </c>
      <c r="D38" s="3"/>
      <c r="E38" s="3"/>
      <c r="F38" s="3"/>
      <c r="G38" s="1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281"/>
      <c r="AN38" s="292">
        <f t="shared" si="0"/>
        <v>0</v>
      </c>
      <c r="AO38" s="292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281"/>
      <c r="BV38" s="278"/>
      <c r="BW38" s="278"/>
      <c r="BX38" s="278"/>
      <c r="BY38" s="278"/>
      <c r="BZ38" s="278"/>
      <c r="CA38" s="278"/>
      <c r="CB38" s="278"/>
      <c r="CC38" s="278"/>
      <c r="CD38" s="278"/>
      <c r="CE38" s="278"/>
      <c r="CF38" s="278"/>
      <c r="CG38" s="278"/>
      <c r="CH38" s="278"/>
      <c r="CI38" s="278"/>
      <c r="CJ38" s="278"/>
      <c r="CK38" s="278"/>
      <c r="CL38" s="278"/>
      <c r="CM38" s="278"/>
      <c r="CN38" s="278"/>
      <c r="CO38" s="278"/>
      <c r="CP38" s="278"/>
      <c r="CQ38" s="278"/>
      <c r="CR38" s="278"/>
      <c r="CS38" s="278"/>
      <c r="CT38" s="278"/>
      <c r="CU38" s="278"/>
      <c r="CV38" s="278"/>
      <c r="CW38" s="278"/>
      <c r="CX38" s="278"/>
      <c r="CY38" s="278"/>
      <c r="CZ38" s="278"/>
      <c r="DA38" s="277"/>
    </row>
    <row r="39" spans="2:105">
      <c r="B39" s="14">
        <f>B37+1</f>
        <v>25</v>
      </c>
      <c r="C39" s="39">
        <v>44086</v>
      </c>
      <c r="D39" s="3" t="s">
        <v>1231</v>
      </c>
      <c r="E39" s="3" t="s">
        <v>143</v>
      </c>
      <c r="F39" s="3" t="s">
        <v>162</v>
      </c>
      <c r="G39" s="15">
        <v>10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281">
        <v>9</v>
      </c>
      <c r="AN39" s="292">
        <f t="shared" si="0"/>
        <v>9</v>
      </c>
      <c r="AO39" s="292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281"/>
      <c r="BV39" s="278"/>
      <c r="BW39" s="278"/>
      <c r="BX39" s="278"/>
      <c r="BY39" s="278"/>
      <c r="BZ39" s="278"/>
      <c r="CA39" s="278"/>
      <c r="CB39" s="278"/>
      <c r="CC39" s="278"/>
      <c r="CD39" s="278"/>
      <c r="CE39" s="278"/>
      <c r="CF39" s="278"/>
      <c r="CG39" s="278"/>
      <c r="CH39" s="278"/>
      <c r="CI39" s="278"/>
      <c r="CJ39" s="278"/>
      <c r="CK39" s="278"/>
      <c r="CL39" s="278"/>
      <c r="CM39" s="278"/>
      <c r="CN39" s="278"/>
      <c r="CO39" s="278"/>
      <c r="CP39" s="278"/>
      <c r="CQ39" s="278"/>
      <c r="CR39" s="278"/>
      <c r="CS39" s="278"/>
      <c r="CT39" s="278"/>
      <c r="CU39" s="278"/>
      <c r="CV39" s="278"/>
      <c r="CW39" s="278"/>
      <c r="CX39" s="278"/>
      <c r="CY39" s="278"/>
      <c r="CZ39" s="278"/>
      <c r="DA39" s="277"/>
    </row>
    <row r="40" spans="2:105">
      <c r="B40" s="14">
        <f t="shared" si="1"/>
        <v>26</v>
      </c>
      <c r="C40" s="39">
        <v>44086</v>
      </c>
      <c r="D40" s="3" t="s">
        <v>214</v>
      </c>
      <c r="E40" s="3" t="s">
        <v>143</v>
      </c>
      <c r="F40" s="3" t="s">
        <v>215</v>
      </c>
      <c r="G40" s="15">
        <v>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281">
        <f t="shared" si="2"/>
        <v>2</v>
      </c>
      <c r="AN40" s="292">
        <f t="shared" si="0"/>
        <v>2</v>
      </c>
      <c r="AO40" s="292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281"/>
      <c r="BV40" s="278"/>
      <c r="BW40" s="278"/>
      <c r="BX40" s="278"/>
      <c r="BY40" s="278"/>
      <c r="BZ40" s="278"/>
      <c r="CA40" s="278"/>
      <c r="CB40" s="278"/>
      <c r="CC40" s="278"/>
      <c r="CD40" s="278"/>
      <c r="CE40" s="278"/>
      <c r="CF40" s="278"/>
      <c r="CG40" s="278"/>
      <c r="CH40" s="278"/>
      <c r="CI40" s="278"/>
      <c r="CJ40" s="278"/>
      <c r="CK40" s="278"/>
      <c r="CL40" s="278"/>
      <c r="CM40" s="278"/>
      <c r="CN40" s="278"/>
      <c r="CO40" s="278"/>
      <c r="CP40" s="278"/>
      <c r="CQ40" s="278"/>
      <c r="CR40" s="278"/>
      <c r="CS40" s="278"/>
      <c r="CT40" s="278"/>
      <c r="CU40" s="278"/>
      <c r="CV40" s="278"/>
      <c r="CW40" s="278"/>
      <c r="CX40" s="278"/>
      <c r="CY40" s="278"/>
      <c r="CZ40" s="278"/>
      <c r="DA40" s="277"/>
    </row>
    <row r="41" spans="2:105">
      <c r="B41" s="14">
        <f t="shared" si="1"/>
        <v>27</v>
      </c>
      <c r="C41" s="39">
        <v>44086</v>
      </c>
      <c r="D41" s="3" t="s">
        <v>216</v>
      </c>
      <c r="E41" s="3" t="s">
        <v>143</v>
      </c>
      <c r="F41" s="3" t="s">
        <v>217</v>
      </c>
      <c r="G41" s="15">
        <v>10</v>
      </c>
      <c r="H41" s="3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281">
        <v>3</v>
      </c>
      <c r="AN41" s="292">
        <f t="shared" si="0"/>
        <v>3</v>
      </c>
      <c r="AO41" s="292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281"/>
      <c r="BV41" s="278"/>
      <c r="BW41" s="278"/>
      <c r="BX41" s="278"/>
      <c r="BY41" s="278"/>
      <c r="BZ41" s="278"/>
      <c r="CA41" s="278"/>
      <c r="CB41" s="278"/>
      <c r="CC41" s="278"/>
      <c r="CD41" s="278"/>
      <c r="CE41" s="278"/>
      <c r="CF41" s="278"/>
      <c r="CG41" s="278"/>
      <c r="CH41" s="278"/>
      <c r="CI41" s="278"/>
      <c r="CJ41" s="278"/>
      <c r="CK41" s="278"/>
      <c r="CL41" s="278"/>
      <c r="CM41" s="278"/>
      <c r="CN41" s="278"/>
      <c r="CO41" s="278"/>
      <c r="CP41" s="278"/>
      <c r="CQ41" s="278"/>
      <c r="CR41" s="278"/>
      <c r="CS41" s="278"/>
      <c r="CT41" s="278"/>
      <c r="CU41" s="278"/>
      <c r="CV41" s="278"/>
      <c r="CW41" s="278"/>
      <c r="CX41" s="278"/>
      <c r="CY41" s="278"/>
      <c r="CZ41" s="278"/>
      <c r="DA41" s="277"/>
    </row>
    <row r="42" spans="2:105">
      <c r="B42" s="14">
        <f t="shared" si="1"/>
        <v>28</v>
      </c>
      <c r="C42" s="39">
        <v>44086</v>
      </c>
      <c r="D42" s="3" t="s">
        <v>218</v>
      </c>
      <c r="E42" s="3" t="s">
        <v>143</v>
      </c>
      <c r="F42" s="3" t="s">
        <v>219</v>
      </c>
      <c r="G42" s="15">
        <v>6</v>
      </c>
      <c r="H42" s="3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281">
        <f t="shared" si="2"/>
        <v>5</v>
      </c>
      <c r="AN42" s="292">
        <f t="shared" si="0"/>
        <v>5</v>
      </c>
      <c r="AO42" s="292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281"/>
      <c r="BV42" s="278"/>
      <c r="BW42" s="278"/>
      <c r="BX42" s="278"/>
      <c r="BY42" s="278"/>
      <c r="BZ42" s="278"/>
      <c r="CA42" s="278"/>
      <c r="CB42" s="278"/>
      <c r="CC42" s="278"/>
      <c r="CD42" s="278"/>
      <c r="CE42" s="278"/>
      <c r="CF42" s="278"/>
      <c r="CG42" s="278"/>
      <c r="CH42" s="278"/>
      <c r="CI42" s="278"/>
      <c r="CJ42" s="278"/>
      <c r="CK42" s="278"/>
      <c r="CL42" s="278"/>
      <c r="CM42" s="278"/>
      <c r="CN42" s="278"/>
      <c r="CO42" s="278"/>
      <c r="CP42" s="278"/>
      <c r="CQ42" s="278"/>
      <c r="CR42" s="278"/>
      <c r="CS42" s="278"/>
      <c r="CT42" s="278"/>
      <c r="CU42" s="278"/>
      <c r="CV42" s="278"/>
      <c r="CW42" s="278"/>
      <c r="CX42" s="278"/>
      <c r="CY42" s="278"/>
      <c r="CZ42" s="278"/>
      <c r="DA42" s="277"/>
    </row>
    <row r="43" spans="2:105">
      <c r="B43" s="14">
        <f t="shared" si="1"/>
        <v>29</v>
      </c>
      <c r="C43" s="39">
        <v>44086</v>
      </c>
      <c r="D43" s="3" t="s">
        <v>221</v>
      </c>
      <c r="E43" s="3" t="s">
        <v>143</v>
      </c>
      <c r="F43" s="3" t="s">
        <v>162</v>
      </c>
      <c r="G43" s="15">
        <v>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281">
        <f t="shared" si="2"/>
        <v>3</v>
      </c>
      <c r="AN43" s="292">
        <f t="shared" si="0"/>
        <v>3</v>
      </c>
      <c r="AO43" s="292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281"/>
      <c r="BV43" s="278"/>
      <c r="BW43" s="278"/>
      <c r="BX43" s="278"/>
      <c r="BY43" s="278"/>
      <c r="BZ43" s="278"/>
      <c r="CA43" s="278"/>
      <c r="CB43" s="278"/>
      <c r="CC43" s="278"/>
      <c r="CD43" s="278"/>
      <c r="CE43" s="278"/>
      <c r="CF43" s="278"/>
      <c r="CG43" s="278"/>
      <c r="CH43" s="278"/>
      <c r="CI43" s="278"/>
      <c r="CJ43" s="278"/>
      <c r="CK43" s="278"/>
      <c r="CL43" s="278"/>
      <c r="CM43" s="278"/>
      <c r="CN43" s="278"/>
      <c r="CO43" s="278"/>
      <c r="CP43" s="278"/>
      <c r="CQ43" s="278"/>
      <c r="CR43" s="278"/>
      <c r="CS43" s="278"/>
      <c r="CT43" s="278"/>
      <c r="CU43" s="278"/>
      <c r="CV43" s="278"/>
      <c r="CW43" s="278"/>
      <c r="CX43" s="278"/>
      <c r="CY43" s="278"/>
      <c r="CZ43" s="278"/>
      <c r="DA43" s="277"/>
    </row>
    <row r="44" spans="2:105">
      <c r="B44" s="14">
        <f t="shared" si="1"/>
        <v>30</v>
      </c>
      <c r="C44" s="39">
        <v>44086</v>
      </c>
      <c r="D44" s="3" t="s">
        <v>221</v>
      </c>
      <c r="E44" s="3" t="s">
        <v>143</v>
      </c>
      <c r="F44" s="3" t="s">
        <v>147</v>
      </c>
      <c r="G44" s="15">
        <v>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281">
        <v>2</v>
      </c>
      <c r="AN44" s="292">
        <f t="shared" si="0"/>
        <v>2</v>
      </c>
      <c r="AO44" s="292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281"/>
      <c r="BV44" s="278"/>
      <c r="BW44" s="278"/>
      <c r="BX44" s="278"/>
      <c r="BY44" s="278"/>
      <c r="BZ44" s="278"/>
      <c r="CA44" s="278"/>
      <c r="CB44" s="278"/>
      <c r="CC44" s="278"/>
      <c r="CD44" s="278"/>
      <c r="CE44" s="278"/>
      <c r="CF44" s="278"/>
      <c r="CG44" s="278"/>
      <c r="CH44" s="278"/>
      <c r="CI44" s="278"/>
      <c r="CJ44" s="278"/>
      <c r="CK44" s="278"/>
      <c r="CL44" s="278"/>
      <c r="CM44" s="278"/>
      <c r="CN44" s="278"/>
      <c r="CO44" s="278"/>
      <c r="CP44" s="278"/>
      <c r="CQ44" s="278"/>
      <c r="CR44" s="278"/>
      <c r="CS44" s="278"/>
      <c r="CT44" s="278"/>
      <c r="CU44" s="278"/>
      <c r="CV44" s="278"/>
      <c r="CW44" s="278"/>
      <c r="CX44" s="278"/>
      <c r="CY44" s="278"/>
      <c r="CZ44" s="278"/>
      <c r="DA44" s="277"/>
    </row>
    <row r="45" spans="2:105">
      <c r="B45" s="14">
        <f t="shared" si="1"/>
        <v>31</v>
      </c>
      <c r="C45" s="39">
        <v>44086</v>
      </c>
      <c r="D45" s="3" t="s">
        <v>223</v>
      </c>
      <c r="E45" s="3" t="s">
        <v>143</v>
      </c>
      <c r="F45" s="3" t="s">
        <v>224</v>
      </c>
      <c r="G45" s="15">
        <v>12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281">
        <f t="shared" si="2"/>
        <v>12</v>
      </c>
      <c r="AN45" s="292">
        <f t="shared" si="0"/>
        <v>12</v>
      </c>
      <c r="AO45" s="292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281"/>
      <c r="BV45" s="278"/>
      <c r="BW45" s="278"/>
      <c r="BX45" s="278"/>
      <c r="BY45" s="278"/>
      <c r="BZ45" s="278"/>
      <c r="CA45" s="278"/>
      <c r="CB45" s="278"/>
      <c r="CC45" s="278"/>
      <c r="CD45" s="278"/>
      <c r="CE45" s="278"/>
      <c r="CF45" s="278"/>
      <c r="CG45" s="278"/>
      <c r="CH45" s="278"/>
      <c r="CI45" s="278"/>
      <c r="CJ45" s="278"/>
      <c r="CK45" s="278"/>
      <c r="CL45" s="278"/>
      <c r="CM45" s="278"/>
      <c r="CN45" s="278"/>
      <c r="CO45" s="278"/>
      <c r="CP45" s="278"/>
      <c r="CQ45" s="278"/>
      <c r="CR45" s="278"/>
      <c r="CS45" s="278"/>
      <c r="CT45" s="278"/>
      <c r="CU45" s="278"/>
      <c r="CV45" s="278"/>
      <c r="CW45" s="278"/>
      <c r="CX45" s="278"/>
      <c r="CY45" s="278"/>
      <c r="CZ45" s="278"/>
      <c r="DA45" s="277"/>
    </row>
    <row r="46" spans="2:105">
      <c r="B46" s="14">
        <f t="shared" si="1"/>
        <v>32</v>
      </c>
      <c r="C46" s="39">
        <v>44086</v>
      </c>
      <c r="D46" s="3" t="s">
        <v>226</v>
      </c>
      <c r="E46" s="3" t="s">
        <v>143</v>
      </c>
      <c r="F46" s="3" t="s">
        <v>225</v>
      </c>
      <c r="G46" s="15">
        <v>12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281">
        <f t="shared" si="2"/>
        <v>12</v>
      </c>
      <c r="AN46" s="292">
        <f t="shared" si="0"/>
        <v>12</v>
      </c>
      <c r="AO46" s="292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281"/>
      <c r="BV46" s="278"/>
      <c r="BW46" s="278"/>
      <c r="BX46" s="278"/>
      <c r="BY46" s="278"/>
      <c r="BZ46" s="278"/>
      <c r="CA46" s="278"/>
      <c r="CB46" s="278"/>
      <c r="CC46" s="278"/>
      <c r="CD46" s="278"/>
      <c r="CE46" s="278"/>
      <c r="CF46" s="278"/>
      <c r="CG46" s="278"/>
      <c r="CH46" s="278"/>
      <c r="CI46" s="278"/>
      <c r="CJ46" s="278"/>
      <c r="CK46" s="278"/>
      <c r="CL46" s="278"/>
      <c r="CM46" s="278"/>
      <c r="CN46" s="278"/>
      <c r="CO46" s="278"/>
      <c r="CP46" s="278"/>
      <c r="CQ46" s="278"/>
      <c r="CR46" s="278"/>
      <c r="CS46" s="278"/>
      <c r="CT46" s="278"/>
      <c r="CU46" s="278"/>
      <c r="CV46" s="278"/>
      <c r="CW46" s="278"/>
      <c r="CX46" s="278"/>
      <c r="CY46" s="278"/>
      <c r="CZ46" s="278"/>
      <c r="DA46" s="277"/>
    </row>
    <row r="47" spans="2:105">
      <c r="B47" s="14">
        <f t="shared" si="1"/>
        <v>33</v>
      </c>
      <c r="C47" s="39">
        <v>44086</v>
      </c>
      <c r="D47" s="3" t="s">
        <v>226</v>
      </c>
      <c r="E47" s="3" t="s">
        <v>143</v>
      </c>
      <c r="F47" s="3" t="s">
        <v>162</v>
      </c>
      <c r="G47" s="15">
        <v>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281">
        <f t="shared" si="2"/>
        <v>5</v>
      </c>
      <c r="AN47" s="292">
        <f t="shared" si="0"/>
        <v>5</v>
      </c>
      <c r="AO47" s="292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281"/>
      <c r="BV47" s="278"/>
      <c r="BW47" s="278"/>
      <c r="BX47" s="278"/>
      <c r="BY47" s="278"/>
      <c r="BZ47" s="278"/>
      <c r="CA47" s="278"/>
      <c r="CB47" s="278"/>
      <c r="CC47" s="278"/>
      <c r="CD47" s="278"/>
      <c r="CE47" s="278"/>
      <c r="CF47" s="278"/>
      <c r="CG47" s="278"/>
      <c r="CH47" s="278"/>
      <c r="CI47" s="278"/>
      <c r="CJ47" s="278"/>
      <c r="CK47" s="278"/>
      <c r="CL47" s="278"/>
      <c r="CM47" s="278"/>
      <c r="CN47" s="278"/>
      <c r="CO47" s="278"/>
      <c r="CP47" s="278"/>
      <c r="CQ47" s="278"/>
      <c r="CR47" s="278"/>
      <c r="CS47" s="278"/>
      <c r="CT47" s="278"/>
      <c r="CU47" s="278"/>
      <c r="CV47" s="278"/>
      <c r="CW47" s="278"/>
      <c r="CX47" s="278"/>
      <c r="CY47" s="278"/>
      <c r="CZ47" s="278"/>
      <c r="DA47" s="277"/>
    </row>
    <row r="48" spans="2:105">
      <c r="B48" s="14">
        <f t="shared" si="1"/>
        <v>34</v>
      </c>
      <c r="C48" s="39">
        <v>44086</v>
      </c>
      <c r="D48" s="3" t="s">
        <v>223</v>
      </c>
      <c r="E48" s="3" t="s">
        <v>143</v>
      </c>
      <c r="F48" s="3" t="s">
        <v>147</v>
      </c>
      <c r="G48" s="15">
        <v>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281">
        <v>4</v>
      </c>
      <c r="AN48" s="292">
        <f t="shared" si="0"/>
        <v>4</v>
      </c>
      <c r="AO48" s="292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281"/>
      <c r="BV48" s="278"/>
      <c r="BW48" s="278"/>
      <c r="BX48" s="278"/>
      <c r="BY48" s="278"/>
      <c r="BZ48" s="278"/>
      <c r="CA48" s="278"/>
      <c r="CB48" s="278"/>
      <c r="CC48" s="278"/>
      <c r="CD48" s="278"/>
      <c r="CE48" s="278"/>
      <c r="CF48" s="278"/>
      <c r="CG48" s="278"/>
      <c r="CH48" s="278"/>
      <c r="CI48" s="278"/>
      <c r="CJ48" s="278"/>
      <c r="CK48" s="278"/>
      <c r="CL48" s="278"/>
      <c r="CM48" s="278"/>
      <c r="CN48" s="278"/>
      <c r="CO48" s="278"/>
      <c r="CP48" s="278"/>
      <c r="CQ48" s="278"/>
      <c r="CR48" s="278"/>
      <c r="CS48" s="278"/>
      <c r="CT48" s="278"/>
      <c r="CU48" s="278"/>
      <c r="CV48" s="278"/>
      <c r="CW48" s="278"/>
      <c r="CX48" s="278"/>
      <c r="CY48" s="278"/>
      <c r="CZ48" s="278"/>
      <c r="DA48" s="277"/>
    </row>
    <row r="49" spans="2:105">
      <c r="B49" s="14"/>
      <c r="C49" s="39" t="s">
        <v>227</v>
      </c>
      <c r="D49" s="3"/>
      <c r="E49" s="3"/>
      <c r="F49" s="3"/>
      <c r="G49" s="1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281"/>
      <c r="AN49" s="292">
        <f t="shared" si="0"/>
        <v>0</v>
      </c>
      <c r="AO49" s="292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281"/>
      <c r="BV49" s="278"/>
      <c r="BW49" s="278"/>
      <c r="BX49" s="278"/>
      <c r="BY49" s="278"/>
      <c r="BZ49" s="278"/>
      <c r="CA49" s="278"/>
      <c r="CB49" s="278"/>
      <c r="CC49" s="278"/>
      <c r="CD49" s="278"/>
      <c r="CE49" s="278"/>
      <c r="CF49" s="278"/>
      <c r="CG49" s="278"/>
      <c r="CH49" s="278"/>
      <c r="CI49" s="278"/>
      <c r="CJ49" s="278"/>
      <c r="CK49" s="278"/>
      <c r="CL49" s="278"/>
      <c r="CM49" s="278"/>
      <c r="CN49" s="278"/>
      <c r="CO49" s="278"/>
      <c r="CP49" s="278"/>
      <c r="CQ49" s="278"/>
      <c r="CR49" s="278"/>
      <c r="CS49" s="278"/>
      <c r="CT49" s="278"/>
      <c r="CU49" s="278"/>
      <c r="CV49" s="278"/>
      <c r="CW49" s="278"/>
      <c r="CX49" s="278"/>
      <c r="CY49" s="278"/>
      <c r="CZ49" s="278"/>
      <c r="DA49" s="277"/>
    </row>
    <row r="50" spans="2:105">
      <c r="B50" s="14">
        <f>B48+1</f>
        <v>35</v>
      </c>
      <c r="C50" s="39">
        <v>44086</v>
      </c>
      <c r="D50" s="3" t="s">
        <v>228</v>
      </c>
      <c r="E50" s="3" t="s">
        <v>143</v>
      </c>
      <c r="F50" s="3" t="s">
        <v>230</v>
      </c>
      <c r="G50" s="15">
        <v>6</v>
      </c>
      <c r="H50" s="3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281">
        <f t="shared" si="2"/>
        <v>5</v>
      </c>
      <c r="AN50" s="292">
        <f t="shared" si="0"/>
        <v>5</v>
      </c>
      <c r="AO50" s="292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281"/>
      <c r="BV50" s="278"/>
      <c r="BW50" s="278"/>
      <c r="BX50" s="278"/>
      <c r="BY50" s="278"/>
      <c r="BZ50" s="278"/>
      <c r="CA50" s="278"/>
      <c r="CB50" s="278"/>
      <c r="CC50" s="278"/>
      <c r="CD50" s="278"/>
      <c r="CE50" s="278"/>
      <c r="CF50" s="278"/>
      <c r="CG50" s="278"/>
      <c r="CH50" s="278"/>
      <c r="CI50" s="278"/>
      <c r="CJ50" s="278"/>
      <c r="CK50" s="278"/>
      <c r="CL50" s="278"/>
      <c r="CM50" s="278"/>
      <c r="CN50" s="278"/>
      <c r="CO50" s="278"/>
      <c r="CP50" s="278"/>
      <c r="CQ50" s="278"/>
      <c r="CR50" s="278"/>
      <c r="CS50" s="278"/>
      <c r="CT50" s="278"/>
      <c r="CU50" s="278"/>
      <c r="CV50" s="278"/>
      <c r="CW50" s="278"/>
      <c r="CX50" s="278"/>
      <c r="CY50" s="278"/>
      <c r="CZ50" s="278"/>
      <c r="DA50" s="277"/>
    </row>
    <row r="51" spans="2:105">
      <c r="B51" s="14">
        <f t="shared" si="1"/>
        <v>36</v>
      </c>
      <c r="C51" s="39">
        <v>44086</v>
      </c>
      <c r="D51" s="3" t="s">
        <v>231</v>
      </c>
      <c r="E51" s="3" t="s">
        <v>143</v>
      </c>
      <c r="F51" s="3" t="s">
        <v>162</v>
      </c>
      <c r="G51" s="15">
        <v>10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281">
        <v>6</v>
      </c>
      <c r="AN51" s="292">
        <f t="shared" si="0"/>
        <v>6</v>
      </c>
      <c r="AO51" s="292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281"/>
      <c r="BV51" s="278"/>
      <c r="BW51" s="278"/>
      <c r="BX51" s="278"/>
      <c r="BY51" s="278"/>
      <c r="BZ51" s="278"/>
      <c r="CA51" s="278"/>
      <c r="CB51" s="278"/>
      <c r="CC51" s="278"/>
      <c r="CD51" s="278"/>
      <c r="CE51" s="278"/>
      <c r="CF51" s="278"/>
      <c r="CG51" s="278"/>
      <c r="CH51" s="278"/>
      <c r="CI51" s="278"/>
      <c r="CJ51" s="278"/>
      <c r="CK51" s="278"/>
      <c r="CL51" s="278"/>
      <c r="CM51" s="278"/>
      <c r="CN51" s="278"/>
      <c r="CO51" s="278"/>
      <c r="CP51" s="278"/>
      <c r="CQ51" s="278"/>
      <c r="CR51" s="278"/>
      <c r="CS51" s="278"/>
      <c r="CT51" s="278"/>
      <c r="CU51" s="278"/>
      <c r="CV51" s="278"/>
      <c r="CW51" s="278"/>
      <c r="CX51" s="278"/>
      <c r="CY51" s="278"/>
      <c r="CZ51" s="278"/>
      <c r="DA51" s="277"/>
    </row>
    <row r="52" spans="2:105">
      <c r="B52" s="14">
        <f t="shared" si="1"/>
        <v>37</v>
      </c>
      <c r="C52" s="39">
        <v>44086</v>
      </c>
      <c r="D52" s="3" t="s">
        <v>236</v>
      </c>
      <c r="E52" s="3" t="s">
        <v>143</v>
      </c>
      <c r="F52" s="3" t="s">
        <v>230</v>
      </c>
      <c r="G52" s="15">
        <v>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281">
        <v>1</v>
      </c>
      <c r="AN52" s="292">
        <f t="shared" si="0"/>
        <v>1</v>
      </c>
      <c r="AO52" s="292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281"/>
      <c r="BV52" s="278"/>
      <c r="BW52" s="278"/>
      <c r="BX52" s="278"/>
      <c r="BY52" s="278"/>
      <c r="BZ52" s="278"/>
      <c r="CA52" s="278"/>
      <c r="CB52" s="278"/>
      <c r="CC52" s="278"/>
      <c r="CD52" s="278"/>
      <c r="CE52" s="278"/>
      <c r="CF52" s="278"/>
      <c r="CG52" s="278"/>
      <c r="CH52" s="278"/>
      <c r="CI52" s="278"/>
      <c r="CJ52" s="278"/>
      <c r="CK52" s="278"/>
      <c r="CL52" s="278"/>
      <c r="CM52" s="278"/>
      <c r="CN52" s="278"/>
      <c r="CO52" s="278"/>
      <c r="CP52" s="278"/>
      <c r="CQ52" s="278"/>
      <c r="CR52" s="278"/>
      <c r="CS52" s="278"/>
      <c r="CT52" s="278"/>
      <c r="CU52" s="278"/>
      <c r="CV52" s="278"/>
      <c r="CW52" s="278"/>
      <c r="CX52" s="278"/>
      <c r="CY52" s="278"/>
      <c r="CZ52" s="278"/>
      <c r="DA52" s="277"/>
    </row>
    <row r="53" spans="2:105">
      <c r="B53" s="14">
        <f t="shared" si="1"/>
        <v>38</v>
      </c>
      <c r="C53" s="39">
        <v>44086</v>
      </c>
      <c r="D53" s="3" t="s">
        <v>234</v>
      </c>
      <c r="E53" s="3" t="s">
        <v>143</v>
      </c>
      <c r="F53" s="3" t="s">
        <v>230</v>
      </c>
      <c r="G53" s="15">
        <v>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281">
        <f t="shared" si="2"/>
        <v>6</v>
      </c>
      <c r="AN53" s="292">
        <f t="shared" si="0"/>
        <v>6</v>
      </c>
      <c r="AO53" s="292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281"/>
      <c r="BV53" s="278"/>
      <c r="BW53" s="278"/>
      <c r="BX53" s="278"/>
      <c r="BY53" s="278"/>
      <c r="BZ53" s="278"/>
      <c r="CA53" s="278"/>
      <c r="CB53" s="278"/>
      <c r="CC53" s="278"/>
      <c r="CD53" s="278"/>
      <c r="CE53" s="278"/>
      <c r="CF53" s="278"/>
      <c r="CG53" s="278"/>
      <c r="CH53" s="278"/>
      <c r="CI53" s="278"/>
      <c r="CJ53" s="278"/>
      <c r="CK53" s="278"/>
      <c r="CL53" s="278"/>
      <c r="CM53" s="278"/>
      <c r="CN53" s="278"/>
      <c r="CO53" s="278"/>
      <c r="CP53" s="278"/>
      <c r="CQ53" s="278"/>
      <c r="CR53" s="278"/>
      <c r="CS53" s="278"/>
      <c r="CT53" s="278"/>
      <c r="CU53" s="278"/>
      <c r="CV53" s="278"/>
      <c r="CW53" s="278"/>
      <c r="CX53" s="278"/>
      <c r="CY53" s="278"/>
      <c r="CZ53" s="278"/>
      <c r="DA53" s="277"/>
    </row>
    <row r="54" spans="2:105">
      <c r="B54" s="14">
        <f t="shared" si="1"/>
        <v>39</v>
      </c>
      <c r="C54" s="39">
        <v>44086</v>
      </c>
      <c r="D54" s="3" t="s">
        <v>233</v>
      </c>
      <c r="E54" s="3" t="s">
        <v>143</v>
      </c>
      <c r="F54" s="3" t="s">
        <v>235</v>
      </c>
      <c r="G54" s="15">
        <v>30</v>
      </c>
      <c r="H54" s="3">
        <v>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281">
        <v>20</v>
      </c>
      <c r="AN54" s="292">
        <f t="shared" si="0"/>
        <v>20</v>
      </c>
      <c r="AO54" s="292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281"/>
      <c r="BV54" s="278"/>
      <c r="BW54" s="278"/>
      <c r="BX54" s="278"/>
      <c r="BY54" s="278"/>
      <c r="BZ54" s="278"/>
      <c r="CA54" s="278"/>
      <c r="CB54" s="278"/>
      <c r="CC54" s="278"/>
      <c r="CD54" s="278"/>
      <c r="CE54" s="278"/>
      <c r="CF54" s="278"/>
      <c r="CG54" s="278"/>
      <c r="CH54" s="278"/>
      <c r="CI54" s="278"/>
      <c r="CJ54" s="278"/>
      <c r="CK54" s="278"/>
      <c r="CL54" s="278"/>
      <c r="CM54" s="278"/>
      <c r="CN54" s="278"/>
      <c r="CO54" s="278"/>
      <c r="CP54" s="278"/>
      <c r="CQ54" s="278"/>
      <c r="CR54" s="278"/>
      <c r="CS54" s="278"/>
      <c r="CT54" s="278"/>
      <c r="CU54" s="278"/>
      <c r="CV54" s="278"/>
      <c r="CW54" s="278"/>
      <c r="CX54" s="278"/>
      <c r="CY54" s="278"/>
      <c r="CZ54" s="278"/>
      <c r="DA54" s="277"/>
    </row>
    <row r="55" spans="2:105">
      <c r="B55" s="14">
        <f t="shared" si="1"/>
        <v>40</v>
      </c>
      <c r="C55" s="39">
        <v>44086</v>
      </c>
      <c r="D55" s="3" t="s">
        <v>233</v>
      </c>
      <c r="E55" s="3" t="s">
        <v>143</v>
      </c>
      <c r="F55" s="3" t="s">
        <v>230</v>
      </c>
      <c r="G55" s="15">
        <v>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281">
        <v>1</v>
      </c>
      <c r="AN55" s="292">
        <f t="shared" si="0"/>
        <v>1</v>
      </c>
      <c r="AO55" s="292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281"/>
      <c r="BV55" s="278"/>
      <c r="BW55" s="278"/>
      <c r="BX55" s="278"/>
      <c r="BY55" s="278"/>
      <c r="BZ55" s="278"/>
      <c r="CA55" s="278"/>
      <c r="CB55" s="278"/>
      <c r="CC55" s="278"/>
      <c r="CD55" s="278"/>
      <c r="CE55" s="278"/>
      <c r="CF55" s="278"/>
      <c r="CG55" s="278"/>
      <c r="CH55" s="278"/>
      <c r="CI55" s="278"/>
      <c r="CJ55" s="278"/>
      <c r="CK55" s="278"/>
      <c r="CL55" s="278"/>
      <c r="CM55" s="278"/>
      <c r="CN55" s="278"/>
      <c r="CO55" s="278"/>
      <c r="CP55" s="278"/>
      <c r="CQ55" s="278"/>
      <c r="CR55" s="278"/>
      <c r="CS55" s="278"/>
      <c r="CT55" s="278"/>
      <c r="CU55" s="278"/>
      <c r="CV55" s="278"/>
      <c r="CW55" s="278"/>
      <c r="CX55" s="278"/>
      <c r="CY55" s="278"/>
      <c r="CZ55" s="278"/>
      <c r="DA55" s="277"/>
    </row>
    <row r="56" spans="2:105">
      <c r="B56" s="14">
        <f t="shared" si="1"/>
        <v>41</v>
      </c>
      <c r="C56" s="39">
        <v>44086</v>
      </c>
      <c r="D56" s="3" t="s">
        <v>237</v>
      </c>
      <c r="E56" s="3" t="s">
        <v>143</v>
      </c>
      <c r="F56" s="3" t="s">
        <v>230</v>
      </c>
      <c r="G56" s="15">
        <v>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281">
        <f t="shared" si="2"/>
        <v>1</v>
      </c>
      <c r="AN56" s="292">
        <f t="shared" si="0"/>
        <v>1</v>
      </c>
      <c r="AO56" s="292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281"/>
      <c r="BV56" s="278"/>
      <c r="BW56" s="278"/>
      <c r="BX56" s="278"/>
      <c r="BY56" s="278"/>
      <c r="BZ56" s="278"/>
      <c r="CA56" s="278"/>
      <c r="CB56" s="278"/>
      <c r="CC56" s="278"/>
      <c r="CD56" s="278"/>
      <c r="CE56" s="278"/>
      <c r="CF56" s="278"/>
      <c r="CG56" s="278"/>
      <c r="CH56" s="278"/>
      <c r="CI56" s="278"/>
      <c r="CJ56" s="278"/>
      <c r="CK56" s="278"/>
      <c r="CL56" s="278"/>
      <c r="CM56" s="278"/>
      <c r="CN56" s="278"/>
      <c r="CO56" s="278"/>
      <c r="CP56" s="278"/>
      <c r="CQ56" s="278"/>
      <c r="CR56" s="278"/>
      <c r="CS56" s="278"/>
      <c r="CT56" s="278"/>
      <c r="CU56" s="278"/>
      <c r="CV56" s="278"/>
      <c r="CW56" s="278"/>
      <c r="CX56" s="278"/>
      <c r="CY56" s="278"/>
      <c r="CZ56" s="278"/>
      <c r="DA56" s="277"/>
    </row>
    <row r="57" spans="2:105">
      <c r="B57" s="14"/>
      <c r="C57" s="39" t="s">
        <v>239</v>
      </c>
      <c r="D57" s="3"/>
      <c r="E57" s="3"/>
      <c r="F57" s="3"/>
      <c r="G57" s="1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281"/>
      <c r="AN57" s="292">
        <f t="shared" si="0"/>
        <v>0</v>
      </c>
      <c r="AO57" s="292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281"/>
      <c r="BV57" s="278"/>
      <c r="BW57" s="278"/>
      <c r="BX57" s="278"/>
      <c r="BY57" s="278"/>
      <c r="BZ57" s="278"/>
      <c r="CA57" s="278"/>
      <c r="CB57" s="278"/>
      <c r="CC57" s="278"/>
      <c r="CD57" s="278"/>
      <c r="CE57" s="278"/>
      <c r="CF57" s="278"/>
      <c r="CG57" s="278"/>
      <c r="CH57" s="278"/>
      <c r="CI57" s="278"/>
      <c r="CJ57" s="278"/>
      <c r="CK57" s="278"/>
      <c r="CL57" s="278"/>
      <c r="CM57" s="278"/>
      <c r="CN57" s="278"/>
      <c r="CO57" s="278"/>
      <c r="CP57" s="278"/>
      <c r="CQ57" s="278"/>
      <c r="CR57" s="278"/>
      <c r="CS57" s="278"/>
      <c r="CT57" s="278"/>
      <c r="CU57" s="278"/>
      <c r="CV57" s="278"/>
      <c r="CW57" s="278"/>
      <c r="CX57" s="278"/>
      <c r="CY57" s="278"/>
      <c r="CZ57" s="278"/>
      <c r="DA57" s="277"/>
    </row>
    <row r="58" spans="2:105">
      <c r="B58" s="14">
        <f>B56+1</f>
        <v>42</v>
      </c>
      <c r="C58" s="39">
        <v>44086</v>
      </c>
      <c r="D58" s="3" t="s">
        <v>240</v>
      </c>
      <c r="E58" s="3" t="s">
        <v>149</v>
      </c>
      <c r="F58" s="3" t="s">
        <v>241</v>
      </c>
      <c r="G58" s="15">
        <v>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281">
        <f t="shared" si="2"/>
        <v>6</v>
      </c>
      <c r="AN58" s="292">
        <f t="shared" si="0"/>
        <v>6</v>
      </c>
      <c r="AO58" s="292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281"/>
      <c r="BV58" s="278"/>
      <c r="BW58" s="278"/>
      <c r="BX58" s="278"/>
      <c r="BY58" s="278"/>
      <c r="BZ58" s="278"/>
      <c r="CA58" s="278"/>
      <c r="CB58" s="278"/>
      <c r="CC58" s="278"/>
      <c r="CD58" s="278"/>
      <c r="CE58" s="278"/>
      <c r="CF58" s="278"/>
      <c r="CG58" s="278"/>
      <c r="CH58" s="278"/>
      <c r="CI58" s="278"/>
      <c r="CJ58" s="278"/>
      <c r="CK58" s="278"/>
      <c r="CL58" s="278"/>
      <c r="CM58" s="278"/>
      <c r="CN58" s="278"/>
      <c r="CO58" s="278"/>
      <c r="CP58" s="278"/>
      <c r="CQ58" s="278"/>
      <c r="CR58" s="278"/>
      <c r="CS58" s="278"/>
      <c r="CT58" s="278"/>
      <c r="CU58" s="278"/>
      <c r="CV58" s="278"/>
      <c r="CW58" s="278"/>
      <c r="CX58" s="278"/>
      <c r="CY58" s="278"/>
      <c r="CZ58" s="278"/>
      <c r="DA58" s="277"/>
    </row>
    <row r="59" spans="2:105">
      <c r="B59" s="14">
        <f t="shared" si="1"/>
        <v>43</v>
      </c>
      <c r="C59" s="39">
        <v>44086</v>
      </c>
      <c r="D59" s="3" t="s">
        <v>240</v>
      </c>
      <c r="E59" s="3" t="s">
        <v>149</v>
      </c>
      <c r="F59" s="3" t="s">
        <v>242</v>
      </c>
      <c r="G59" s="15">
        <v>7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281">
        <f t="shared" si="2"/>
        <v>7</v>
      </c>
      <c r="AN59" s="292">
        <f t="shared" si="0"/>
        <v>7</v>
      </c>
      <c r="AO59" s="292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281"/>
      <c r="BV59" s="278"/>
      <c r="BW59" s="278"/>
      <c r="BX59" s="278"/>
      <c r="BY59" s="278"/>
      <c r="BZ59" s="278"/>
      <c r="CA59" s="278"/>
      <c r="CB59" s="278"/>
      <c r="CC59" s="278"/>
      <c r="CD59" s="278"/>
      <c r="CE59" s="278"/>
      <c r="CF59" s="278"/>
      <c r="CG59" s="278"/>
      <c r="CH59" s="278"/>
      <c r="CI59" s="278"/>
      <c r="CJ59" s="278"/>
      <c r="CK59" s="278"/>
      <c r="CL59" s="278"/>
      <c r="CM59" s="278"/>
      <c r="CN59" s="278"/>
      <c r="CO59" s="278"/>
      <c r="CP59" s="278"/>
      <c r="CQ59" s="278"/>
      <c r="CR59" s="278"/>
      <c r="CS59" s="278"/>
      <c r="CT59" s="278"/>
      <c r="CU59" s="278"/>
      <c r="CV59" s="278"/>
      <c r="CW59" s="278"/>
      <c r="CX59" s="278"/>
      <c r="CY59" s="278"/>
      <c r="CZ59" s="278"/>
      <c r="DA59" s="277"/>
    </row>
    <row r="60" spans="2:105">
      <c r="B60" s="14"/>
      <c r="C60" s="39" t="s">
        <v>243</v>
      </c>
      <c r="D60" s="3"/>
      <c r="E60" s="3"/>
      <c r="F60" s="3"/>
      <c r="G60" s="1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281"/>
      <c r="AN60" s="292">
        <f t="shared" si="0"/>
        <v>0</v>
      </c>
      <c r="AO60" s="292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281"/>
      <c r="BV60" s="278"/>
      <c r="BW60" s="278"/>
      <c r="BX60" s="278"/>
      <c r="BY60" s="278"/>
      <c r="BZ60" s="278"/>
      <c r="CA60" s="278"/>
      <c r="CB60" s="278"/>
      <c r="CC60" s="278"/>
      <c r="CD60" s="278"/>
      <c r="CE60" s="278"/>
      <c r="CF60" s="278"/>
      <c r="CG60" s="278"/>
      <c r="CH60" s="278"/>
      <c r="CI60" s="278"/>
      <c r="CJ60" s="278"/>
      <c r="CK60" s="278"/>
      <c r="CL60" s="278"/>
      <c r="CM60" s="278"/>
      <c r="CN60" s="278"/>
      <c r="CO60" s="278"/>
      <c r="CP60" s="278"/>
      <c r="CQ60" s="278"/>
      <c r="CR60" s="278"/>
      <c r="CS60" s="278"/>
      <c r="CT60" s="278"/>
      <c r="CU60" s="278"/>
      <c r="CV60" s="278"/>
      <c r="CW60" s="278"/>
      <c r="CX60" s="278"/>
      <c r="CY60" s="278"/>
      <c r="CZ60" s="278"/>
      <c r="DA60" s="277"/>
    </row>
    <row r="61" spans="2:105">
      <c r="B61" s="14">
        <f>B59+1</f>
        <v>44</v>
      </c>
      <c r="C61" s="39">
        <v>44086</v>
      </c>
      <c r="D61" s="3" t="s">
        <v>245</v>
      </c>
      <c r="E61" s="3" t="s">
        <v>149</v>
      </c>
      <c r="F61" s="3" t="s">
        <v>242</v>
      </c>
      <c r="G61" s="15">
        <v>10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281">
        <f t="shared" si="2"/>
        <v>10</v>
      </c>
      <c r="AN61" s="292">
        <f t="shared" si="0"/>
        <v>10</v>
      </c>
      <c r="AO61" s="292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281"/>
      <c r="BV61" s="278"/>
      <c r="BW61" s="278"/>
      <c r="BX61" s="278"/>
      <c r="BY61" s="278"/>
      <c r="BZ61" s="278"/>
      <c r="CA61" s="278"/>
      <c r="CB61" s="278"/>
      <c r="CC61" s="278"/>
      <c r="CD61" s="278"/>
      <c r="CE61" s="278"/>
      <c r="CF61" s="278"/>
      <c r="CG61" s="278"/>
      <c r="CH61" s="278"/>
      <c r="CI61" s="278"/>
      <c r="CJ61" s="278"/>
      <c r="CK61" s="278"/>
      <c r="CL61" s="278"/>
      <c r="CM61" s="278"/>
      <c r="CN61" s="278"/>
      <c r="CO61" s="278"/>
      <c r="CP61" s="278"/>
      <c r="CQ61" s="278"/>
      <c r="CR61" s="278"/>
      <c r="CS61" s="278"/>
      <c r="CT61" s="278"/>
      <c r="CU61" s="278"/>
      <c r="CV61" s="278"/>
      <c r="CW61" s="278"/>
      <c r="CX61" s="278"/>
      <c r="CY61" s="278"/>
      <c r="CZ61" s="278"/>
      <c r="DA61" s="277"/>
    </row>
    <row r="62" spans="2:105">
      <c r="B62" s="14">
        <f t="shared" si="1"/>
        <v>45</v>
      </c>
      <c r="C62" s="39">
        <v>44086</v>
      </c>
      <c r="D62" s="3" t="s">
        <v>417</v>
      </c>
      <c r="E62" s="3" t="s">
        <v>149</v>
      </c>
      <c r="F62" s="3" t="s">
        <v>246</v>
      </c>
      <c r="G62" s="15">
        <v>3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281">
        <f t="shared" si="2"/>
        <v>3</v>
      </c>
      <c r="AN62" s="292">
        <f t="shared" si="0"/>
        <v>3</v>
      </c>
      <c r="AO62" s="292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281"/>
      <c r="BV62" s="278"/>
      <c r="BW62" s="278"/>
      <c r="BX62" s="278"/>
      <c r="BY62" s="278"/>
      <c r="BZ62" s="278"/>
      <c r="CA62" s="278"/>
      <c r="CB62" s="278"/>
      <c r="CC62" s="278"/>
      <c r="CD62" s="278"/>
      <c r="CE62" s="278"/>
      <c r="CF62" s="278"/>
      <c r="CG62" s="278"/>
      <c r="CH62" s="278"/>
      <c r="CI62" s="278"/>
      <c r="CJ62" s="278"/>
      <c r="CK62" s="278"/>
      <c r="CL62" s="278"/>
      <c r="CM62" s="278"/>
      <c r="CN62" s="278"/>
      <c r="CO62" s="278"/>
      <c r="CP62" s="278"/>
      <c r="CQ62" s="278"/>
      <c r="CR62" s="278"/>
      <c r="CS62" s="278"/>
      <c r="CT62" s="278"/>
      <c r="CU62" s="278"/>
      <c r="CV62" s="278"/>
      <c r="CW62" s="278"/>
      <c r="CX62" s="278"/>
      <c r="CY62" s="278"/>
      <c r="CZ62" s="278"/>
      <c r="DA62" s="277"/>
    </row>
    <row r="63" spans="2:105">
      <c r="B63" s="14">
        <f t="shared" si="1"/>
        <v>46</v>
      </c>
      <c r="C63" s="39">
        <v>44086</v>
      </c>
      <c r="D63" s="3" t="s">
        <v>248</v>
      </c>
      <c r="E63" s="3" t="s">
        <v>149</v>
      </c>
      <c r="F63" s="3" t="s">
        <v>249</v>
      </c>
      <c r="G63" s="15">
        <v>3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281">
        <v>2</v>
      </c>
      <c r="AN63" s="292">
        <f t="shared" si="0"/>
        <v>2</v>
      </c>
      <c r="AO63" s="292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281"/>
      <c r="BV63" s="278"/>
      <c r="BW63" s="278"/>
      <c r="BX63" s="278"/>
      <c r="BY63" s="278"/>
      <c r="BZ63" s="278"/>
      <c r="CA63" s="278"/>
      <c r="CB63" s="278"/>
      <c r="CC63" s="278"/>
      <c r="CD63" s="278"/>
      <c r="CE63" s="278"/>
      <c r="CF63" s="278"/>
      <c r="CG63" s="278"/>
      <c r="CH63" s="278"/>
      <c r="CI63" s="278"/>
      <c r="CJ63" s="278"/>
      <c r="CK63" s="278"/>
      <c r="CL63" s="278"/>
      <c r="CM63" s="278"/>
      <c r="CN63" s="278"/>
      <c r="CO63" s="278"/>
      <c r="CP63" s="278"/>
      <c r="CQ63" s="278"/>
      <c r="CR63" s="278"/>
      <c r="CS63" s="278"/>
      <c r="CT63" s="278"/>
      <c r="CU63" s="278"/>
      <c r="CV63" s="278"/>
      <c r="CW63" s="278"/>
      <c r="CX63" s="278"/>
      <c r="CY63" s="278"/>
      <c r="CZ63" s="278"/>
      <c r="DA63" s="277"/>
    </row>
    <row r="64" spans="2:105">
      <c r="B64" s="14">
        <f t="shared" si="1"/>
        <v>47</v>
      </c>
      <c r="C64" s="39">
        <v>44086</v>
      </c>
      <c r="D64" s="3" t="s">
        <v>252</v>
      </c>
      <c r="E64" s="3" t="s">
        <v>149</v>
      </c>
      <c r="F64" s="3" t="s">
        <v>249</v>
      </c>
      <c r="G64" s="15">
        <v>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281">
        <v>2</v>
      </c>
      <c r="AN64" s="292">
        <f t="shared" si="0"/>
        <v>2</v>
      </c>
      <c r="AO64" s="292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281"/>
      <c r="BV64" s="278"/>
      <c r="BW64" s="278"/>
      <c r="BX64" s="278"/>
      <c r="BY64" s="278"/>
      <c r="BZ64" s="278"/>
      <c r="CA64" s="278"/>
      <c r="CB64" s="278"/>
      <c r="CC64" s="278"/>
      <c r="CD64" s="278"/>
      <c r="CE64" s="278"/>
      <c r="CF64" s="278"/>
      <c r="CG64" s="278"/>
      <c r="CH64" s="278"/>
      <c r="CI64" s="278"/>
      <c r="CJ64" s="278"/>
      <c r="CK64" s="278"/>
      <c r="CL64" s="278"/>
      <c r="CM64" s="278"/>
      <c r="CN64" s="278"/>
      <c r="CO64" s="278"/>
      <c r="CP64" s="278"/>
      <c r="CQ64" s="278"/>
      <c r="CR64" s="278"/>
      <c r="CS64" s="278"/>
      <c r="CT64" s="278"/>
      <c r="CU64" s="278"/>
      <c r="CV64" s="278"/>
      <c r="CW64" s="278"/>
      <c r="CX64" s="278"/>
      <c r="CY64" s="278"/>
      <c r="CZ64" s="278"/>
      <c r="DA64" s="277"/>
    </row>
    <row r="65" spans="2:105">
      <c r="B65" s="14">
        <f t="shared" si="1"/>
        <v>48</v>
      </c>
      <c r="C65" s="39">
        <v>44086</v>
      </c>
      <c r="D65" s="3" t="s">
        <v>253</v>
      </c>
      <c r="E65" s="3" t="s">
        <v>149</v>
      </c>
      <c r="F65" s="3" t="s">
        <v>175</v>
      </c>
      <c r="G65" s="15">
        <v>6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281">
        <f t="shared" si="2"/>
        <v>6</v>
      </c>
      <c r="AN65" s="292">
        <f t="shared" si="0"/>
        <v>6</v>
      </c>
      <c r="AO65" s="292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281"/>
      <c r="BV65" s="278"/>
      <c r="BW65" s="278"/>
      <c r="BX65" s="278"/>
      <c r="BY65" s="278"/>
      <c r="BZ65" s="278"/>
      <c r="CA65" s="278"/>
      <c r="CB65" s="278"/>
      <c r="CC65" s="278"/>
      <c r="CD65" s="278"/>
      <c r="CE65" s="278"/>
      <c r="CF65" s="278"/>
      <c r="CG65" s="278"/>
      <c r="CH65" s="278"/>
      <c r="CI65" s="278"/>
      <c r="CJ65" s="278"/>
      <c r="CK65" s="278"/>
      <c r="CL65" s="278"/>
      <c r="CM65" s="278"/>
      <c r="CN65" s="278"/>
      <c r="CO65" s="278"/>
      <c r="CP65" s="278"/>
      <c r="CQ65" s="278"/>
      <c r="CR65" s="278"/>
      <c r="CS65" s="278"/>
      <c r="CT65" s="278"/>
      <c r="CU65" s="278"/>
      <c r="CV65" s="278"/>
      <c r="CW65" s="278"/>
      <c r="CX65" s="278"/>
      <c r="CY65" s="278"/>
      <c r="CZ65" s="278"/>
      <c r="DA65" s="277"/>
    </row>
    <row r="66" spans="2:105">
      <c r="B66" s="14">
        <f t="shared" si="1"/>
        <v>49</v>
      </c>
      <c r="C66" s="39">
        <v>44086</v>
      </c>
      <c r="D66" s="3" t="s">
        <v>255</v>
      </c>
      <c r="E66" s="3" t="s">
        <v>149</v>
      </c>
      <c r="F66" s="3" t="s">
        <v>242</v>
      </c>
      <c r="G66" s="15">
        <v>10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281">
        <f t="shared" si="2"/>
        <v>10</v>
      </c>
      <c r="AN66" s="292">
        <f t="shared" si="0"/>
        <v>10</v>
      </c>
      <c r="AO66" s="292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281"/>
      <c r="BV66" s="278"/>
      <c r="BW66" s="278"/>
      <c r="BX66" s="278"/>
      <c r="BY66" s="278"/>
      <c r="BZ66" s="278"/>
      <c r="CA66" s="278"/>
      <c r="CB66" s="278"/>
      <c r="CC66" s="278"/>
      <c r="CD66" s="278"/>
      <c r="CE66" s="278"/>
      <c r="CF66" s="278"/>
      <c r="CG66" s="278"/>
      <c r="CH66" s="278"/>
      <c r="CI66" s="278"/>
      <c r="CJ66" s="278"/>
      <c r="CK66" s="278"/>
      <c r="CL66" s="278"/>
      <c r="CM66" s="278"/>
      <c r="CN66" s="278"/>
      <c r="CO66" s="278"/>
      <c r="CP66" s="278"/>
      <c r="CQ66" s="278"/>
      <c r="CR66" s="278"/>
      <c r="CS66" s="278"/>
      <c r="CT66" s="278"/>
      <c r="CU66" s="278"/>
      <c r="CV66" s="278"/>
      <c r="CW66" s="278"/>
      <c r="CX66" s="278"/>
      <c r="CY66" s="278"/>
      <c r="CZ66" s="278"/>
      <c r="DA66" s="277"/>
    </row>
    <row r="67" spans="2:105">
      <c r="B67" s="14"/>
      <c r="C67" s="39" t="s">
        <v>257</v>
      </c>
      <c r="D67" s="3"/>
      <c r="E67" s="3"/>
      <c r="F67" s="3"/>
      <c r="G67" s="1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281"/>
      <c r="AN67" s="292">
        <f t="shared" si="0"/>
        <v>0</v>
      </c>
      <c r="AO67" s="292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281"/>
      <c r="BV67" s="278"/>
      <c r="BW67" s="278"/>
      <c r="BX67" s="278"/>
      <c r="BY67" s="278"/>
      <c r="BZ67" s="278"/>
      <c r="CA67" s="278"/>
      <c r="CB67" s="278"/>
      <c r="CC67" s="278"/>
      <c r="CD67" s="278"/>
      <c r="CE67" s="278"/>
      <c r="CF67" s="278"/>
      <c r="CG67" s="278"/>
      <c r="CH67" s="278"/>
      <c r="CI67" s="278"/>
      <c r="CJ67" s="278"/>
      <c r="CK67" s="278"/>
      <c r="CL67" s="278"/>
      <c r="CM67" s="278"/>
      <c r="CN67" s="278"/>
      <c r="CO67" s="278"/>
      <c r="CP67" s="278"/>
      <c r="CQ67" s="278"/>
      <c r="CR67" s="278"/>
      <c r="CS67" s="278"/>
      <c r="CT67" s="278"/>
      <c r="CU67" s="278"/>
      <c r="CV67" s="278"/>
      <c r="CW67" s="278"/>
      <c r="CX67" s="278"/>
      <c r="CY67" s="278"/>
      <c r="CZ67" s="278"/>
      <c r="DA67" s="277"/>
    </row>
    <row r="68" spans="2:105">
      <c r="B68" s="14">
        <f>B66+1</f>
        <v>50</v>
      </c>
      <c r="C68" s="39">
        <v>44086</v>
      </c>
      <c r="D68" s="3" t="s">
        <v>258</v>
      </c>
      <c r="E68" s="3" t="s">
        <v>259</v>
      </c>
      <c r="F68" s="3" t="s">
        <v>162</v>
      </c>
      <c r="G68" s="15">
        <v>10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281">
        <v>9</v>
      </c>
      <c r="AN68" s="292">
        <f t="shared" si="0"/>
        <v>9</v>
      </c>
      <c r="AO68" s="292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281"/>
      <c r="BV68" s="278"/>
      <c r="BW68" s="278"/>
      <c r="BX68" s="278"/>
      <c r="BY68" s="278"/>
      <c r="BZ68" s="278"/>
      <c r="CA68" s="278"/>
      <c r="CB68" s="278"/>
      <c r="CC68" s="278"/>
      <c r="CD68" s="278"/>
      <c r="CE68" s="278"/>
      <c r="CF68" s="278"/>
      <c r="CG68" s="278"/>
      <c r="CH68" s="278"/>
      <c r="CI68" s="278"/>
      <c r="CJ68" s="278"/>
      <c r="CK68" s="278"/>
      <c r="CL68" s="278"/>
      <c r="CM68" s="278"/>
      <c r="CN68" s="278"/>
      <c r="CO68" s="278"/>
      <c r="CP68" s="278"/>
      <c r="CQ68" s="278"/>
      <c r="CR68" s="278"/>
      <c r="CS68" s="278"/>
      <c r="CT68" s="278"/>
      <c r="CU68" s="278"/>
      <c r="CV68" s="278"/>
      <c r="CW68" s="278"/>
      <c r="CX68" s="278"/>
      <c r="CY68" s="278"/>
      <c r="CZ68" s="278"/>
      <c r="DA68" s="277"/>
    </row>
    <row r="69" spans="2:105">
      <c r="B69" s="14">
        <f t="shared" si="1"/>
        <v>51</v>
      </c>
      <c r="C69" s="48">
        <v>44086</v>
      </c>
      <c r="D69" s="3" t="s">
        <v>261</v>
      </c>
      <c r="E69" s="3" t="s">
        <v>259</v>
      </c>
      <c r="F69" s="3" t="s">
        <v>262</v>
      </c>
      <c r="G69" s="15">
        <v>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281">
        <v>0</v>
      </c>
      <c r="AN69" s="292">
        <f t="shared" ref="AN69:AN132" si="3">AM69</f>
        <v>0</v>
      </c>
      <c r="AO69" s="292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281"/>
      <c r="BV69" s="278"/>
      <c r="BW69" s="278"/>
      <c r="BX69" s="278"/>
      <c r="BY69" s="278"/>
      <c r="BZ69" s="278"/>
      <c r="CA69" s="278"/>
      <c r="CB69" s="278"/>
      <c r="CC69" s="278"/>
      <c r="CD69" s="278"/>
      <c r="CE69" s="278"/>
      <c r="CF69" s="278"/>
      <c r="CG69" s="278"/>
      <c r="CH69" s="278"/>
      <c r="CI69" s="278"/>
      <c r="CJ69" s="278"/>
      <c r="CK69" s="278"/>
      <c r="CL69" s="278"/>
      <c r="CM69" s="278"/>
      <c r="CN69" s="278"/>
      <c r="CO69" s="278"/>
      <c r="CP69" s="278"/>
      <c r="CQ69" s="278"/>
      <c r="CR69" s="278"/>
      <c r="CS69" s="278"/>
      <c r="CT69" s="278"/>
      <c r="CU69" s="278"/>
      <c r="CV69" s="278"/>
      <c r="CW69" s="278"/>
      <c r="CX69" s="278"/>
      <c r="CY69" s="278"/>
      <c r="CZ69" s="278"/>
      <c r="DA69" s="277"/>
    </row>
    <row r="70" spans="2:105">
      <c r="B70" s="14">
        <f t="shared" ref="B70:B85" si="4">B69+1</f>
        <v>52</v>
      </c>
      <c r="C70" s="39">
        <v>44086</v>
      </c>
      <c r="D70" s="3" t="s">
        <v>263</v>
      </c>
      <c r="E70" s="3" t="s">
        <v>259</v>
      </c>
      <c r="F70" s="3" t="s">
        <v>264</v>
      </c>
      <c r="G70" s="15">
        <v>10</v>
      </c>
      <c r="H70" s="3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281">
        <v>8</v>
      </c>
      <c r="AN70" s="292">
        <f t="shared" si="3"/>
        <v>8</v>
      </c>
      <c r="AO70" s="292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281"/>
      <c r="BV70" s="278"/>
      <c r="BW70" s="278"/>
      <c r="BX70" s="278"/>
      <c r="BY70" s="278"/>
      <c r="BZ70" s="278"/>
      <c r="CA70" s="278"/>
      <c r="CB70" s="278"/>
      <c r="CC70" s="278"/>
      <c r="CD70" s="278"/>
      <c r="CE70" s="278"/>
      <c r="CF70" s="278"/>
      <c r="CG70" s="278"/>
      <c r="CH70" s="278"/>
      <c r="CI70" s="278"/>
      <c r="CJ70" s="278"/>
      <c r="CK70" s="278"/>
      <c r="CL70" s="278"/>
      <c r="CM70" s="278"/>
      <c r="CN70" s="278"/>
      <c r="CO70" s="278"/>
      <c r="CP70" s="278"/>
      <c r="CQ70" s="278"/>
      <c r="CR70" s="278"/>
      <c r="CS70" s="278"/>
      <c r="CT70" s="278"/>
      <c r="CU70" s="278"/>
      <c r="CV70" s="278"/>
      <c r="CW70" s="278"/>
      <c r="CX70" s="278"/>
      <c r="CY70" s="278"/>
      <c r="CZ70" s="278"/>
      <c r="DA70" s="277"/>
    </row>
    <row r="71" spans="2:105">
      <c r="B71" s="14">
        <f t="shared" si="4"/>
        <v>53</v>
      </c>
      <c r="C71" s="39">
        <v>44086</v>
      </c>
      <c r="D71" s="3" t="s">
        <v>416</v>
      </c>
      <c r="E71" s="3" t="s">
        <v>259</v>
      </c>
      <c r="F71" s="3" t="s">
        <v>372</v>
      </c>
      <c r="G71" s="15">
        <v>6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281">
        <f t="shared" ref="AM71:AM131" si="5">G71-H71</f>
        <v>6</v>
      </c>
      <c r="AN71" s="292">
        <f t="shared" si="3"/>
        <v>6</v>
      </c>
      <c r="AO71" s="292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281"/>
      <c r="BV71" s="278"/>
      <c r="BW71" s="278"/>
      <c r="BX71" s="278"/>
      <c r="BY71" s="278"/>
      <c r="BZ71" s="278"/>
      <c r="CA71" s="278"/>
      <c r="CB71" s="278"/>
      <c r="CC71" s="278"/>
      <c r="CD71" s="278"/>
      <c r="CE71" s="278"/>
      <c r="CF71" s="278"/>
      <c r="CG71" s="278"/>
      <c r="CH71" s="278"/>
      <c r="CI71" s="278"/>
      <c r="CJ71" s="278"/>
      <c r="CK71" s="278"/>
      <c r="CL71" s="278"/>
      <c r="CM71" s="278"/>
      <c r="CN71" s="278"/>
      <c r="CO71" s="278"/>
      <c r="CP71" s="278"/>
      <c r="CQ71" s="278"/>
      <c r="CR71" s="278"/>
      <c r="CS71" s="278"/>
      <c r="CT71" s="278"/>
      <c r="CU71" s="278"/>
      <c r="CV71" s="278"/>
      <c r="CW71" s="278"/>
      <c r="CX71" s="278"/>
      <c r="CY71" s="278"/>
      <c r="CZ71" s="278"/>
      <c r="DA71" s="277"/>
    </row>
    <row r="72" spans="2:105">
      <c r="B72" s="14">
        <f t="shared" si="4"/>
        <v>54</v>
      </c>
      <c r="C72" s="39">
        <v>44086</v>
      </c>
      <c r="D72" s="3" t="s">
        <v>266</v>
      </c>
      <c r="E72" s="3" t="s">
        <v>259</v>
      </c>
      <c r="F72" s="3" t="s">
        <v>267</v>
      </c>
      <c r="G72" s="15">
        <v>12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281">
        <v>0</v>
      </c>
      <c r="AN72" s="292">
        <f t="shared" si="3"/>
        <v>0</v>
      </c>
      <c r="AO72" s="292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281"/>
      <c r="BV72" s="278"/>
      <c r="BW72" s="278"/>
      <c r="BX72" s="278"/>
      <c r="BY72" s="278"/>
      <c r="BZ72" s="278"/>
      <c r="CA72" s="278"/>
      <c r="CB72" s="278"/>
      <c r="CC72" s="278"/>
      <c r="CD72" s="278"/>
      <c r="CE72" s="278"/>
      <c r="CF72" s="278"/>
      <c r="CG72" s="278"/>
      <c r="CH72" s="278"/>
      <c r="CI72" s="278"/>
      <c r="CJ72" s="278"/>
      <c r="CK72" s="278"/>
      <c r="CL72" s="278"/>
      <c r="CM72" s="278"/>
      <c r="CN72" s="278"/>
      <c r="CO72" s="278"/>
      <c r="CP72" s="278"/>
      <c r="CQ72" s="278"/>
      <c r="CR72" s="278"/>
      <c r="CS72" s="278"/>
      <c r="CT72" s="278"/>
      <c r="CU72" s="278"/>
      <c r="CV72" s="278"/>
      <c r="CW72" s="278"/>
      <c r="CX72" s="278"/>
      <c r="CY72" s="278"/>
      <c r="CZ72" s="278"/>
      <c r="DA72" s="277"/>
    </row>
    <row r="73" spans="2:105">
      <c r="B73" s="14">
        <f t="shared" si="4"/>
        <v>55</v>
      </c>
      <c r="C73" s="48">
        <v>44086</v>
      </c>
      <c r="D73" s="3" t="s">
        <v>269</v>
      </c>
      <c r="E73" s="3" t="s">
        <v>259</v>
      </c>
      <c r="F73" s="3" t="s">
        <v>162</v>
      </c>
      <c r="G73" s="15">
        <v>6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281">
        <f t="shared" si="5"/>
        <v>6</v>
      </c>
      <c r="AN73" s="292">
        <f t="shared" si="3"/>
        <v>6</v>
      </c>
      <c r="AO73" s="292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281"/>
      <c r="BV73" s="278"/>
      <c r="BW73" s="278"/>
      <c r="BX73" s="278"/>
      <c r="BY73" s="278"/>
      <c r="BZ73" s="278"/>
      <c r="CA73" s="278"/>
      <c r="CB73" s="278"/>
      <c r="CC73" s="278"/>
      <c r="CD73" s="278"/>
      <c r="CE73" s="278"/>
      <c r="CF73" s="278"/>
      <c r="CG73" s="278"/>
      <c r="CH73" s="278"/>
      <c r="CI73" s="278"/>
      <c r="CJ73" s="278"/>
      <c r="CK73" s="278"/>
      <c r="CL73" s="278"/>
      <c r="CM73" s="278"/>
      <c r="CN73" s="278"/>
      <c r="CO73" s="278"/>
      <c r="CP73" s="278"/>
      <c r="CQ73" s="278"/>
      <c r="CR73" s="278"/>
      <c r="CS73" s="278"/>
      <c r="CT73" s="278"/>
      <c r="CU73" s="278"/>
      <c r="CV73" s="278"/>
      <c r="CW73" s="278"/>
      <c r="CX73" s="278"/>
      <c r="CY73" s="278"/>
      <c r="CZ73" s="278"/>
      <c r="DA73" s="277"/>
    </row>
    <row r="74" spans="2:105">
      <c r="B74" s="14">
        <f t="shared" si="4"/>
        <v>56</v>
      </c>
      <c r="C74" s="39">
        <v>44086</v>
      </c>
      <c r="D74" s="3" t="s">
        <v>270</v>
      </c>
      <c r="E74" s="3" t="s">
        <v>259</v>
      </c>
      <c r="F74" s="3" t="s">
        <v>264</v>
      </c>
      <c r="G74" s="15">
        <v>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281">
        <f t="shared" si="5"/>
        <v>5</v>
      </c>
      <c r="AN74" s="292">
        <f t="shared" si="3"/>
        <v>5</v>
      </c>
      <c r="AO74" s="292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281"/>
      <c r="BV74" s="278"/>
      <c r="BW74" s="278"/>
      <c r="BX74" s="278"/>
      <c r="BY74" s="278"/>
      <c r="BZ74" s="278"/>
      <c r="CA74" s="278"/>
      <c r="CB74" s="278"/>
      <c r="CC74" s="278"/>
      <c r="CD74" s="278"/>
      <c r="CE74" s="278"/>
      <c r="CF74" s="278"/>
      <c r="CG74" s="278"/>
      <c r="CH74" s="278"/>
      <c r="CI74" s="278"/>
      <c r="CJ74" s="278"/>
      <c r="CK74" s="278"/>
      <c r="CL74" s="278"/>
      <c r="CM74" s="278"/>
      <c r="CN74" s="278"/>
      <c r="CO74" s="278"/>
      <c r="CP74" s="278"/>
      <c r="CQ74" s="278"/>
      <c r="CR74" s="278"/>
      <c r="CS74" s="278"/>
      <c r="CT74" s="278"/>
      <c r="CU74" s="278"/>
      <c r="CV74" s="278"/>
      <c r="CW74" s="278"/>
      <c r="CX74" s="278"/>
      <c r="CY74" s="278"/>
      <c r="CZ74" s="278"/>
      <c r="DA74" s="277"/>
    </row>
    <row r="75" spans="2:105">
      <c r="B75" s="14">
        <f t="shared" si="4"/>
        <v>57</v>
      </c>
      <c r="C75" s="39">
        <v>44086</v>
      </c>
      <c r="D75" s="3" t="s">
        <v>272</v>
      </c>
      <c r="E75" s="3" t="s">
        <v>259</v>
      </c>
      <c r="F75" s="3" t="s">
        <v>273</v>
      </c>
      <c r="G75" s="15">
        <v>5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281">
        <f t="shared" si="5"/>
        <v>5</v>
      </c>
      <c r="AN75" s="292">
        <f t="shared" si="3"/>
        <v>5</v>
      </c>
      <c r="AO75" s="292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281"/>
      <c r="BV75" s="278"/>
      <c r="BW75" s="278"/>
      <c r="BX75" s="278"/>
      <c r="BY75" s="278"/>
      <c r="BZ75" s="278"/>
      <c r="CA75" s="278"/>
      <c r="CB75" s="278"/>
      <c r="CC75" s="278"/>
      <c r="CD75" s="278"/>
      <c r="CE75" s="278"/>
      <c r="CF75" s="278"/>
      <c r="CG75" s="278"/>
      <c r="CH75" s="278"/>
      <c r="CI75" s="278"/>
      <c r="CJ75" s="278"/>
      <c r="CK75" s="278"/>
      <c r="CL75" s="278"/>
      <c r="CM75" s="278"/>
      <c r="CN75" s="278"/>
      <c r="CO75" s="278"/>
      <c r="CP75" s="278"/>
      <c r="CQ75" s="278"/>
      <c r="CR75" s="278"/>
      <c r="CS75" s="278"/>
      <c r="CT75" s="278"/>
      <c r="CU75" s="278"/>
      <c r="CV75" s="278"/>
      <c r="CW75" s="278"/>
      <c r="CX75" s="278"/>
      <c r="CY75" s="278"/>
      <c r="CZ75" s="278"/>
      <c r="DA75" s="277"/>
    </row>
    <row r="76" spans="2:105">
      <c r="B76" s="14">
        <f t="shared" si="4"/>
        <v>58</v>
      </c>
      <c r="C76" s="39">
        <v>44086</v>
      </c>
      <c r="D76" s="3" t="s">
        <v>274</v>
      </c>
      <c r="E76" s="3" t="s">
        <v>259</v>
      </c>
      <c r="F76" s="3" t="s">
        <v>264</v>
      </c>
      <c r="G76" s="15">
        <v>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281">
        <v>2</v>
      </c>
      <c r="AN76" s="292">
        <f t="shared" si="3"/>
        <v>2</v>
      </c>
      <c r="AO76" s="292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281"/>
      <c r="BV76" s="278"/>
      <c r="BW76" s="278"/>
      <c r="BX76" s="278"/>
      <c r="BY76" s="278"/>
      <c r="BZ76" s="278"/>
      <c r="CA76" s="278"/>
      <c r="CB76" s="278"/>
      <c r="CC76" s="278"/>
      <c r="CD76" s="278"/>
      <c r="CE76" s="278"/>
      <c r="CF76" s="278"/>
      <c r="CG76" s="278"/>
      <c r="CH76" s="278"/>
      <c r="CI76" s="278"/>
      <c r="CJ76" s="278"/>
      <c r="CK76" s="278"/>
      <c r="CL76" s="278"/>
      <c r="CM76" s="278"/>
      <c r="CN76" s="278"/>
      <c r="CO76" s="278"/>
      <c r="CP76" s="278"/>
      <c r="CQ76" s="278"/>
      <c r="CR76" s="278"/>
      <c r="CS76" s="278"/>
      <c r="CT76" s="278"/>
      <c r="CU76" s="278"/>
      <c r="CV76" s="278"/>
      <c r="CW76" s="278"/>
      <c r="CX76" s="278"/>
      <c r="CY76" s="278"/>
      <c r="CZ76" s="278"/>
      <c r="DA76" s="277"/>
    </row>
    <row r="77" spans="2:105">
      <c r="B77" s="14">
        <f t="shared" si="4"/>
        <v>59</v>
      </c>
      <c r="C77" s="39">
        <v>44086</v>
      </c>
      <c r="D77" s="3" t="s">
        <v>275</v>
      </c>
      <c r="E77" s="3" t="s">
        <v>259</v>
      </c>
      <c r="F77" s="3" t="s">
        <v>276</v>
      </c>
      <c r="G77" s="15">
        <v>11</v>
      </c>
      <c r="H77" s="3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281">
        <v>3</v>
      </c>
      <c r="AN77" s="292">
        <f t="shared" si="3"/>
        <v>3</v>
      </c>
      <c r="AO77" s="292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281"/>
      <c r="BV77" s="278"/>
      <c r="BW77" s="278"/>
      <c r="BX77" s="278"/>
      <c r="BY77" s="278"/>
      <c r="BZ77" s="278"/>
      <c r="CA77" s="278"/>
      <c r="CB77" s="278"/>
      <c r="CC77" s="278"/>
      <c r="CD77" s="278"/>
      <c r="CE77" s="278"/>
      <c r="CF77" s="278"/>
      <c r="CG77" s="278"/>
      <c r="CH77" s="278"/>
      <c r="CI77" s="278"/>
      <c r="CJ77" s="278"/>
      <c r="CK77" s="278"/>
      <c r="CL77" s="278"/>
      <c r="CM77" s="278"/>
      <c r="CN77" s="278"/>
      <c r="CO77" s="278"/>
      <c r="CP77" s="278"/>
      <c r="CQ77" s="278"/>
      <c r="CR77" s="278"/>
      <c r="CS77" s="278"/>
      <c r="CT77" s="278"/>
      <c r="CU77" s="278"/>
      <c r="CV77" s="278"/>
      <c r="CW77" s="278"/>
      <c r="CX77" s="278"/>
      <c r="CY77" s="278"/>
      <c r="CZ77" s="278"/>
      <c r="DA77" s="277"/>
    </row>
    <row r="78" spans="2:105">
      <c r="B78" s="14" t="s">
        <v>278</v>
      </c>
      <c r="C78" s="39"/>
      <c r="D78" s="3"/>
      <c r="E78" s="3"/>
      <c r="F78" s="3"/>
      <c r="G78" s="1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281"/>
      <c r="AN78" s="292">
        <f t="shared" si="3"/>
        <v>0</v>
      </c>
      <c r="AO78" s="292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281"/>
      <c r="BV78" s="278"/>
      <c r="BW78" s="278"/>
      <c r="BX78" s="278"/>
      <c r="BY78" s="278"/>
      <c r="BZ78" s="278"/>
      <c r="CA78" s="278"/>
      <c r="CB78" s="278"/>
      <c r="CC78" s="278"/>
      <c r="CD78" s="278"/>
      <c r="CE78" s="278"/>
      <c r="CF78" s="278"/>
      <c r="CG78" s="278"/>
      <c r="CH78" s="278"/>
      <c r="CI78" s="278"/>
      <c r="CJ78" s="278"/>
      <c r="CK78" s="278"/>
      <c r="CL78" s="278"/>
      <c r="CM78" s="278"/>
      <c r="CN78" s="278"/>
      <c r="CO78" s="278"/>
      <c r="CP78" s="278"/>
      <c r="CQ78" s="278"/>
      <c r="CR78" s="278"/>
      <c r="CS78" s="278"/>
      <c r="CT78" s="278"/>
      <c r="CU78" s="278"/>
      <c r="CV78" s="278"/>
      <c r="CW78" s="278"/>
      <c r="CX78" s="278"/>
      <c r="CY78" s="278"/>
      <c r="CZ78" s="278"/>
      <c r="DA78" s="277"/>
    </row>
    <row r="79" spans="2:105">
      <c r="B79" s="14">
        <f>B77+1</f>
        <v>60</v>
      </c>
      <c r="C79" s="39">
        <v>44086</v>
      </c>
      <c r="D79" s="3" t="s">
        <v>418</v>
      </c>
      <c r="E79" s="3" t="s">
        <v>259</v>
      </c>
      <c r="F79" s="3" t="s">
        <v>279</v>
      </c>
      <c r="G79" s="15">
        <v>10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281">
        <v>9</v>
      </c>
      <c r="AN79" s="292">
        <f t="shared" si="3"/>
        <v>9</v>
      </c>
      <c r="AO79" s="292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281"/>
      <c r="BV79" s="278"/>
      <c r="BW79" s="278"/>
      <c r="BX79" s="278"/>
      <c r="BY79" s="278"/>
      <c r="BZ79" s="278"/>
      <c r="CA79" s="278"/>
      <c r="CB79" s="278"/>
      <c r="CC79" s="278"/>
      <c r="CD79" s="278"/>
      <c r="CE79" s="278"/>
      <c r="CF79" s="278"/>
      <c r="CG79" s="278"/>
      <c r="CH79" s="278"/>
      <c r="CI79" s="278"/>
      <c r="CJ79" s="278"/>
      <c r="CK79" s="278"/>
      <c r="CL79" s="278"/>
      <c r="CM79" s="278"/>
      <c r="CN79" s="278"/>
      <c r="CO79" s="278"/>
      <c r="CP79" s="278"/>
      <c r="CQ79" s="278"/>
      <c r="CR79" s="278"/>
      <c r="CS79" s="278"/>
      <c r="CT79" s="278"/>
      <c r="CU79" s="278"/>
      <c r="CV79" s="278"/>
      <c r="CW79" s="278"/>
      <c r="CX79" s="278"/>
      <c r="CY79" s="278"/>
      <c r="CZ79" s="278"/>
      <c r="DA79" s="277"/>
    </row>
    <row r="80" spans="2:105">
      <c r="B80" s="14">
        <f t="shared" si="4"/>
        <v>61</v>
      </c>
      <c r="C80" s="39">
        <v>44086</v>
      </c>
      <c r="D80" s="3" t="s">
        <v>282</v>
      </c>
      <c r="E80" s="3" t="s">
        <v>259</v>
      </c>
      <c r="F80" s="3" t="s">
        <v>283</v>
      </c>
      <c r="G80" s="15" t="s">
        <v>924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281" t="s">
        <v>924</v>
      </c>
      <c r="AN80" s="292" t="str">
        <f t="shared" si="3"/>
        <v>1un</v>
      </c>
      <c r="AO80" s="292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281"/>
      <c r="BV80" s="278"/>
      <c r="BW80" s="278"/>
      <c r="BX80" s="278"/>
      <c r="BY80" s="278"/>
      <c r="BZ80" s="278"/>
      <c r="CA80" s="278"/>
      <c r="CB80" s="278"/>
      <c r="CC80" s="278"/>
      <c r="CD80" s="278"/>
      <c r="CE80" s="278"/>
      <c r="CF80" s="278"/>
      <c r="CG80" s="278"/>
      <c r="CH80" s="278"/>
      <c r="CI80" s="278"/>
      <c r="CJ80" s="278"/>
      <c r="CK80" s="278"/>
      <c r="CL80" s="278"/>
      <c r="CM80" s="278"/>
      <c r="CN80" s="278"/>
      <c r="CO80" s="278"/>
      <c r="CP80" s="278"/>
      <c r="CQ80" s="278"/>
      <c r="CR80" s="278"/>
      <c r="CS80" s="278"/>
      <c r="CT80" s="278"/>
      <c r="CU80" s="278"/>
      <c r="CV80" s="278"/>
      <c r="CW80" s="278"/>
      <c r="CX80" s="278"/>
      <c r="CY80" s="278"/>
      <c r="CZ80" s="278"/>
      <c r="DA80" s="277"/>
    </row>
    <row r="81" spans="2:105">
      <c r="B81" s="14">
        <f t="shared" si="4"/>
        <v>62</v>
      </c>
      <c r="C81" s="39">
        <v>44086</v>
      </c>
      <c r="D81" s="3" t="s">
        <v>286</v>
      </c>
      <c r="E81" s="3" t="s">
        <v>259</v>
      </c>
      <c r="F81" s="3" t="s">
        <v>285</v>
      </c>
      <c r="G81" s="15" t="s">
        <v>924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281" t="s">
        <v>924</v>
      </c>
      <c r="AN81" s="292" t="str">
        <f t="shared" si="3"/>
        <v>1un</v>
      </c>
      <c r="AO81" s="292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281"/>
      <c r="BV81" s="278"/>
      <c r="BW81" s="278"/>
      <c r="BX81" s="278"/>
      <c r="BY81" s="278"/>
      <c r="BZ81" s="278"/>
      <c r="CA81" s="278"/>
      <c r="CB81" s="278"/>
      <c r="CC81" s="278"/>
      <c r="CD81" s="278"/>
      <c r="CE81" s="278"/>
      <c r="CF81" s="278"/>
      <c r="CG81" s="278"/>
      <c r="CH81" s="278"/>
      <c r="CI81" s="278"/>
      <c r="CJ81" s="278"/>
      <c r="CK81" s="278"/>
      <c r="CL81" s="278"/>
      <c r="CM81" s="278"/>
      <c r="CN81" s="278"/>
      <c r="CO81" s="278"/>
      <c r="CP81" s="278"/>
      <c r="CQ81" s="278"/>
      <c r="CR81" s="278"/>
      <c r="CS81" s="278"/>
      <c r="CT81" s="278"/>
      <c r="CU81" s="278"/>
      <c r="CV81" s="278"/>
      <c r="CW81" s="278"/>
      <c r="CX81" s="278"/>
      <c r="CY81" s="278"/>
      <c r="CZ81" s="278"/>
      <c r="DA81" s="277"/>
    </row>
    <row r="82" spans="2:105">
      <c r="B82" s="14"/>
      <c r="C82" s="39" t="s">
        <v>288</v>
      </c>
      <c r="D82" s="3"/>
      <c r="E82" s="3"/>
      <c r="F82" s="3"/>
      <c r="G82" s="1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281"/>
      <c r="AN82" s="292">
        <f t="shared" si="3"/>
        <v>0</v>
      </c>
      <c r="AO82" s="292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281"/>
      <c r="BV82" s="278"/>
      <c r="BW82" s="278"/>
      <c r="BX82" s="278"/>
      <c r="BY82" s="278"/>
      <c r="BZ82" s="278"/>
      <c r="CA82" s="278"/>
      <c r="CB82" s="278"/>
      <c r="CC82" s="278"/>
      <c r="CD82" s="278"/>
      <c r="CE82" s="278"/>
      <c r="CF82" s="278"/>
      <c r="CG82" s="278"/>
      <c r="CH82" s="278"/>
      <c r="CI82" s="278"/>
      <c r="CJ82" s="278"/>
      <c r="CK82" s="278"/>
      <c r="CL82" s="278"/>
      <c r="CM82" s="278"/>
      <c r="CN82" s="278"/>
      <c r="CO82" s="278"/>
      <c r="CP82" s="278"/>
      <c r="CQ82" s="278"/>
      <c r="CR82" s="278"/>
      <c r="CS82" s="278"/>
      <c r="CT82" s="278"/>
      <c r="CU82" s="278"/>
      <c r="CV82" s="278"/>
      <c r="CW82" s="278"/>
      <c r="CX82" s="278"/>
      <c r="CY82" s="278"/>
      <c r="CZ82" s="278"/>
      <c r="DA82" s="277"/>
    </row>
    <row r="83" spans="2:105">
      <c r="B83" s="14">
        <f>B81+1</f>
        <v>63</v>
      </c>
      <c r="C83" s="39">
        <v>44086</v>
      </c>
      <c r="D83" s="3" t="s">
        <v>289</v>
      </c>
      <c r="E83" s="3" t="s">
        <v>259</v>
      </c>
      <c r="F83" s="3" t="s">
        <v>179</v>
      </c>
      <c r="G83" s="15">
        <v>12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281">
        <f t="shared" si="5"/>
        <v>12</v>
      </c>
      <c r="AN83" s="292">
        <f t="shared" si="3"/>
        <v>12</v>
      </c>
      <c r="AO83" s="292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281"/>
      <c r="BV83" s="278"/>
      <c r="BW83" s="278"/>
      <c r="BX83" s="278"/>
      <c r="BY83" s="278"/>
      <c r="BZ83" s="278"/>
      <c r="CA83" s="278"/>
      <c r="CB83" s="278"/>
      <c r="CC83" s="278"/>
      <c r="CD83" s="278"/>
      <c r="CE83" s="278"/>
      <c r="CF83" s="278"/>
      <c r="CG83" s="278"/>
      <c r="CH83" s="278"/>
      <c r="CI83" s="278"/>
      <c r="CJ83" s="278"/>
      <c r="CK83" s="278"/>
      <c r="CL83" s="278"/>
      <c r="CM83" s="278"/>
      <c r="CN83" s="278"/>
      <c r="CO83" s="278"/>
      <c r="CP83" s="278"/>
      <c r="CQ83" s="278"/>
      <c r="CR83" s="278"/>
      <c r="CS83" s="278"/>
      <c r="CT83" s="278"/>
      <c r="CU83" s="278"/>
      <c r="CV83" s="278"/>
      <c r="CW83" s="278"/>
      <c r="CX83" s="278"/>
      <c r="CY83" s="278"/>
      <c r="CZ83" s="278"/>
      <c r="DA83" s="277"/>
    </row>
    <row r="84" spans="2:105">
      <c r="B84" s="14">
        <f t="shared" si="4"/>
        <v>64</v>
      </c>
      <c r="C84" s="39">
        <v>44086</v>
      </c>
      <c r="D84" s="3" t="s">
        <v>290</v>
      </c>
      <c r="E84" s="3" t="s">
        <v>259</v>
      </c>
      <c r="F84" s="3" t="s">
        <v>175</v>
      </c>
      <c r="G84" s="15">
        <v>12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281">
        <f t="shared" si="5"/>
        <v>12</v>
      </c>
      <c r="AN84" s="292">
        <f t="shared" si="3"/>
        <v>12</v>
      </c>
      <c r="AO84" s="292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281"/>
      <c r="BV84" s="278"/>
      <c r="BW84" s="278"/>
      <c r="BX84" s="278"/>
      <c r="BY84" s="278"/>
      <c r="BZ84" s="278"/>
      <c r="CA84" s="278"/>
      <c r="CB84" s="278"/>
      <c r="CC84" s="278"/>
      <c r="CD84" s="278"/>
      <c r="CE84" s="278"/>
      <c r="CF84" s="278"/>
      <c r="CG84" s="278"/>
      <c r="CH84" s="278"/>
      <c r="CI84" s="278"/>
      <c r="CJ84" s="278"/>
      <c r="CK84" s="278"/>
      <c r="CL84" s="278"/>
      <c r="CM84" s="278"/>
      <c r="CN84" s="278"/>
      <c r="CO84" s="278"/>
      <c r="CP84" s="278"/>
      <c r="CQ84" s="278"/>
      <c r="CR84" s="278"/>
      <c r="CS84" s="278"/>
      <c r="CT84" s="278"/>
      <c r="CU84" s="278"/>
      <c r="CV84" s="278"/>
      <c r="CW84" s="278"/>
      <c r="CX84" s="278"/>
      <c r="CY84" s="278"/>
      <c r="CZ84" s="278"/>
      <c r="DA84" s="277"/>
    </row>
    <row r="85" spans="2:105">
      <c r="B85" s="14">
        <f t="shared" si="4"/>
        <v>65</v>
      </c>
      <c r="C85" s="39">
        <v>44086</v>
      </c>
      <c r="D85" s="3" t="s">
        <v>414</v>
      </c>
      <c r="E85" s="3" t="s">
        <v>259</v>
      </c>
      <c r="F85" s="3" t="s">
        <v>292</v>
      </c>
      <c r="G85" s="15">
        <v>12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281">
        <f t="shared" si="5"/>
        <v>12</v>
      </c>
      <c r="AN85" s="292">
        <f t="shared" si="3"/>
        <v>12</v>
      </c>
      <c r="AO85" s="292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281"/>
      <c r="BV85" s="278"/>
      <c r="BW85" s="278"/>
      <c r="BX85" s="278"/>
      <c r="BY85" s="278"/>
      <c r="BZ85" s="278"/>
      <c r="CA85" s="278"/>
      <c r="CB85" s="278"/>
      <c r="CC85" s="278"/>
      <c r="CD85" s="278"/>
      <c r="CE85" s="278"/>
      <c r="CF85" s="278"/>
      <c r="CG85" s="278"/>
      <c r="CH85" s="278"/>
      <c r="CI85" s="278"/>
      <c r="CJ85" s="278"/>
      <c r="CK85" s="278"/>
      <c r="CL85" s="278"/>
      <c r="CM85" s="278"/>
      <c r="CN85" s="278"/>
      <c r="CO85" s="278"/>
      <c r="CP85" s="278"/>
      <c r="CQ85" s="278"/>
      <c r="CR85" s="278"/>
      <c r="CS85" s="278"/>
      <c r="CT85" s="278"/>
      <c r="CU85" s="278"/>
      <c r="CV85" s="278"/>
      <c r="CW85" s="278"/>
      <c r="CX85" s="278"/>
      <c r="CY85" s="278"/>
      <c r="CZ85" s="278"/>
      <c r="DA85" s="277"/>
    </row>
    <row r="86" spans="2:105">
      <c r="B86" s="14"/>
      <c r="C86" s="39" t="s">
        <v>294</v>
      </c>
      <c r="D86" s="3"/>
      <c r="E86" s="3"/>
      <c r="F86" s="3"/>
      <c r="G86" s="1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281">
        <f t="shared" si="5"/>
        <v>0</v>
      </c>
      <c r="AN86" s="292">
        <f t="shared" si="3"/>
        <v>0</v>
      </c>
      <c r="AO86" s="292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281"/>
      <c r="BV86" s="278"/>
      <c r="BW86" s="278"/>
      <c r="BX86" s="278"/>
      <c r="BY86" s="278"/>
      <c r="BZ86" s="278"/>
      <c r="CA86" s="278"/>
      <c r="CB86" s="278"/>
      <c r="CC86" s="278"/>
      <c r="CD86" s="278"/>
      <c r="CE86" s="278"/>
      <c r="CF86" s="278"/>
      <c r="CG86" s="278"/>
      <c r="CH86" s="278"/>
      <c r="CI86" s="278"/>
      <c r="CJ86" s="278"/>
      <c r="CK86" s="278"/>
      <c r="CL86" s="278"/>
      <c r="CM86" s="278"/>
      <c r="CN86" s="278"/>
      <c r="CO86" s="278"/>
      <c r="CP86" s="278"/>
      <c r="CQ86" s="278"/>
      <c r="CR86" s="278"/>
      <c r="CS86" s="278"/>
      <c r="CT86" s="278"/>
      <c r="CU86" s="278"/>
      <c r="CV86" s="278"/>
      <c r="CW86" s="278"/>
      <c r="CX86" s="278"/>
      <c r="CY86" s="278"/>
      <c r="CZ86" s="278"/>
      <c r="DA86" s="277"/>
    </row>
    <row r="87" spans="2:105">
      <c r="B87" s="14">
        <f>B85+1</f>
        <v>66</v>
      </c>
      <c r="C87" s="39">
        <v>44086</v>
      </c>
      <c r="D87" s="3" t="s">
        <v>410</v>
      </c>
      <c r="E87" s="3" t="s">
        <v>259</v>
      </c>
      <c r="F87" s="3" t="s">
        <v>295</v>
      </c>
      <c r="G87" s="15">
        <v>6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281">
        <f t="shared" si="5"/>
        <v>6</v>
      </c>
      <c r="AN87" s="292">
        <f t="shared" si="3"/>
        <v>6</v>
      </c>
      <c r="AO87" s="292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281"/>
      <c r="BV87" s="278"/>
      <c r="BW87" s="278"/>
      <c r="BX87" s="278"/>
      <c r="BY87" s="278"/>
      <c r="BZ87" s="278"/>
      <c r="CA87" s="278"/>
      <c r="CB87" s="278"/>
      <c r="CC87" s="278"/>
      <c r="CD87" s="278"/>
      <c r="CE87" s="278"/>
      <c r="CF87" s="278"/>
      <c r="CG87" s="278"/>
      <c r="CH87" s="278"/>
      <c r="CI87" s="278"/>
      <c r="CJ87" s="278"/>
      <c r="CK87" s="278"/>
      <c r="CL87" s="278"/>
      <c r="CM87" s="278"/>
      <c r="CN87" s="278"/>
      <c r="CO87" s="278"/>
      <c r="CP87" s="278"/>
      <c r="CQ87" s="278"/>
      <c r="CR87" s="278"/>
      <c r="CS87" s="278"/>
      <c r="CT87" s="278"/>
      <c r="CU87" s="278"/>
      <c r="CV87" s="278"/>
      <c r="CW87" s="278"/>
      <c r="CX87" s="278"/>
      <c r="CY87" s="278"/>
      <c r="CZ87" s="278"/>
      <c r="DA87" s="277"/>
    </row>
    <row r="88" spans="2:105">
      <c r="B88" s="14">
        <f t="shared" ref="B88:B154" si="6">B87+1</f>
        <v>67</v>
      </c>
      <c r="C88" s="39">
        <v>44086</v>
      </c>
      <c r="D88" s="3" t="s">
        <v>297</v>
      </c>
      <c r="E88" s="3" t="s">
        <v>259</v>
      </c>
      <c r="F88" s="3" t="s">
        <v>295</v>
      </c>
      <c r="G88" s="15">
        <v>2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281">
        <f t="shared" si="5"/>
        <v>2</v>
      </c>
      <c r="AN88" s="292">
        <f t="shared" si="3"/>
        <v>2</v>
      </c>
      <c r="AO88" s="292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281"/>
      <c r="BV88" s="278"/>
      <c r="BW88" s="278"/>
      <c r="BX88" s="278"/>
      <c r="BY88" s="278"/>
      <c r="BZ88" s="278"/>
      <c r="CA88" s="278"/>
      <c r="CB88" s="278"/>
      <c r="CC88" s="278"/>
      <c r="CD88" s="278"/>
      <c r="CE88" s="278"/>
      <c r="CF88" s="278"/>
      <c r="CG88" s="278"/>
      <c r="CH88" s="278"/>
      <c r="CI88" s="278"/>
      <c r="CJ88" s="278"/>
      <c r="CK88" s="278"/>
      <c r="CL88" s="278"/>
      <c r="CM88" s="278"/>
      <c r="CN88" s="278"/>
      <c r="CO88" s="278"/>
      <c r="CP88" s="278"/>
      <c r="CQ88" s="278"/>
      <c r="CR88" s="278"/>
      <c r="CS88" s="278"/>
      <c r="CT88" s="278"/>
      <c r="CU88" s="278"/>
      <c r="CV88" s="278"/>
      <c r="CW88" s="278"/>
      <c r="CX88" s="278"/>
      <c r="CY88" s="278"/>
      <c r="CZ88" s="278"/>
      <c r="DA88" s="277"/>
    </row>
    <row r="89" spans="2:105">
      <c r="B89" s="14"/>
      <c r="C89" s="39" t="s">
        <v>298</v>
      </c>
      <c r="D89" s="3"/>
      <c r="E89" s="3"/>
      <c r="F89" s="3"/>
      <c r="G89" s="1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281"/>
      <c r="AN89" s="292">
        <f t="shared" si="3"/>
        <v>0</v>
      </c>
      <c r="AO89" s="292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281"/>
      <c r="BV89" s="278"/>
      <c r="BW89" s="278"/>
      <c r="BX89" s="278"/>
      <c r="BY89" s="278"/>
      <c r="BZ89" s="278"/>
      <c r="CA89" s="278"/>
      <c r="CB89" s="278"/>
      <c r="CC89" s="278"/>
      <c r="CD89" s="278"/>
      <c r="CE89" s="278"/>
      <c r="CF89" s="278"/>
      <c r="CG89" s="278"/>
      <c r="CH89" s="278"/>
      <c r="CI89" s="278"/>
      <c r="CJ89" s="278"/>
      <c r="CK89" s="278"/>
      <c r="CL89" s="278"/>
      <c r="CM89" s="278"/>
      <c r="CN89" s="278"/>
      <c r="CO89" s="278"/>
      <c r="CP89" s="278"/>
      <c r="CQ89" s="278"/>
      <c r="CR89" s="278"/>
      <c r="CS89" s="278"/>
      <c r="CT89" s="278"/>
      <c r="CU89" s="278"/>
      <c r="CV89" s="278"/>
      <c r="CW89" s="278"/>
      <c r="CX89" s="278"/>
      <c r="CY89" s="278"/>
      <c r="CZ89" s="278"/>
      <c r="DA89" s="277"/>
    </row>
    <row r="90" spans="2:105">
      <c r="B90" s="14">
        <f>B88+1</f>
        <v>68</v>
      </c>
      <c r="C90" s="39">
        <v>44086</v>
      </c>
      <c r="D90" s="3" t="s">
        <v>307</v>
      </c>
      <c r="E90" s="3" t="s">
        <v>259</v>
      </c>
      <c r="F90" s="3" t="s">
        <v>162</v>
      </c>
      <c r="G90" s="15">
        <v>10</v>
      </c>
      <c r="H90" s="3">
        <v>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281">
        <v>2</v>
      </c>
      <c r="AN90" s="292">
        <f t="shared" si="3"/>
        <v>2</v>
      </c>
      <c r="AO90" s="292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281"/>
      <c r="BV90" s="278"/>
      <c r="BW90" s="278"/>
      <c r="BX90" s="278"/>
      <c r="BY90" s="278"/>
      <c r="BZ90" s="278"/>
      <c r="CA90" s="278"/>
      <c r="CB90" s="278"/>
      <c r="CC90" s="278"/>
      <c r="CD90" s="278"/>
      <c r="CE90" s="278"/>
      <c r="CF90" s="278"/>
      <c r="CG90" s="278"/>
      <c r="CH90" s="278"/>
      <c r="CI90" s="278"/>
      <c r="CJ90" s="278"/>
      <c r="CK90" s="278"/>
      <c r="CL90" s="278"/>
      <c r="CM90" s="278"/>
      <c r="CN90" s="278"/>
      <c r="CO90" s="278"/>
      <c r="CP90" s="278"/>
      <c r="CQ90" s="278"/>
      <c r="CR90" s="278"/>
      <c r="CS90" s="278"/>
      <c r="CT90" s="278"/>
      <c r="CU90" s="278"/>
      <c r="CV90" s="278"/>
      <c r="CW90" s="278"/>
      <c r="CX90" s="278"/>
      <c r="CY90" s="278"/>
      <c r="CZ90" s="278"/>
      <c r="DA90" s="277"/>
    </row>
    <row r="91" spans="2:105">
      <c r="B91" s="14">
        <f t="shared" si="6"/>
        <v>69</v>
      </c>
      <c r="C91" s="39">
        <v>44086</v>
      </c>
      <c r="D91" s="3" t="s">
        <v>300</v>
      </c>
      <c r="E91" s="3" t="s">
        <v>259</v>
      </c>
      <c r="F91" s="3" t="s">
        <v>301</v>
      </c>
      <c r="G91" s="15">
        <v>20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281">
        <v>19</v>
      </c>
      <c r="AN91" s="292">
        <f t="shared" si="3"/>
        <v>19</v>
      </c>
      <c r="AO91" s="292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281"/>
      <c r="BV91" s="278"/>
      <c r="BW91" s="278"/>
      <c r="BX91" s="278"/>
      <c r="BY91" s="278"/>
      <c r="BZ91" s="278"/>
      <c r="CA91" s="278"/>
      <c r="CB91" s="278"/>
      <c r="CC91" s="278"/>
      <c r="CD91" s="278"/>
      <c r="CE91" s="278"/>
      <c r="CF91" s="278"/>
      <c r="CG91" s="278"/>
      <c r="CH91" s="278"/>
      <c r="CI91" s="278"/>
      <c r="CJ91" s="278"/>
      <c r="CK91" s="278"/>
      <c r="CL91" s="278"/>
      <c r="CM91" s="278"/>
      <c r="CN91" s="278"/>
      <c r="CO91" s="278"/>
      <c r="CP91" s="278"/>
      <c r="CQ91" s="278"/>
      <c r="CR91" s="278"/>
      <c r="CS91" s="278"/>
      <c r="CT91" s="278"/>
      <c r="CU91" s="278"/>
      <c r="CV91" s="278"/>
      <c r="CW91" s="278"/>
      <c r="CX91" s="278"/>
      <c r="CY91" s="278"/>
      <c r="CZ91" s="278"/>
      <c r="DA91" s="277"/>
    </row>
    <row r="92" spans="2:105">
      <c r="B92" s="14">
        <f t="shared" si="6"/>
        <v>70</v>
      </c>
      <c r="C92" s="39">
        <v>44086</v>
      </c>
      <c r="D92" s="3" t="s">
        <v>306</v>
      </c>
      <c r="E92" s="3" t="s">
        <v>259</v>
      </c>
      <c r="F92" s="3" t="s">
        <v>162</v>
      </c>
      <c r="G92" s="15">
        <v>10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281">
        <v>4</v>
      </c>
      <c r="AN92" s="292">
        <f t="shared" si="3"/>
        <v>4</v>
      </c>
      <c r="AO92" s="292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281"/>
      <c r="BV92" s="278"/>
      <c r="BW92" s="278"/>
      <c r="BX92" s="278"/>
      <c r="BY92" s="278"/>
      <c r="BZ92" s="278"/>
      <c r="CA92" s="278"/>
      <c r="CB92" s="278"/>
      <c r="CC92" s="278"/>
      <c r="CD92" s="278"/>
      <c r="CE92" s="278"/>
      <c r="CF92" s="278"/>
      <c r="CG92" s="278"/>
      <c r="CH92" s="278"/>
      <c r="CI92" s="278"/>
      <c r="CJ92" s="278"/>
      <c r="CK92" s="278"/>
      <c r="CL92" s="278"/>
      <c r="CM92" s="278"/>
      <c r="CN92" s="278"/>
      <c r="CO92" s="278"/>
      <c r="CP92" s="278"/>
      <c r="CQ92" s="278"/>
      <c r="CR92" s="278"/>
      <c r="CS92" s="278"/>
      <c r="CT92" s="278"/>
      <c r="CU92" s="278"/>
      <c r="CV92" s="278"/>
      <c r="CW92" s="278"/>
      <c r="CX92" s="278"/>
      <c r="CY92" s="278"/>
      <c r="CZ92" s="278"/>
      <c r="DA92" s="277"/>
    </row>
    <row r="93" spans="2:105">
      <c r="B93" s="14">
        <f t="shared" si="6"/>
        <v>71</v>
      </c>
      <c r="C93" s="39">
        <v>44086</v>
      </c>
      <c r="D93" s="3" t="s">
        <v>303</v>
      </c>
      <c r="E93" s="3" t="s">
        <v>259</v>
      </c>
      <c r="F93" s="3" t="s">
        <v>159</v>
      </c>
      <c r="G93" s="15">
        <v>20</v>
      </c>
      <c r="H93" s="3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281">
        <f t="shared" si="5"/>
        <v>19</v>
      </c>
      <c r="AN93" s="292">
        <f t="shared" si="3"/>
        <v>19</v>
      </c>
      <c r="AO93" s="292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281"/>
      <c r="BV93" s="278"/>
      <c r="BW93" s="278"/>
      <c r="BX93" s="278"/>
      <c r="BY93" s="278"/>
      <c r="BZ93" s="278"/>
      <c r="CA93" s="278"/>
      <c r="CB93" s="278"/>
      <c r="CC93" s="278"/>
      <c r="CD93" s="278"/>
      <c r="CE93" s="278"/>
      <c r="CF93" s="278"/>
      <c r="CG93" s="278"/>
      <c r="CH93" s="278"/>
      <c r="CI93" s="278"/>
      <c r="CJ93" s="278"/>
      <c r="CK93" s="278"/>
      <c r="CL93" s="278"/>
      <c r="CM93" s="278"/>
      <c r="CN93" s="278"/>
      <c r="CO93" s="278"/>
      <c r="CP93" s="278"/>
      <c r="CQ93" s="278"/>
      <c r="CR93" s="278"/>
      <c r="CS93" s="278"/>
      <c r="CT93" s="278"/>
      <c r="CU93" s="278"/>
      <c r="CV93" s="278"/>
      <c r="CW93" s="278"/>
      <c r="CX93" s="278"/>
      <c r="CY93" s="278"/>
      <c r="CZ93" s="278"/>
      <c r="DA93" s="277"/>
    </row>
    <row r="94" spans="2:105">
      <c r="B94" s="14">
        <f t="shared" si="6"/>
        <v>72</v>
      </c>
      <c r="C94" s="39">
        <v>44086</v>
      </c>
      <c r="D94" s="3" t="s">
        <v>308</v>
      </c>
      <c r="E94" s="3" t="s">
        <v>259</v>
      </c>
      <c r="F94" s="3" t="s">
        <v>159</v>
      </c>
      <c r="G94" s="15">
        <v>20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281">
        <v>14</v>
      </c>
      <c r="AN94" s="292">
        <f t="shared" si="3"/>
        <v>14</v>
      </c>
      <c r="AO94" s="292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281"/>
      <c r="BV94" s="278"/>
      <c r="BW94" s="278"/>
      <c r="BX94" s="278"/>
      <c r="BY94" s="278"/>
      <c r="BZ94" s="278"/>
      <c r="CA94" s="278"/>
      <c r="CB94" s="278"/>
      <c r="CC94" s="278"/>
      <c r="CD94" s="278"/>
      <c r="CE94" s="278"/>
      <c r="CF94" s="278"/>
      <c r="CG94" s="278"/>
      <c r="CH94" s="278"/>
      <c r="CI94" s="278"/>
      <c r="CJ94" s="278"/>
      <c r="CK94" s="278"/>
      <c r="CL94" s="278"/>
      <c r="CM94" s="278"/>
      <c r="CN94" s="278"/>
      <c r="CO94" s="278"/>
      <c r="CP94" s="278"/>
      <c r="CQ94" s="278"/>
      <c r="CR94" s="278"/>
      <c r="CS94" s="278"/>
      <c r="CT94" s="278"/>
      <c r="CU94" s="278"/>
      <c r="CV94" s="278"/>
      <c r="CW94" s="278"/>
      <c r="CX94" s="278"/>
      <c r="CY94" s="278"/>
      <c r="CZ94" s="278"/>
      <c r="DA94" s="277"/>
    </row>
    <row r="95" spans="2:105">
      <c r="B95" s="14">
        <f t="shared" si="6"/>
        <v>73</v>
      </c>
      <c r="C95" s="39">
        <v>44086</v>
      </c>
      <c r="D95" s="3" t="s">
        <v>304</v>
      </c>
      <c r="E95" s="3" t="s">
        <v>259</v>
      </c>
      <c r="F95" s="3" t="s">
        <v>159</v>
      </c>
      <c r="G95" s="15">
        <v>20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281">
        <f t="shared" si="5"/>
        <v>20</v>
      </c>
      <c r="AN95" s="292">
        <f t="shared" si="3"/>
        <v>20</v>
      </c>
      <c r="AO95" s="292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281"/>
      <c r="BV95" s="278"/>
      <c r="BW95" s="278"/>
      <c r="BX95" s="278"/>
      <c r="BY95" s="278"/>
      <c r="BZ95" s="278"/>
      <c r="CA95" s="278"/>
      <c r="CB95" s="278"/>
      <c r="CC95" s="278"/>
      <c r="CD95" s="278"/>
      <c r="CE95" s="278"/>
      <c r="CF95" s="278"/>
      <c r="CG95" s="278"/>
      <c r="CH95" s="278"/>
      <c r="CI95" s="278"/>
      <c r="CJ95" s="278"/>
      <c r="CK95" s="278"/>
      <c r="CL95" s="278"/>
      <c r="CM95" s="278"/>
      <c r="CN95" s="278"/>
      <c r="CO95" s="278"/>
      <c r="CP95" s="278"/>
      <c r="CQ95" s="278"/>
      <c r="CR95" s="278"/>
      <c r="CS95" s="278"/>
      <c r="CT95" s="278"/>
      <c r="CU95" s="278"/>
      <c r="CV95" s="278"/>
      <c r="CW95" s="278"/>
      <c r="CX95" s="278"/>
      <c r="CY95" s="278"/>
      <c r="CZ95" s="278"/>
      <c r="DA95" s="277"/>
    </row>
    <row r="96" spans="2:105">
      <c r="B96" s="14">
        <f t="shared" si="6"/>
        <v>74</v>
      </c>
      <c r="C96" s="39">
        <v>44086</v>
      </c>
      <c r="D96" s="3" t="s">
        <v>305</v>
      </c>
      <c r="E96" s="3" t="s">
        <v>259</v>
      </c>
      <c r="F96" s="3" t="s">
        <v>159</v>
      </c>
      <c r="G96" s="15">
        <v>10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281">
        <v>8</v>
      </c>
      <c r="AN96" s="292">
        <f t="shared" si="3"/>
        <v>8</v>
      </c>
      <c r="AO96" s="292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281"/>
      <c r="BV96" s="278"/>
      <c r="BW96" s="278"/>
      <c r="BX96" s="278"/>
      <c r="BY96" s="278"/>
      <c r="BZ96" s="278"/>
      <c r="CA96" s="278"/>
      <c r="CB96" s="278"/>
      <c r="CC96" s="278"/>
      <c r="CD96" s="278"/>
      <c r="CE96" s="278"/>
      <c r="CF96" s="278"/>
      <c r="CG96" s="278"/>
      <c r="CH96" s="278"/>
      <c r="CI96" s="278"/>
      <c r="CJ96" s="278"/>
      <c r="CK96" s="278"/>
      <c r="CL96" s="278"/>
      <c r="CM96" s="278"/>
      <c r="CN96" s="278"/>
      <c r="CO96" s="278"/>
      <c r="CP96" s="278"/>
      <c r="CQ96" s="278"/>
      <c r="CR96" s="278"/>
      <c r="CS96" s="278"/>
      <c r="CT96" s="278"/>
      <c r="CU96" s="278"/>
      <c r="CV96" s="278"/>
      <c r="CW96" s="278"/>
      <c r="CX96" s="278"/>
      <c r="CY96" s="278"/>
      <c r="CZ96" s="278"/>
      <c r="DA96" s="277"/>
    </row>
    <row r="97" spans="2:105">
      <c r="B97" s="14">
        <f t="shared" si="6"/>
        <v>75</v>
      </c>
      <c r="C97" s="39">
        <v>44086</v>
      </c>
      <c r="D97" s="3" t="s">
        <v>309</v>
      </c>
      <c r="E97" s="3" t="s">
        <v>259</v>
      </c>
      <c r="F97" s="3" t="s">
        <v>162</v>
      </c>
      <c r="G97" s="15">
        <v>20</v>
      </c>
      <c r="H97" s="3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281">
        <v>13</v>
      </c>
      <c r="AN97" s="292">
        <f t="shared" si="3"/>
        <v>13</v>
      </c>
      <c r="AO97" s="292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281"/>
      <c r="BV97" s="278"/>
      <c r="BW97" s="278"/>
      <c r="BX97" s="278"/>
      <c r="BY97" s="278"/>
      <c r="BZ97" s="278"/>
      <c r="CA97" s="278"/>
      <c r="CB97" s="278"/>
      <c r="CC97" s="278"/>
      <c r="CD97" s="278"/>
      <c r="CE97" s="278"/>
      <c r="CF97" s="278"/>
      <c r="CG97" s="278"/>
      <c r="CH97" s="278"/>
      <c r="CI97" s="278"/>
      <c r="CJ97" s="278"/>
      <c r="CK97" s="278"/>
      <c r="CL97" s="278"/>
      <c r="CM97" s="278"/>
      <c r="CN97" s="278"/>
      <c r="CO97" s="278"/>
      <c r="CP97" s="278"/>
      <c r="CQ97" s="278"/>
      <c r="CR97" s="278"/>
      <c r="CS97" s="278"/>
      <c r="CT97" s="278"/>
      <c r="CU97" s="278"/>
      <c r="CV97" s="278"/>
      <c r="CW97" s="278"/>
      <c r="CX97" s="278"/>
      <c r="CY97" s="278"/>
      <c r="CZ97" s="278"/>
      <c r="DA97" s="277"/>
    </row>
    <row r="98" spans="2:105">
      <c r="B98" s="14">
        <f t="shared" si="6"/>
        <v>76</v>
      </c>
      <c r="C98" s="39">
        <v>44086</v>
      </c>
      <c r="D98" s="3" t="s">
        <v>310</v>
      </c>
      <c r="E98" s="3" t="s">
        <v>259</v>
      </c>
      <c r="F98" s="3" t="s">
        <v>159</v>
      </c>
      <c r="G98" s="15">
        <v>20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281">
        <v>19</v>
      </c>
      <c r="AN98" s="292">
        <f t="shared" si="3"/>
        <v>19</v>
      </c>
      <c r="AO98" s="292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281"/>
      <c r="BV98" s="278"/>
      <c r="BW98" s="278"/>
      <c r="BX98" s="278"/>
      <c r="BY98" s="278"/>
      <c r="BZ98" s="278"/>
      <c r="CA98" s="278"/>
      <c r="CB98" s="278"/>
      <c r="CC98" s="278"/>
      <c r="CD98" s="278"/>
      <c r="CE98" s="278"/>
      <c r="CF98" s="278"/>
      <c r="CG98" s="278"/>
      <c r="CH98" s="278"/>
      <c r="CI98" s="278"/>
      <c r="CJ98" s="278"/>
      <c r="CK98" s="278"/>
      <c r="CL98" s="278"/>
      <c r="CM98" s="278"/>
      <c r="CN98" s="278"/>
      <c r="CO98" s="278"/>
      <c r="CP98" s="278"/>
      <c r="CQ98" s="278"/>
      <c r="CR98" s="278"/>
      <c r="CS98" s="278"/>
      <c r="CT98" s="278"/>
      <c r="CU98" s="278"/>
      <c r="CV98" s="278"/>
      <c r="CW98" s="278"/>
      <c r="CX98" s="278"/>
      <c r="CY98" s="278"/>
      <c r="CZ98" s="278"/>
      <c r="DA98" s="277"/>
    </row>
    <row r="99" spans="2:105">
      <c r="B99" s="14">
        <f t="shared" si="6"/>
        <v>77</v>
      </c>
      <c r="C99" s="39">
        <v>44086</v>
      </c>
      <c r="D99" s="3" t="s">
        <v>311</v>
      </c>
      <c r="E99" s="3" t="s">
        <v>259</v>
      </c>
      <c r="F99" s="3" t="s">
        <v>162</v>
      </c>
      <c r="G99" s="15">
        <v>10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281">
        <v>8</v>
      </c>
      <c r="AN99" s="292">
        <f t="shared" si="3"/>
        <v>8</v>
      </c>
      <c r="AO99" s="292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281"/>
      <c r="BV99" s="278"/>
      <c r="BW99" s="278"/>
      <c r="BX99" s="278"/>
      <c r="BY99" s="278"/>
      <c r="BZ99" s="278"/>
      <c r="CA99" s="278"/>
      <c r="CB99" s="278"/>
      <c r="CC99" s="278"/>
      <c r="CD99" s="278"/>
      <c r="CE99" s="278"/>
      <c r="CF99" s="278"/>
      <c r="CG99" s="278"/>
      <c r="CH99" s="278"/>
      <c r="CI99" s="278"/>
      <c r="CJ99" s="278"/>
      <c r="CK99" s="278"/>
      <c r="CL99" s="278"/>
      <c r="CM99" s="278"/>
      <c r="CN99" s="278"/>
      <c r="CO99" s="278"/>
      <c r="CP99" s="278"/>
      <c r="CQ99" s="278"/>
      <c r="CR99" s="278"/>
      <c r="CS99" s="278"/>
      <c r="CT99" s="278"/>
      <c r="CU99" s="278"/>
      <c r="CV99" s="278"/>
      <c r="CW99" s="278"/>
      <c r="CX99" s="278"/>
      <c r="CY99" s="278"/>
      <c r="CZ99" s="278"/>
      <c r="DA99" s="277"/>
    </row>
    <row r="100" spans="2:105">
      <c r="B100" s="14">
        <f t="shared" si="6"/>
        <v>78</v>
      </c>
      <c r="C100" s="39">
        <v>44086</v>
      </c>
      <c r="D100" s="3" t="s">
        <v>312</v>
      </c>
      <c r="E100" s="3" t="s">
        <v>259</v>
      </c>
      <c r="F100" s="3" t="s">
        <v>159</v>
      </c>
      <c r="G100" s="15">
        <v>20</v>
      </c>
      <c r="H100" s="3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281">
        <v>13</v>
      </c>
      <c r="AN100" s="292">
        <f t="shared" si="3"/>
        <v>13</v>
      </c>
      <c r="AO100" s="292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281"/>
      <c r="BV100" s="278"/>
      <c r="BW100" s="278"/>
      <c r="BX100" s="278"/>
      <c r="BY100" s="278"/>
      <c r="BZ100" s="278"/>
      <c r="CA100" s="278"/>
      <c r="CB100" s="278"/>
      <c r="CC100" s="278"/>
      <c r="CD100" s="278"/>
      <c r="CE100" s="278"/>
      <c r="CF100" s="278"/>
      <c r="CG100" s="278"/>
      <c r="CH100" s="278"/>
      <c r="CI100" s="278"/>
      <c r="CJ100" s="278"/>
      <c r="CK100" s="278"/>
      <c r="CL100" s="278"/>
      <c r="CM100" s="278"/>
      <c r="CN100" s="278"/>
      <c r="CO100" s="278"/>
      <c r="CP100" s="278"/>
      <c r="CQ100" s="278"/>
      <c r="CR100" s="278"/>
      <c r="CS100" s="278"/>
      <c r="CT100" s="278"/>
      <c r="CU100" s="278"/>
      <c r="CV100" s="278"/>
      <c r="CW100" s="278"/>
      <c r="CX100" s="278"/>
      <c r="CY100" s="278"/>
      <c r="CZ100" s="278"/>
      <c r="DA100" s="277"/>
    </row>
    <row r="101" spans="2:105">
      <c r="B101" s="14">
        <f t="shared" si="6"/>
        <v>79</v>
      </c>
      <c r="C101" s="39">
        <v>44086</v>
      </c>
      <c r="D101" s="3" t="s">
        <v>313</v>
      </c>
      <c r="E101" s="3" t="s">
        <v>259</v>
      </c>
      <c r="F101" s="3" t="s">
        <v>162</v>
      </c>
      <c r="G101" s="15">
        <v>10</v>
      </c>
      <c r="H101" s="3">
        <v>2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281">
        <v>2</v>
      </c>
      <c r="AN101" s="292">
        <f t="shared" si="3"/>
        <v>2</v>
      </c>
      <c r="AO101" s="292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281"/>
      <c r="BV101" s="278"/>
      <c r="BW101" s="278"/>
      <c r="BX101" s="278"/>
      <c r="BY101" s="278"/>
      <c r="BZ101" s="278"/>
      <c r="CA101" s="278"/>
      <c r="CB101" s="278"/>
      <c r="CC101" s="278"/>
      <c r="CD101" s="278"/>
      <c r="CE101" s="278"/>
      <c r="CF101" s="278"/>
      <c r="CG101" s="278"/>
      <c r="CH101" s="278"/>
      <c r="CI101" s="278"/>
      <c r="CJ101" s="278"/>
      <c r="CK101" s="278"/>
      <c r="CL101" s="278"/>
      <c r="CM101" s="278"/>
      <c r="CN101" s="278"/>
      <c r="CO101" s="278"/>
      <c r="CP101" s="278"/>
      <c r="CQ101" s="278"/>
      <c r="CR101" s="278"/>
      <c r="CS101" s="278"/>
      <c r="CT101" s="278"/>
      <c r="CU101" s="278"/>
      <c r="CV101" s="278"/>
      <c r="CW101" s="278"/>
      <c r="CX101" s="278"/>
      <c r="CY101" s="278"/>
      <c r="CZ101" s="278"/>
      <c r="DA101" s="277"/>
    </row>
    <row r="102" spans="2:105">
      <c r="B102" s="14"/>
      <c r="C102" s="39" t="s">
        <v>314</v>
      </c>
      <c r="D102" s="3"/>
      <c r="E102" s="3"/>
      <c r="F102" s="3"/>
      <c r="G102" s="1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281"/>
      <c r="AN102" s="292">
        <f t="shared" si="3"/>
        <v>0</v>
      </c>
      <c r="AO102" s="292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281"/>
      <c r="BV102" s="278"/>
      <c r="BW102" s="278"/>
      <c r="BX102" s="278"/>
      <c r="BY102" s="278"/>
      <c r="BZ102" s="278"/>
      <c r="CA102" s="278"/>
      <c r="CB102" s="278"/>
      <c r="CC102" s="278"/>
      <c r="CD102" s="278"/>
      <c r="CE102" s="278"/>
      <c r="CF102" s="278"/>
      <c r="CG102" s="278"/>
      <c r="CH102" s="278"/>
      <c r="CI102" s="278"/>
      <c r="CJ102" s="278"/>
      <c r="CK102" s="278"/>
      <c r="CL102" s="278"/>
      <c r="CM102" s="278"/>
      <c r="CN102" s="278"/>
      <c r="CO102" s="278"/>
      <c r="CP102" s="278"/>
      <c r="CQ102" s="278"/>
      <c r="CR102" s="278"/>
      <c r="CS102" s="278"/>
      <c r="CT102" s="278"/>
      <c r="CU102" s="278"/>
      <c r="CV102" s="278"/>
      <c r="CW102" s="278"/>
      <c r="CX102" s="278"/>
      <c r="CY102" s="278"/>
      <c r="CZ102" s="278"/>
      <c r="DA102" s="277"/>
    </row>
    <row r="103" spans="2:105">
      <c r="B103" s="14">
        <f>B101+1</f>
        <v>80</v>
      </c>
      <c r="C103" s="39">
        <v>44086</v>
      </c>
      <c r="D103" s="3" t="s">
        <v>315</v>
      </c>
      <c r="E103" s="3" t="s">
        <v>259</v>
      </c>
      <c r="F103" s="3" t="s">
        <v>147</v>
      </c>
      <c r="G103" s="15">
        <v>15</v>
      </c>
      <c r="H103" s="3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281">
        <v>8</v>
      </c>
      <c r="AN103" s="292">
        <f t="shared" si="3"/>
        <v>8</v>
      </c>
      <c r="AO103" s="292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281"/>
      <c r="BV103" s="278"/>
      <c r="BW103" s="278"/>
      <c r="BX103" s="278"/>
      <c r="BY103" s="278"/>
      <c r="BZ103" s="278"/>
      <c r="CA103" s="278"/>
      <c r="CB103" s="278"/>
      <c r="CC103" s="278"/>
      <c r="CD103" s="278"/>
      <c r="CE103" s="278"/>
      <c r="CF103" s="278"/>
      <c r="CG103" s="278"/>
      <c r="CH103" s="278"/>
      <c r="CI103" s="278"/>
      <c r="CJ103" s="278"/>
      <c r="CK103" s="278"/>
      <c r="CL103" s="278"/>
      <c r="CM103" s="278"/>
      <c r="CN103" s="278"/>
      <c r="CO103" s="278"/>
      <c r="CP103" s="278"/>
      <c r="CQ103" s="278"/>
      <c r="CR103" s="278"/>
      <c r="CS103" s="278"/>
      <c r="CT103" s="278"/>
      <c r="CU103" s="278"/>
      <c r="CV103" s="278"/>
      <c r="CW103" s="278"/>
      <c r="CX103" s="278"/>
      <c r="CY103" s="278"/>
      <c r="CZ103" s="278"/>
      <c r="DA103" s="277"/>
    </row>
    <row r="104" spans="2:105">
      <c r="B104" s="14">
        <f t="shared" si="6"/>
        <v>81</v>
      </c>
      <c r="C104" s="39">
        <v>44086</v>
      </c>
      <c r="D104" s="3" t="s">
        <v>317</v>
      </c>
      <c r="E104" s="3" t="s">
        <v>259</v>
      </c>
      <c r="F104" s="3" t="s">
        <v>147</v>
      </c>
      <c r="G104" s="15">
        <v>10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281">
        <v>9</v>
      </c>
      <c r="AN104" s="292">
        <f t="shared" si="3"/>
        <v>9</v>
      </c>
      <c r="AO104" s="292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281"/>
      <c r="BV104" s="278"/>
      <c r="BW104" s="278"/>
      <c r="BX104" s="278"/>
      <c r="BY104" s="278"/>
      <c r="BZ104" s="278"/>
      <c r="CA104" s="278"/>
      <c r="CB104" s="278"/>
      <c r="CC104" s="278"/>
      <c r="CD104" s="278"/>
      <c r="CE104" s="278"/>
      <c r="CF104" s="278"/>
      <c r="CG104" s="278"/>
      <c r="CH104" s="278"/>
      <c r="CI104" s="278"/>
      <c r="CJ104" s="278"/>
      <c r="CK104" s="278"/>
      <c r="CL104" s="278"/>
      <c r="CM104" s="278"/>
      <c r="CN104" s="278"/>
      <c r="CO104" s="278"/>
      <c r="CP104" s="278"/>
      <c r="CQ104" s="278"/>
      <c r="CR104" s="278"/>
      <c r="CS104" s="278"/>
      <c r="CT104" s="278"/>
      <c r="CU104" s="278"/>
      <c r="CV104" s="278"/>
      <c r="CW104" s="278"/>
      <c r="CX104" s="278"/>
      <c r="CY104" s="278"/>
      <c r="CZ104" s="278"/>
      <c r="DA104" s="277"/>
    </row>
    <row r="105" spans="2:105">
      <c r="B105" s="14"/>
      <c r="C105" s="39" t="s">
        <v>318</v>
      </c>
      <c r="D105" s="3"/>
      <c r="E105" s="3"/>
      <c r="F105" s="3"/>
      <c r="G105" s="1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281"/>
      <c r="AN105" s="292">
        <f t="shared" si="3"/>
        <v>0</v>
      </c>
      <c r="AO105" s="292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281"/>
      <c r="BV105" s="278"/>
      <c r="BW105" s="278"/>
      <c r="BX105" s="278"/>
      <c r="BY105" s="278"/>
      <c r="BZ105" s="278"/>
      <c r="CA105" s="278"/>
      <c r="CB105" s="278"/>
      <c r="CC105" s="278"/>
      <c r="CD105" s="278"/>
      <c r="CE105" s="278"/>
      <c r="CF105" s="278"/>
      <c r="CG105" s="278"/>
      <c r="CH105" s="278"/>
      <c r="CI105" s="278"/>
      <c r="CJ105" s="278"/>
      <c r="CK105" s="278"/>
      <c r="CL105" s="278"/>
      <c r="CM105" s="278"/>
      <c r="CN105" s="278"/>
      <c r="CO105" s="278"/>
      <c r="CP105" s="278"/>
      <c r="CQ105" s="278"/>
      <c r="CR105" s="278"/>
      <c r="CS105" s="278"/>
      <c r="CT105" s="278"/>
      <c r="CU105" s="278"/>
      <c r="CV105" s="278"/>
      <c r="CW105" s="278"/>
      <c r="CX105" s="278"/>
      <c r="CY105" s="278"/>
      <c r="CZ105" s="278"/>
      <c r="DA105" s="277"/>
    </row>
    <row r="106" spans="2:105">
      <c r="B106" s="14">
        <f>B104+1</f>
        <v>82</v>
      </c>
      <c r="C106" s="39">
        <v>44086</v>
      </c>
      <c r="D106" s="3" t="s">
        <v>319</v>
      </c>
      <c r="E106" s="3" t="s">
        <v>259</v>
      </c>
      <c r="F106" s="3" t="s">
        <v>147</v>
      </c>
      <c r="G106" s="15">
        <v>10</v>
      </c>
      <c r="H106" s="3">
        <v>2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281">
        <v>7</v>
      </c>
      <c r="AN106" s="292">
        <f t="shared" si="3"/>
        <v>7</v>
      </c>
      <c r="AO106" s="292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281"/>
      <c r="BV106" s="278"/>
      <c r="BW106" s="278"/>
      <c r="BX106" s="278"/>
      <c r="BY106" s="278"/>
      <c r="BZ106" s="278"/>
      <c r="CA106" s="278"/>
      <c r="CB106" s="278"/>
      <c r="CC106" s="278"/>
      <c r="CD106" s="278"/>
      <c r="CE106" s="278"/>
      <c r="CF106" s="278"/>
      <c r="CG106" s="278"/>
      <c r="CH106" s="278"/>
      <c r="CI106" s="278"/>
      <c r="CJ106" s="278"/>
      <c r="CK106" s="278"/>
      <c r="CL106" s="278"/>
      <c r="CM106" s="278"/>
      <c r="CN106" s="278"/>
      <c r="CO106" s="278"/>
      <c r="CP106" s="278"/>
      <c r="CQ106" s="278"/>
      <c r="CR106" s="278"/>
      <c r="CS106" s="278"/>
      <c r="CT106" s="278"/>
      <c r="CU106" s="278"/>
      <c r="CV106" s="278"/>
      <c r="CW106" s="278"/>
      <c r="CX106" s="278"/>
      <c r="CY106" s="278"/>
      <c r="CZ106" s="278"/>
      <c r="DA106" s="277"/>
    </row>
    <row r="107" spans="2:105">
      <c r="B107" s="14">
        <f t="shared" si="6"/>
        <v>83</v>
      </c>
      <c r="C107" s="39">
        <v>44086</v>
      </c>
      <c r="D107" s="3" t="s">
        <v>320</v>
      </c>
      <c r="E107" s="3" t="s">
        <v>259</v>
      </c>
      <c r="F107" s="3" t="s">
        <v>321</v>
      </c>
      <c r="G107" s="15">
        <v>6</v>
      </c>
      <c r="H107" s="3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281">
        <v>4</v>
      </c>
      <c r="AN107" s="292">
        <f t="shared" si="3"/>
        <v>4</v>
      </c>
      <c r="AO107" s="292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281"/>
      <c r="BV107" s="278"/>
      <c r="BW107" s="278"/>
      <c r="BX107" s="278"/>
      <c r="BY107" s="278"/>
      <c r="BZ107" s="278"/>
      <c r="CA107" s="278"/>
      <c r="CB107" s="278"/>
      <c r="CC107" s="278"/>
      <c r="CD107" s="278"/>
      <c r="CE107" s="278"/>
      <c r="CF107" s="278"/>
      <c r="CG107" s="278"/>
      <c r="CH107" s="278"/>
      <c r="CI107" s="278"/>
      <c r="CJ107" s="278"/>
      <c r="CK107" s="278"/>
      <c r="CL107" s="278"/>
      <c r="CM107" s="278"/>
      <c r="CN107" s="278"/>
      <c r="CO107" s="278"/>
      <c r="CP107" s="278"/>
      <c r="CQ107" s="278"/>
      <c r="CR107" s="278"/>
      <c r="CS107" s="278"/>
      <c r="CT107" s="278"/>
      <c r="CU107" s="278"/>
      <c r="CV107" s="278"/>
      <c r="CW107" s="278"/>
      <c r="CX107" s="278"/>
      <c r="CY107" s="278"/>
      <c r="CZ107" s="278"/>
      <c r="DA107" s="277"/>
    </row>
    <row r="108" spans="2:105">
      <c r="B108" s="14"/>
      <c r="C108" s="39" t="s">
        <v>322</v>
      </c>
      <c r="D108" s="3"/>
      <c r="E108" s="3"/>
      <c r="F108" s="3"/>
      <c r="G108" s="1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281"/>
      <c r="AN108" s="292">
        <f t="shared" si="3"/>
        <v>0</v>
      </c>
      <c r="AO108" s="292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281"/>
      <c r="BV108" s="278"/>
      <c r="BW108" s="278"/>
      <c r="BX108" s="278"/>
      <c r="BY108" s="278"/>
      <c r="BZ108" s="278"/>
      <c r="CA108" s="278"/>
      <c r="CB108" s="278"/>
      <c r="CC108" s="278"/>
      <c r="CD108" s="278"/>
      <c r="CE108" s="278"/>
      <c r="CF108" s="278"/>
      <c r="CG108" s="278"/>
      <c r="CH108" s="278"/>
      <c r="CI108" s="278"/>
      <c r="CJ108" s="278"/>
      <c r="CK108" s="278"/>
      <c r="CL108" s="278"/>
      <c r="CM108" s="278"/>
      <c r="CN108" s="278"/>
      <c r="CO108" s="278"/>
      <c r="CP108" s="278"/>
      <c r="CQ108" s="278"/>
      <c r="CR108" s="278"/>
      <c r="CS108" s="278"/>
      <c r="CT108" s="278"/>
      <c r="CU108" s="278"/>
      <c r="CV108" s="278"/>
      <c r="CW108" s="278"/>
      <c r="CX108" s="278"/>
      <c r="CY108" s="278"/>
      <c r="CZ108" s="278"/>
      <c r="DA108" s="277"/>
    </row>
    <row r="109" spans="2:105">
      <c r="B109" s="14">
        <f>B107+1</f>
        <v>84</v>
      </c>
      <c r="C109" s="39">
        <v>44086</v>
      </c>
      <c r="D109" s="3" t="s">
        <v>323</v>
      </c>
      <c r="E109" s="3" t="s">
        <v>259</v>
      </c>
      <c r="F109" s="3" t="s">
        <v>265</v>
      </c>
      <c r="G109" s="15">
        <v>6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281">
        <v>2</v>
      </c>
      <c r="AN109" s="292">
        <f t="shared" si="3"/>
        <v>2</v>
      </c>
      <c r="AO109" s="292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281"/>
      <c r="BV109" s="278"/>
      <c r="BW109" s="278"/>
      <c r="BX109" s="278"/>
      <c r="BY109" s="278"/>
      <c r="BZ109" s="278"/>
      <c r="CA109" s="278"/>
      <c r="CB109" s="278"/>
      <c r="CC109" s="278"/>
      <c r="CD109" s="278"/>
      <c r="CE109" s="278"/>
      <c r="CF109" s="278"/>
      <c r="CG109" s="278"/>
      <c r="CH109" s="278"/>
      <c r="CI109" s="278"/>
      <c r="CJ109" s="278"/>
      <c r="CK109" s="278"/>
      <c r="CL109" s="278"/>
      <c r="CM109" s="278"/>
      <c r="CN109" s="278"/>
      <c r="CO109" s="278"/>
      <c r="CP109" s="278"/>
      <c r="CQ109" s="278"/>
      <c r="CR109" s="278"/>
      <c r="CS109" s="278"/>
      <c r="CT109" s="278"/>
      <c r="CU109" s="278"/>
      <c r="CV109" s="278"/>
      <c r="CW109" s="278"/>
      <c r="CX109" s="278"/>
      <c r="CY109" s="278"/>
      <c r="CZ109" s="278"/>
      <c r="DA109" s="277"/>
    </row>
    <row r="110" spans="2:105">
      <c r="B110" s="14">
        <f t="shared" si="6"/>
        <v>85</v>
      </c>
      <c r="C110" s="39">
        <v>44086</v>
      </c>
      <c r="D110" s="3" t="s">
        <v>326</v>
      </c>
      <c r="E110" s="3" t="s">
        <v>259</v>
      </c>
      <c r="F110" s="3" t="s">
        <v>265</v>
      </c>
      <c r="G110" s="15">
        <v>6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281">
        <v>4</v>
      </c>
      <c r="AN110" s="292">
        <f t="shared" si="3"/>
        <v>4</v>
      </c>
      <c r="AO110" s="292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281"/>
      <c r="BV110" s="278"/>
      <c r="BW110" s="278"/>
      <c r="BX110" s="278"/>
      <c r="BY110" s="278"/>
      <c r="BZ110" s="278"/>
      <c r="CA110" s="278"/>
      <c r="CB110" s="278"/>
      <c r="CC110" s="278"/>
      <c r="CD110" s="278"/>
      <c r="CE110" s="278"/>
      <c r="CF110" s="278"/>
      <c r="CG110" s="278"/>
      <c r="CH110" s="278"/>
      <c r="CI110" s="278"/>
      <c r="CJ110" s="278"/>
      <c r="CK110" s="278"/>
      <c r="CL110" s="278"/>
      <c r="CM110" s="278"/>
      <c r="CN110" s="278"/>
      <c r="CO110" s="278"/>
      <c r="CP110" s="278"/>
      <c r="CQ110" s="278"/>
      <c r="CR110" s="278"/>
      <c r="CS110" s="278"/>
      <c r="CT110" s="278"/>
      <c r="CU110" s="278"/>
      <c r="CV110" s="278"/>
      <c r="CW110" s="278"/>
      <c r="CX110" s="278"/>
      <c r="CY110" s="278"/>
      <c r="CZ110" s="278"/>
      <c r="DA110" s="277"/>
    </row>
    <row r="111" spans="2:105">
      <c r="B111" s="14">
        <f t="shared" si="6"/>
        <v>86</v>
      </c>
      <c r="C111" s="39">
        <v>44086</v>
      </c>
      <c r="D111" s="3" t="s">
        <v>327</v>
      </c>
      <c r="E111" s="3" t="s">
        <v>259</v>
      </c>
      <c r="F111" s="3" t="s">
        <v>147</v>
      </c>
      <c r="G111" s="15">
        <v>37</v>
      </c>
      <c r="H111" s="3">
        <v>2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281">
        <v>26</v>
      </c>
      <c r="AN111" s="292">
        <f t="shared" si="3"/>
        <v>26</v>
      </c>
      <c r="AO111" s="292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281"/>
      <c r="BV111" s="278"/>
      <c r="BW111" s="278"/>
      <c r="BX111" s="278"/>
      <c r="BY111" s="278"/>
      <c r="BZ111" s="278"/>
      <c r="CA111" s="278"/>
      <c r="CB111" s="278"/>
      <c r="CC111" s="278"/>
      <c r="CD111" s="278"/>
      <c r="CE111" s="278"/>
      <c r="CF111" s="278"/>
      <c r="CG111" s="278"/>
      <c r="CH111" s="278"/>
      <c r="CI111" s="278"/>
      <c r="CJ111" s="278"/>
      <c r="CK111" s="278"/>
      <c r="CL111" s="278"/>
      <c r="CM111" s="278"/>
      <c r="CN111" s="278"/>
      <c r="CO111" s="278"/>
      <c r="CP111" s="278"/>
      <c r="CQ111" s="278"/>
      <c r="CR111" s="278"/>
      <c r="CS111" s="278"/>
      <c r="CT111" s="278"/>
      <c r="CU111" s="278"/>
      <c r="CV111" s="278"/>
      <c r="CW111" s="278"/>
      <c r="CX111" s="278"/>
      <c r="CY111" s="278"/>
      <c r="CZ111" s="278"/>
      <c r="DA111" s="277"/>
    </row>
    <row r="112" spans="2:105">
      <c r="B112" s="14">
        <f t="shared" si="6"/>
        <v>87</v>
      </c>
      <c r="C112" s="39">
        <v>44086</v>
      </c>
      <c r="D112" s="3" t="s">
        <v>328</v>
      </c>
      <c r="E112" s="3" t="s">
        <v>259</v>
      </c>
      <c r="F112" s="3" t="s">
        <v>147</v>
      </c>
      <c r="G112" s="15">
        <v>6</v>
      </c>
      <c r="H112" s="3">
        <v>2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281">
        <v>2</v>
      </c>
      <c r="AN112" s="292">
        <f t="shared" si="3"/>
        <v>2</v>
      </c>
      <c r="AO112" s="292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281"/>
      <c r="BV112" s="278"/>
      <c r="BW112" s="278"/>
      <c r="BX112" s="278"/>
      <c r="BY112" s="278"/>
      <c r="BZ112" s="278"/>
      <c r="CA112" s="278"/>
      <c r="CB112" s="278"/>
      <c r="CC112" s="278"/>
      <c r="CD112" s="278"/>
      <c r="CE112" s="278"/>
      <c r="CF112" s="278"/>
      <c r="CG112" s="278"/>
      <c r="CH112" s="278"/>
      <c r="CI112" s="278"/>
      <c r="CJ112" s="278"/>
      <c r="CK112" s="278"/>
      <c r="CL112" s="278"/>
      <c r="CM112" s="278"/>
      <c r="CN112" s="278"/>
      <c r="CO112" s="278"/>
      <c r="CP112" s="278"/>
      <c r="CQ112" s="278"/>
      <c r="CR112" s="278"/>
      <c r="CS112" s="278"/>
      <c r="CT112" s="278"/>
      <c r="CU112" s="278"/>
      <c r="CV112" s="278"/>
      <c r="CW112" s="278"/>
      <c r="CX112" s="278"/>
      <c r="CY112" s="278"/>
      <c r="CZ112" s="278"/>
      <c r="DA112" s="277"/>
    </row>
    <row r="113" spans="2:105">
      <c r="B113" s="14">
        <f t="shared" si="6"/>
        <v>88</v>
      </c>
      <c r="C113" s="39">
        <v>44086</v>
      </c>
      <c r="D113" s="3" t="s">
        <v>329</v>
      </c>
      <c r="E113" s="3" t="s">
        <v>259</v>
      </c>
      <c r="F113" s="3" t="s">
        <v>265</v>
      </c>
      <c r="G113" s="15">
        <v>8</v>
      </c>
      <c r="H113" s="3">
        <v>3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281">
        <v>1</v>
      </c>
      <c r="AN113" s="292">
        <f t="shared" si="3"/>
        <v>1</v>
      </c>
      <c r="AO113" s="292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281"/>
      <c r="BV113" s="278"/>
      <c r="BW113" s="278"/>
      <c r="BX113" s="278"/>
      <c r="BY113" s="278"/>
      <c r="BZ113" s="278"/>
      <c r="CA113" s="278"/>
      <c r="CB113" s="278"/>
      <c r="CC113" s="278"/>
      <c r="CD113" s="278"/>
      <c r="CE113" s="278"/>
      <c r="CF113" s="278"/>
      <c r="CG113" s="278"/>
      <c r="CH113" s="278"/>
      <c r="CI113" s="278"/>
      <c r="CJ113" s="278"/>
      <c r="CK113" s="278"/>
      <c r="CL113" s="278"/>
      <c r="CM113" s="278"/>
      <c r="CN113" s="278"/>
      <c r="CO113" s="278"/>
      <c r="CP113" s="278"/>
      <c r="CQ113" s="278"/>
      <c r="CR113" s="278"/>
      <c r="CS113" s="278"/>
      <c r="CT113" s="278"/>
      <c r="CU113" s="278"/>
      <c r="CV113" s="278"/>
      <c r="CW113" s="278"/>
      <c r="CX113" s="278"/>
      <c r="CY113" s="278"/>
      <c r="CZ113" s="278"/>
      <c r="DA113" s="277"/>
    </row>
    <row r="114" spans="2:105">
      <c r="B114" s="14">
        <f t="shared" si="6"/>
        <v>89</v>
      </c>
      <c r="C114" s="39">
        <v>44086</v>
      </c>
      <c r="D114" s="3" t="s">
        <v>330</v>
      </c>
      <c r="E114" s="3" t="s">
        <v>259</v>
      </c>
      <c r="F114" s="3" t="s">
        <v>265</v>
      </c>
      <c r="G114" s="15">
        <v>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281">
        <v>2</v>
      </c>
      <c r="AN114" s="292">
        <f t="shared" si="3"/>
        <v>2</v>
      </c>
      <c r="AO114" s="292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281"/>
      <c r="BV114" s="278"/>
      <c r="BW114" s="278"/>
      <c r="BX114" s="278"/>
      <c r="BY114" s="278"/>
      <c r="BZ114" s="278"/>
      <c r="CA114" s="278"/>
      <c r="CB114" s="278"/>
      <c r="CC114" s="278"/>
      <c r="CD114" s="278"/>
      <c r="CE114" s="278"/>
      <c r="CF114" s="278"/>
      <c r="CG114" s="278"/>
      <c r="CH114" s="278"/>
      <c r="CI114" s="278"/>
      <c r="CJ114" s="278"/>
      <c r="CK114" s="278"/>
      <c r="CL114" s="278"/>
      <c r="CM114" s="278"/>
      <c r="CN114" s="278"/>
      <c r="CO114" s="278"/>
      <c r="CP114" s="278"/>
      <c r="CQ114" s="278"/>
      <c r="CR114" s="278"/>
      <c r="CS114" s="278"/>
      <c r="CT114" s="278"/>
      <c r="CU114" s="278"/>
      <c r="CV114" s="278"/>
      <c r="CW114" s="278"/>
      <c r="CX114" s="278"/>
      <c r="CY114" s="278"/>
      <c r="CZ114" s="278"/>
      <c r="DA114" s="277"/>
    </row>
    <row r="115" spans="2:105">
      <c r="B115" s="14">
        <f t="shared" si="6"/>
        <v>90</v>
      </c>
      <c r="C115" s="39">
        <v>44086</v>
      </c>
      <c r="D115" s="3" t="s">
        <v>331</v>
      </c>
      <c r="E115" s="3" t="s">
        <v>259</v>
      </c>
      <c r="F115" s="3" t="s">
        <v>265</v>
      </c>
      <c r="G115" s="15">
        <v>6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281">
        <v>4</v>
      </c>
      <c r="AN115" s="292">
        <f t="shared" si="3"/>
        <v>4</v>
      </c>
      <c r="AO115" s="292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281"/>
      <c r="BV115" s="278"/>
      <c r="BW115" s="278"/>
      <c r="BX115" s="278"/>
      <c r="BY115" s="278"/>
      <c r="BZ115" s="278"/>
      <c r="CA115" s="278"/>
      <c r="CB115" s="278"/>
      <c r="CC115" s="278"/>
      <c r="CD115" s="278"/>
      <c r="CE115" s="278"/>
      <c r="CF115" s="278"/>
      <c r="CG115" s="278"/>
      <c r="CH115" s="278"/>
      <c r="CI115" s="278"/>
      <c r="CJ115" s="278"/>
      <c r="CK115" s="278"/>
      <c r="CL115" s="278"/>
      <c r="CM115" s="278"/>
      <c r="CN115" s="278"/>
      <c r="CO115" s="278"/>
      <c r="CP115" s="278"/>
      <c r="CQ115" s="278"/>
      <c r="CR115" s="278"/>
      <c r="CS115" s="278"/>
      <c r="CT115" s="278"/>
      <c r="CU115" s="278"/>
      <c r="CV115" s="278"/>
      <c r="CW115" s="278"/>
      <c r="CX115" s="278"/>
      <c r="CY115" s="278"/>
      <c r="CZ115" s="278"/>
      <c r="DA115" s="277"/>
    </row>
    <row r="116" spans="2:105">
      <c r="B116" s="14">
        <f t="shared" si="6"/>
        <v>91</v>
      </c>
      <c r="C116" s="39">
        <v>44086</v>
      </c>
      <c r="D116" s="3" t="s">
        <v>333</v>
      </c>
      <c r="E116" s="3" t="s">
        <v>259</v>
      </c>
      <c r="F116" s="3" t="s">
        <v>265</v>
      </c>
      <c r="G116" s="15">
        <v>4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283">
        <v>5</v>
      </c>
      <c r="AN116" s="292">
        <f t="shared" si="3"/>
        <v>5</v>
      </c>
      <c r="AO116" s="292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283"/>
      <c r="BV116" s="287"/>
      <c r="BW116" s="287"/>
      <c r="BX116" s="287"/>
      <c r="BY116" s="287"/>
      <c r="BZ116" s="287"/>
      <c r="CA116" s="287"/>
      <c r="CB116" s="287"/>
      <c r="CC116" s="287"/>
      <c r="CD116" s="287"/>
      <c r="CE116" s="287"/>
      <c r="CF116" s="287"/>
      <c r="CG116" s="287"/>
      <c r="CH116" s="287"/>
      <c r="CI116" s="287"/>
      <c r="CJ116" s="287"/>
      <c r="CK116" s="287"/>
      <c r="CL116" s="287"/>
      <c r="CM116" s="287"/>
      <c r="CN116" s="287"/>
      <c r="CO116" s="287"/>
      <c r="CP116" s="287"/>
      <c r="CQ116" s="287"/>
      <c r="CR116" s="287"/>
      <c r="CS116" s="287"/>
      <c r="CT116" s="287"/>
      <c r="CU116" s="287"/>
      <c r="CV116" s="287"/>
      <c r="CW116" s="287"/>
      <c r="CX116" s="287"/>
      <c r="CY116" s="287"/>
      <c r="CZ116" s="287"/>
      <c r="DA116" s="277"/>
    </row>
    <row r="117" spans="2:105">
      <c r="B117" s="14">
        <f t="shared" si="6"/>
        <v>92</v>
      </c>
      <c r="C117" s="39">
        <v>44086</v>
      </c>
      <c r="D117" s="3" t="s">
        <v>333</v>
      </c>
      <c r="E117" s="3" t="s">
        <v>259</v>
      </c>
      <c r="F117" s="3" t="s">
        <v>205</v>
      </c>
      <c r="G117" s="15">
        <v>6</v>
      </c>
      <c r="H117" s="3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281">
        <v>3</v>
      </c>
      <c r="AN117" s="292">
        <f t="shared" si="3"/>
        <v>3</v>
      </c>
      <c r="AO117" s="292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281"/>
      <c r="BV117" s="278"/>
      <c r="BW117" s="278"/>
      <c r="BX117" s="278"/>
      <c r="BY117" s="278"/>
      <c r="BZ117" s="278"/>
      <c r="CA117" s="278"/>
      <c r="CB117" s="278"/>
      <c r="CC117" s="278"/>
      <c r="CD117" s="278"/>
      <c r="CE117" s="278"/>
      <c r="CF117" s="278"/>
      <c r="CG117" s="278"/>
      <c r="CH117" s="278"/>
      <c r="CI117" s="278"/>
      <c r="CJ117" s="278"/>
      <c r="CK117" s="278"/>
      <c r="CL117" s="278"/>
      <c r="CM117" s="278"/>
      <c r="CN117" s="278"/>
      <c r="CO117" s="278"/>
      <c r="CP117" s="278"/>
      <c r="CQ117" s="278"/>
      <c r="CR117" s="278"/>
      <c r="CS117" s="278"/>
      <c r="CT117" s="278"/>
      <c r="CU117" s="278"/>
      <c r="CV117" s="278"/>
      <c r="CW117" s="278"/>
      <c r="CX117" s="278"/>
      <c r="CY117" s="278"/>
      <c r="CZ117" s="278"/>
      <c r="DA117" s="277"/>
    </row>
    <row r="118" spans="2:105">
      <c r="B118" s="14">
        <f t="shared" si="6"/>
        <v>93</v>
      </c>
      <c r="C118" s="39">
        <v>44086</v>
      </c>
      <c r="D118" s="3" t="s">
        <v>334</v>
      </c>
      <c r="E118" s="3" t="s">
        <v>259</v>
      </c>
      <c r="F118" s="3" t="s">
        <v>279</v>
      </c>
      <c r="G118" s="15">
        <v>10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281">
        <f t="shared" si="5"/>
        <v>10</v>
      </c>
      <c r="AN118" s="292">
        <f t="shared" si="3"/>
        <v>10</v>
      </c>
      <c r="AO118" s="292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281"/>
      <c r="BV118" s="278"/>
      <c r="BW118" s="278"/>
      <c r="BX118" s="278"/>
      <c r="BY118" s="278"/>
      <c r="BZ118" s="278"/>
      <c r="CA118" s="278"/>
      <c r="CB118" s="278"/>
      <c r="CC118" s="278"/>
      <c r="CD118" s="278"/>
      <c r="CE118" s="278"/>
      <c r="CF118" s="278"/>
      <c r="CG118" s="278"/>
      <c r="CH118" s="278"/>
      <c r="CI118" s="278"/>
      <c r="CJ118" s="278"/>
      <c r="CK118" s="278"/>
      <c r="CL118" s="278"/>
      <c r="CM118" s="278"/>
      <c r="CN118" s="278"/>
      <c r="CO118" s="278"/>
      <c r="CP118" s="278"/>
      <c r="CQ118" s="278"/>
      <c r="CR118" s="278"/>
      <c r="CS118" s="278"/>
      <c r="CT118" s="278"/>
      <c r="CU118" s="278"/>
      <c r="CV118" s="278"/>
      <c r="CW118" s="278"/>
      <c r="CX118" s="278"/>
      <c r="CY118" s="278"/>
      <c r="CZ118" s="278"/>
      <c r="DA118" s="277"/>
    </row>
    <row r="119" spans="2:105">
      <c r="B119" s="14">
        <f t="shared" si="6"/>
        <v>94</v>
      </c>
      <c r="C119" s="39">
        <v>44086</v>
      </c>
      <c r="D119" s="3" t="s">
        <v>337</v>
      </c>
      <c r="E119" s="3" t="s">
        <v>259</v>
      </c>
      <c r="F119" s="3" t="s">
        <v>279</v>
      </c>
      <c r="G119" s="15">
        <v>5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281">
        <f t="shared" si="5"/>
        <v>5</v>
      </c>
      <c r="AN119" s="292">
        <f t="shared" si="3"/>
        <v>5</v>
      </c>
      <c r="AO119" s="292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281"/>
      <c r="BV119" s="278"/>
      <c r="BW119" s="278"/>
      <c r="BX119" s="278"/>
      <c r="BY119" s="278"/>
      <c r="BZ119" s="278"/>
      <c r="CA119" s="278"/>
      <c r="CB119" s="278"/>
      <c r="CC119" s="278"/>
      <c r="CD119" s="278"/>
      <c r="CE119" s="278"/>
      <c r="CF119" s="278"/>
      <c r="CG119" s="278"/>
      <c r="CH119" s="278"/>
      <c r="CI119" s="278"/>
      <c r="CJ119" s="278"/>
      <c r="CK119" s="278"/>
      <c r="CL119" s="278"/>
      <c r="CM119" s="278"/>
      <c r="CN119" s="278"/>
      <c r="CO119" s="278"/>
      <c r="CP119" s="278"/>
      <c r="CQ119" s="278"/>
      <c r="CR119" s="278"/>
      <c r="CS119" s="278"/>
      <c r="CT119" s="278"/>
      <c r="CU119" s="278"/>
      <c r="CV119" s="278"/>
      <c r="CW119" s="278"/>
      <c r="CX119" s="278"/>
      <c r="CY119" s="278"/>
      <c r="CZ119" s="278"/>
      <c r="DA119" s="277"/>
    </row>
    <row r="120" spans="2:105">
      <c r="B120" s="14">
        <f t="shared" si="6"/>
        <v>95</v>
      </c>
      <c r="C120" s="39">
        <v>44086</v>
      </c>
      <c r="D120" s="3" t="s">
        <v>335</v>
      </c>
      <c r="E120" s="3" t="s">
        <v>259</v>
      </c>
      <c r="F120" s="3" t="s">
        <v>336</v>
      </c>
      <c r="G120" s="15">
        <v>10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281">
        <f t="shared" si="5"/>
        <v>10</v>
      </c>
      <c r="AN120" s="292">
        <f t="shared" si="3"/>
        <v>10</v>
      </c>
      <c r="AO120" s="292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281"/>
      <c r="BV120" s="278"/>
      <c r="BW120" s="278"/>
      <c r="BX120" s="278"/>
      <c r="BY120" s="278"/>
      <c r="BZ120" s="278"/>
      <c r="CA120" s="278"/>
      <c r="CB120" s="278"/>
      <c r="CC120" s="278"/>
      <c r="CD120" s="278"/>
      <c r="CE120" s="278"/>
      <c r="CF120" s="278"/>
      <c r="CG120" s="278"/>
      <c r="CH120" s="278"/>
      <c r="CI120" s="278"/>
      <c r="CJ120" s="278"/>
      <c r="CK120" s="278"/>
      <c r="CL120" s="278"/>
      <c r="CM120" s="278"/>
      <c r="CN120" s="278"/>
      <c r="CO120" s="278"/>
      <c r="CP120" s="278"/>
      <c r="CQ120" s="278"/>
      <c r="CR120" s="278"/>
      <c r="CS120" s="278"/>
      <c r="CT120" s="278"/>
      <c r="CU120" s="278"/>
      <c r="CV120" s="278"/>
      <c r="CW120" s="278"/>
      <c r="CX120" s="278"/>
      <c r="CY120" s="278"/>
      <c r="CZ120" s="278"/>
      <c r="DA120" s="277"/>
    </row>
    <row r="121" spans="2:105">
      <c r="B121" s="14"/>
      <c r="C121" s="39" t="s">
        <v>448</v>
      </c>
      <c r="D121" s="3" t="s">
        <v>458</v>
      </c>
      <c r="E121" s="3" t="s">
        <v>259</v>
      </c>
      <c r="F121" s="3"/>
      <c r="G121" s="15">
        <v>16</v>
      </c>
      <c r="H121" s="3">
        <v>4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281">
        <v>2</v>
      </c>
      <c r="AN121" s="292">
        <f t="shared" si="3"/>
        <v>2</v>
      </c>
      <c r="AO121" s="292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281"/>
      <c r="BV121" s="278"/>
      <c r="BW121" s="278"/>
      <c r="BX121" s="278"/>
      <c r="BY121" s="278"/>
      <c r="BZ121" s="278"/>
      <c r="CA121" s="278"/>
      <c r="CB121" s="278"/>
      <c r="CC121" s="278"/>
      <c r="CD121" s="278"/>
      <c r="CE121" s="278"/>
      <c r="CF121" s="278"/>
      <c r="CG121" s="278"/>
      <c r="CH121" s="278"/>
      <c r="CI121" s="278"/>
      <c r="CJ121" s="278"/>
      <c r="CK121" s="278"/>
      <c r="CL121" s="278"/>
      <c r="CM121" s="278"/>
      <c r="CN121" s="278"/>
      <c r="CO121" s="278"/>
      <c r="CP121" s="278"/>
      <c r="CQ121" s="278"/>
      <c r="CR121" s="278"/>
      <c r="CS121" s="278"/>
      <c r="CT121" s="278"/>
      <c r="CU121" s="278"/>
      <c r="CV121" s="278"/>
      <c r="CW121" s="278"/>
      <c r="CX121" s="278"/>
      <c r="CY121" s="278"/>
      <c r="CZ121" s="278"/>
      <c r="DA121" s="277"/>
    </row>
    <row r="122" spans="2:105">
      <c r="B122" s="14"/>
      <c r="C122" s="39"/>
      <c r="D122" s="3" t="s">
        <v>863</v>
      </c>
      <c r="E122" s="3" t="s">
        <v>843</v>
      </c>
      <c r="F122" s="3"/>
      <c r="G122" s="15">
        <v>5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281">
        <v>0</v>
      </c>
      <c r="AN122" s="292">
        <f t="shared" si="3"/>
        <v>0</v>
      </c>
      <c r="AO122" s="292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281"/>
      <c r="BV122" s="278"/>
      <c r="BW122" s="278"/>
      <c r="BX122" s="278"/>
      <c r="BY122" s="278"/>
      <c r="BZ122" s="278"/>
      <c r="CA122" s="278"/>
      <c r="CB122" s="278"/>
      <c r="CC122" s="278"/>
      <c r="CD122" s="278"/>
      <c r="CE122" s="278"/>
      <c r="CF122" s="278"/>
      <c r="CG122" s="278"/>
      <c r="CH122" s="278"/>
      <c r="CI122" s="278"/>
      <c r="CJ122" s="278"/>
      <c r="CK122" s="278"/>
      <c r="CL122" s="278"/>
      <c r="CM122" s="278"/>
      <c r="CN122" s="278"/>
      <c r="CO122" s="278"/>
      <c r="CP122" s="278"/>
      <c r="CQ122" s="278"/>
      <c r="CR122" s="278"/>
      <c r="CS122" s="278"/>
      <c r="CT122" s="278"/>
      <c r="CU122" s="278"/>
      <c r="CV122" s="278"/>
      <c r="CW122" s="278"/>
      <c r="CX122" s="278"/>
      <c r="CY122" s="278"/>
      <c r="CZ122" s="278"/>
      <c r="DA122" s="277"/>
    </row>
    <row r="123" spans="2:105">
      <c r="B123" s="14">
        <f>B120+1</f>
        <v>96</v>
      </c>
      <c r="C123" s="39">
        <v>44086</v>
      </c>
      <c r="D123" s="3" t="s">
        <v>339</v>
      </c>
      <c r="E123" s="3" t="s">
        <v>259</v>
      </c>
      <c r="F123" s="3" t="s">
        <v>147</v>
      </c>
      <c r="G123" s="15">
        <v>4</v>
      </c>
      <c r="H123" s="3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281">
        <v>2</v>
      </c>
      <c r="AN123" s="292">
        <f t="shared" si="3"/>
        <v>2</v>
      </c>
      <c r="AO123" s="292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281"/>
      <c r="BV123" s="278"/>
      <c r="BW123" s="278"/>
      <c r="BX123" s="278"/>
      <c r="BY123" s="278"/>
      <c r="BZ123" s="278"/>
      <c r="CA123" s="278"/>
      <c r="CB123" s="278"/>
      <c r="CC123" s="278"/>
      <c r="CD123" s="278"/>
      <c r="CE123" s="278"/>
      <c r="CF123" s="278"/>
      <c r="CG123" s="278"/>
      <c r="CH123" s="278"/>
      <c r="CI123" s="278"/>
      <c r="CJ123" s="278"/>
      <c r="CK123" s="278"/>
      <c r="CL123" s="278"/>
      <c r="CM123" s="278"/>
      <c r="CN123" s="278"/>
      <c r="CO123" s="278"/>
      <c r="CP123" s="278"/>
      <c r="CQ123" s="278"/>
      <c r="CR123" s="278"/>
      <c r="CS123" s="278"/>
      <c r="CT123" s="278"/>
      <c r="CU123" s="278"/>
      <c r="CV123" s="278"/>
      <c r="CW123" s="278"/>
      <c r="CX123" s="278"/>
      <c r="CY123" s="278"/>
      <c r="CZ123" s="278"/>
      <c r="DA123" s="277"/>
    </row>
    <row r="124" spans="2:105">
      <c r="B124" s="14"/>
      <c r="C124" s="39" t="s">
        <v>349</v>
      </c>
      <c r="D124" s="3"/>
      <c r="E124" s="3"/>
      <c r="F124" s="3"/>
      <c r="G124" s="1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281"/>
      <c r="AN124" s="292">
        <f t="shared" si="3"/>
        <v>0</v>
      </c>
      <c r="AO124" s="292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281"/>
      <c r="BV124" s="278"/>
      <c r="BW124" s="278"/>
      <c r="BX124" s="278"/>
      <c r="BY124" s="278"/>
      <c r="BZ124" s="278"/>
      <c r="CA124" s="278"/>
      <c r="CB124" s="278"/>
      <c r="CC124" s="278"/>
      <c r="CD124" s="278"/>
      <c r="CE124" s="278"/>
      <c r="CF124" s="278"/>
      <c r="CG124" s="278"/>
      <c r="CH124" s="278"/>
      <c r="CI124" s="278"/>
      <c r="CJ124" s="278"/>
      <c r="CK124" s="278"/>
      <c r="CL124" s="278"/>
      <c r="CM124" s="278"/>
      <c r="CN124" s="278"/>
      <c r="CO124" s="278"/>
      <c r="CP124" s="278"/>
      <c r="CQ124" s="278"/>
      <c r="CR124" s="278"/>
      <c r="CS124" s="278"/>
      <c r="CT124" s="278"/>
      <c r="CU124" s="278"/>
      <c r="CV124" s="278"/>
      <c r="CW124" s="278"/>
      <c r="CX124" s="278"/>
      <c r="CY124" s="278"/>
      <c r="CZ124" s="278"/>
      <c r="DA124" s="277"/>
    </row>
    <row r="125" spans="2:105">
      <c r="B125" s="14">
        <f>B123+1</f>
        <v>97</v>
      </c>
      <c r="C125" s="39">
        <v>44086</v>
      </c>
      <c r="D125" s="3" t="s">
        <v>340</v>
      </c>
      <c r="E125" s="3" t="s">
        <v>259</v>
      </c>
      <c r="F125" s="3" t="s">
        <v>341</v>
      </c>
      <c r="G125" s="15">
        <v>10</v>
      </c>
      <c r="H125" s="3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281">
        <v>3</v>
      </c>
      <c r="AN125" s="292">
        <f t="shared" si="3"/>
        <v>3</v>
      </c>
      <c r="AO125" s="292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281"/>
      <c r="BV125" s="278"/>
      <c r="BW125" s="278"/>
      <c r="BX125" s="278"/>
      <c r="BY125" s="278"/>
      <c r="BZ125" s="278"/>
      <c r="CA125" s="278"/>
      <c r="CB125" s="278"/>
      <c r="CC125" s="278"/>
      <c r="CD125" s="278"/>
      <c r="CE125" s="278"/>
      <c r="CF125" s="278"/>
      <c r="CG125" s="278"/>
      <c r="CH125" s="278"/>
      <c r="CI125" s="278"/>
      <c r="CJ125" s="278"/>
      <c r="CK125" s="278"/>
      <c r="CL125" s="278"/>
      <c r="CM125" s="278"/>
      <c r="CN125" s="278"/>
      <c r="CO125" s="278"/>
      <c r="CP125" s="278"/>
      <c r="CQ125" s="278"/>
      <c r="CR125" s="278"/>
      <c r="CS125" s="278"/>
      <c r="CT125" s="278"/>
      <c r="CU125" s="278"/>
      <c r="CV125" s="278"/>
      <c r="CW125" s="278"/>
      <c r="CX125" s="278"/>
      <c r="CY125" s="278"/>
      <c r="CZ125" s="278"/>
      <c r="DA125" s="277"/>
    </row>
    <row r="126" spans="2:105">
      <c r="B126" s="14">
        <f t="shared" si="6"/>
        <v>98</v>
      </c>
      <c r="C126" s="39">
        <v>44086</v>
      </c>
      <c r="D126" s="3" t="s">
        <v>343</v>
      </c>
      <c r="E126" s="3" t="s">
        <v>259</v>
      </c>
      <c r="F126" s="3" t="s">
        <v>341</v>
      </c>
      <c r="G126" s="15">
        <v>10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281">
        <f t="shared" si="5"/>
        <v>10</v>
      </c>
      <c r="AN126" s="292">
        <f t="shared" si="3"/>
        <v>10</v>
      </c>
      <c r="AO126" s="292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281"/>
      <c r="BV126" s="278"/>
      <c r="BW126" s="278"/>
      <c r="BX126" s="278"/>
      <c r="BY126" s="278"/>
      <c r="BZ126" s="278"/>
      <c r="CA126" s="278"/>
      <c r="CB126" s="278"/>
      <c r="CC126" s="278"/>
      <c r="CD126" s="278"/>
      <c r="CE126" s="278"/>
      <c r="CF126" s="278"/>
      <c r="CG126" s="278"/>
      <c r="CH126" s="278"/>
      <c r="CI126" s="278"/>
      <c r="CJ126" s="278"/>
      <c r="CK126" s="278"/>
      <c r="CL126" s="278"/>
      <c r="CM126" s="278"/>
      <c r="CN126" s="278"/>
      <c r="CO126" s="278"/>
      <c r="CP126" s="278"/>
      <c r="CQ126" s="278"/>
      <c r="CR126" s="278"/>
      <c r="CS126" s="278"/>
      <c r="CT126" s="278"/>
      <c r="CU126" s="278"/>
      <c r="CV126" s="278"/>
      <c r="CW126" s="278"/>
      <c r="CX126" s="278"/>
      <c r="CY126" s="278"/>
      <c r="CZ126" s="278"/>
      <c r="DA126" s="277"/>
    </row>
    <row r="127" spans="2:105">
      <c r="B127" s="14">
        <f t="shared" si="6"/>
        <v>99</v>
      </c>
      <c r="C127" s="39">
        <v>44086</v>
      </c>
      <c r="D127" s="3" t="s">
        <v>345</v>
      </c>
      <c r="E127" s="3" t="s">
        <v>259</v>
      </c>
      <c r="F127" s="3" t="s">
        <v>346</v>
      </c>
      <c r="G127" s="15">
        <v>16</v>
      </c>
      <c r="H127" s="3">
        <v>5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281">
        <v>0</v>
      </c>
      <c r="AN127" s="292">
        <f t="shared" si="3"/>
        <v>0</v>
      </c>
      <c r="AO127" s="292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281"/>
      <c r="BV127" s="278"/>
      <c r="BW127" s="278"/>
      <c r="BX127" s="278"/>
      <c r="BY127" s="278"/>
      <c r="BZ127" s="278"/>
      <c r="CA127" s="278"/>
      <c r="CB127" s="278"/>
      <c r="CC127" s="278"/>
      <c r="CD127" s="278"/>
      <c r="CE127" s="278"/>
      <c r="CF127" s="278"/>
      <c r="CG127" s="278"/>
      <c r="CH127" s="278"/>
      <c r="CI127" s="278"/>
      <c r="CJ127" s="278"/>
      <c r="CK127" s="278"/>
      <c r="CL127" s="278"/>
      <c r="CM127" s="278"/>
      <c r="CN127" s="278"/>
      <c r="CO127" s="278"/>
      <c r="CP127" s="278"/>
      <c r="CQ127" s="278"/>
      <c r="CR127" s="278"/>
      <c r="CS127" s="278"/>
      <c r="CT127" s="278"/>
      <c r="CU127" s="278"/>
      <c r="CV127" s="278"/>
      <c r="CW127" s="278"/>
      <c r="CX127" s="278"/>
      <c r="CY127" s="278"/>
      <c r="CZ127" s="278"/>
      <c r="DA127" s="277"/>
    </row>
    <row r="128" spans="2:105">
      <c r="B128" s="14"/>
      <c r="C128" s="39"/>
      <c r="D128" s="3" t="s">
        <v>925</v>
      </c>
      <c r="E128" s="3" t="s">
        <v>714</v>
      </c>
      <c r="F128" s="3" t="s">
        <v>934</v>
      </c>
      <c r="G128" s="15">
        <v>24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281">
        <v>0</v>
      </c>
      <c r="AN128" s="292">
        <f t="shared" si="3"/>
        <v>0</v>
      </c>
      <c r="AO128" s="292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281"/>
      <c r="BV128" s="278"/>
      <c r="BW128" s="278"/>
      <c r="BX128" s="278"/>
      <c r="BY128" s="278"/>
      <c r="BZ128" s="278"/>
      <c r="CA128" s="278"/>
      <c r="CB128" s="278"/>
      <c r="CC128" s="278"/>
      <c r="CD128" s="278"/>
      <c r="CE128" s="278"/>
      <c r="CF128" s="278"/>
      <c r="CG128" s="278"/>
      <c r="CH128" s="278"/>
      <c r="CI128" s="278"/>
      <c r="CJ128" s="278"/>
      <c r="CK128" s="278"/>
      <c r="CL128" s="278"/>
      <c r="CM128" s="278"/>
      <c r="CN128" s="278"/>
      <c r="CO128" s="278"/>
      <c r="CP128" s="278"/>
      <c r="CQ128" s="278"/>
      <c r="CR128" s="278"/>
      <c r="CS128" s="278"/>
      <c r="CT128" s="278"/>
      <c r="CU128" s="278"/>
      <c r="CV128" s="278"/>
      <c r="CW128" s="278"/>
      <c r="CX128" s="278"/>
      <c r="CY128" s="278"/>
      <c r="CZ128" s="278"/>
      <c r="DA128" s="277"/>
    </row>
    <row r="129" spans="2:105">
      <c r="B129" s="14">
        <f>B127+1</f>
        <v>100</v>
      </c>
      <c r="C129" s="39">
        <v>44086</v>
      </c>
      <c r="D129" s="3" t="s">
        <v>347</v>
      </c>
      <c r="E129" s="3" t="s">
        <v>259</v>
      </c>
      <c r="F129" s="3" t="s">
        <v>346</v>
      </c>
      <c r="G129" s="15">
        <v>27</v>
      </c>
      <c r="H129" s="3">
        <v>5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281">
        <v>4</v>
      </c>
      <c r="AN129" s="292">
        <f t="shared" si="3"/>
        <v>4</v>
      </c>
      <c r="AO129" s="292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281"/>
      <c r="BV129" s="278"/>
      <c r="BW129" s="278"/>
      <c r="BX129" s="278"/>
      <c r="BY129" s="278"/>
      <c r="BZ129" s="278"/>
      <c r="CA129" s="278"/>
      <c r="CB129" s="278"/>
      <c r="CC129" s="278"/>
      <c r="CD129" s="278"/>
      <c r="CE129" s="278"/>
      <c r="CF129" s="278"/>
      <c r="CG129" s="278"/>
      <c r="CH129" s="278"/>
      <c r="CI129" s="278"/>
      <c r="CJ129" s="278"/>
      <c r="CK129" s="278"/>
      <c r="CL129" s="278"/>
      <c r="CM129" s="278"/>
      <c r="CN129" s="278"/>
      <c r="CO129" s="278"/>
      <c r="CP129" s="278"/>
      <c r="CQ129" s="278"/>
      <c r="CR129" s="278"/>
      <c r="CS129" s="278"/>
      <c r="CT129" s="278"/>
      <c r="CU129" s="278"/>
      <c r="CV129" s="278"/>
      <c r="CW129" s="278"/>
      <c r="CX129" s="278"/>
      <c r="CY129" s="278"/>
      <c r="CZ129" s="278"/>
      <c r="DA129" s="277"/>
    </row>
    <row r="130" spans="2:105">
      <c r="B130" s="14"/>
      <c r="C130" s="39"/>
      <c r="D130" s="3" t="s">
        <v>340</v>
      </c>
      <c r="E130" s="3" t="s">
        <v>1343</v>
      </c>
      <c r="F130" s="3" t="s">
        <v>932</v>
      </c>
      <c r="G130" s="15">
        <v>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281">
        <v>0</v>
      </c>
      <c r="AN130" s="292">
        <f t="shared" si="3"/>
        <v>0</v>
      </c>
      <c r="AO130" s="292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281"/>
      <c r="BV130" s="278"/>
      <c r="BW130" s="278"/>
      <c r="BX130" s="278"/>
      <c r="BY130" s="278"/>
      <c r="BZ130" s="278"/>
      <c r="CA130" s="278"/>
      <c r="CB130" s="278"/>
      <c r="CC130" s="278"/>
      <c r="CD130" s="278"/>
      <c r="CE130" s="278"/>
      <c r="CF130" s="278"/>
      <c r="CG130" s="278"/>
      <c r="CH130" s="278"/>
      <c r="CI130" s="278"/>
      <c r="CJ130" s="278"/>
      <c r="CK130" s="278"/>
      <c r="CL130" s="278"/>
      <c r="CM130" s="278"/>
      <c r="CN130" s="278"/>
      <c r="CO130" s="278"/>
      <c r="CP130" s="278"/>
      <c r="CQ130" s="278"/>
      <c r="CR130" s="278"/>
      <c r="CS130" s="278"/>
      <c r="CT130" s="278"/>
      <c r="CU130" s="278"/>
      <c r="CV130" s="278"/>
      <c r="CW130" s="278"/>
      <c r="CX130" s="278"/>
      <c r="CY130" s="278"/>
      <c r="CZ130" s="278"/>
      <c r="DA130" s="277"/>
    </row>
    <row r="131" spans="2:105">
      <c r="B131" s="14"/>
      <c r="C131" s="39" t="s">
        <v>350</v>
      </c>
      <c r="D131" s="3"/>
      <c r="E131" s="3"/>
      <c r="F131" s="3"/>
      <c r="G131" s="1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281">
        <f t="shared" si="5"/>
        <v>0</v>
      </c>
      <c r="AN131" s="292">
        <f t="shared" si="3"/>
        <v>0</v>
      </c>
      <c r="AO131" s="292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281"/>
      <c r="BV131" s="278"/>
      <c r="BW131" s="278"/>
      <c r="BX131" s="278"/>
      <c r="BY131" s="278"/>
      <c r="BZ131" s="278"/>
      <c r="CA131" s="278"/>
      <c r="CB131" s="278"/>
      <c r="CC131" s="278"/>
      <c r="CD131" s="278"/>
      <c r="CE131" s="278"/>
      <c r="CF131" s="278"/>
      <c r="CG131" s="278"/>
      <c r="CH131" s="278"/>
      <c r="CI131" s="278"/>
      <c r="CJ131" s="278"/>
      <c r="CK131" s="278"/>
      <c r="CL131" s="278"/>
      <c r="CM131" s="278"/>
      <c r="CN131" s="278"/>
      <c r="CO131" s="278"/>
      <c r="CP131" s="278"/>
      <c r="CQ131" s="278"/>
      <c r="CR131" s="278"/>
      <c r="CS131" s="278"/>
      <c r="CT131" s="278"/>
      <c r="CU131" s="278"/>
      <c r="CV131" s="278"/>
      <c r="CW131" s="278"/>
      <c r="CX131" s="278"/>
      <c r="CY131" s="278"/>
      <c r="CZ131" s="278"/>
      <c r="DA131" s="277"/>
    </row>
    <row r="132" spans="2:105">
      <c r="B132" s="14">
        <f>B129+1</f>
        <v>101</v>
      </c>
      <c r="C132" s="39">
        <v>44086</v>
      </c>
      <c r="D132" s="3" t="s">
        <v>351</v>
      </c>
      <c r="E132" s="3" t="s">
        <v>259</v>
      </c>
      <c r="F132" s="3" t="s">
        <v>346</v>
      </c>
      <c r="G132" s="15">
        <v>16</v>
      </c>
      <c r="H132" s="3">
        <v>2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281">
        <v>3</v>
      </c>
      <c r="AN132" s="292">
        <f t="shared" si="3"/>
        <v>3</v>
      </c>
      <c r="AO132" s="292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281"/>
      <c r="BV132" s="278"/>
      <c r="BW132" s="278"/>
      <c r="BX132" s="278"/>
      <c r="BY132" s="278"/>
      <c r="BZ132" s="278"/>
      <c r="CA132" s="278"/>
      <c r="CB132" s="278"/>
      <c r="CC132" s="278"/>
      <c r="CD132" s="278"/>
      <c r="CE132" s="278"/>
      <c r="CF132" s="278"/>
      <c r="CG132" s="278"/>
      <c r="CH132" s="278"/>
      <c r="CI132" s="278"/>
      <c r="CJ132" s="278"/>
      <c r="CK132" s="278"/>
      <c r="CL132" s="278"/>
      <c r="CM132" s="278"/>
      <c r="CN132" s="278"/>
      <c r="CO132" s="278"/>
      <c r="CP132" s="278"/>
      <c r="CQ132" s="278"/>
      <c r="CR132" s="278"/>
      <c r="CS132" s="278"/>
      <c r="CT132" s="278"/>
      <c r="CU132" s="278"/>
      <c r="CV132" s="278"/>
      <c r="CW132" s="278"/>
      <c r="CX132" s="278"/>
      <c r="CY132" s="278"/>
      <c r="CZ132" s="278"/>
      <c r="DA132" s="277"/>
    </row>
    <row r="133" spans="2:105">
      <c r="B133" s="14">
        <f t="shared" si="6"/>
        <v>102</v>
      </c>
      <c r="C133" s="39">
        <v>44086</v>
      </c>
      <c r="D133" s="3" t="s">
        <v>616</v>
      </c>
      <c r="E133" s="3" t="s">
        <v>259</v>
      </c>
      <c r="F133" s="3" t="s">
        <v>346</v>
      </c>
      <c r="G133" s="15">
        <v>12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281">
        <v>0</v>
      </c>
      <c r="AN133" s="292">
        <f t="shared" ref="AN133:AN196" si="7">AM133</f>
        <v>0</v>
      </c>
      <c r="AO133" s="292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281"/>
      <c r="BV133" s="278"/>
      <c r="BW133" s="278"/>
      <c r="BX133" s="278"/>
      <c r="BY133" s="278"/>
      <c r="BZ133" s="278"/>
      <c r="CA133" s="278"/>
      <c r="CB133" s="278"/>
      <c r="CC133" s="278"/>
      <c r="CD133" s="278"/>
      <c r="CE133" s="278"/>
      <c r="CF133" s="278"/>
      <c r="CG133" s="278"/>
      <c r="CH133" s="278"/>
      <c r="CI133" s="278"/>
      <c r="CJ133" s="278"/>
      <c r="CK133" s="278"/>
      <c r="CL133" s="278"/>
      <c r="CM133" s="278"/>
      <c r="CN133" s="278"/>
      <c r="CO133" s="278"/>
      <c r="CP133" s="278"/>
      <c r="CQ133" s="278"/>
      <c r="CR133" s="278"/>
      <c r="CS133" s="278"/>
      <c r="CT133" s="278"/>
      <c r="CU133" s="278"/>
      <c r="CV133" s="278"/>
      <c r="CW133" s="278"/>
      <c r="CX133" s="278"/>
      <c r="CY133" s="278"/>
      <c r="CZ133" s="278"/>
      <c r="DA133" s="277"/>
    </row>
    <row r="134" spans="2:105">
      <c r="B134" s="14"/>
      <c r="C134" s="39" t="s">
        <v>352</v>
      </c>
      <c r="D134" s="3"/>
      <c r="E134" s="3"/>
      <c r="F134" s="3"/>
      <c r="G134" s="1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281"/>
      <c r="AN134" s="292">
        <f t="shared" si="7"/>
        <v>0</v>
      </c>
      <c r="AO134" s="292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281"/>
      <c r="BV134" s="278"/>
      <c r="BW134" s="278"/>
      <c r="BX134" s="278"/>
      <c r="BY134" s="278"/>
      <c r="BZ134" s="278"/>
      <c r="CA134" s="278"/>
      <c r="CB134" s="278"/>
      <c r="CC134" s="278"/>
      <c r="CD134" s="278"/>
      <c r="CE134" s="278"/>
      <c r="CF134" s="278"/>
      <c r="CG134" s="278"/>
      <c r="CH134" s="278"/>
      <c r="CI134" s="278"/>
      <c r="CJ134" s="278"/>
      <c r="CK134" s="278"/>
      <c r="CL134" s="278"/>
      <c r="CM134" s="278"/>
      <c r="CN134" s="278"/>
      <c r="CO134" s="278"/>
      <c r="CP134" s="278"/>
      <c r="CQ134" s="278"/>
      <c r="CR134" s="278"/>
      <c r="CS134" s="278"/>
      <c r="CT134" s="278"/>
      <c r="CU134" s="278"/>
      <c r="CV134" s="278"/>
      <c r="CW134" s="278"/>
      <c r="CX134" s="278"/>
      <c r="CY134" s="278"/>
      <c r="CZ134" s="278"/>
      <c r="DA134" s="277"/>
    </row>
    <row r="135" spans="2:105">
      <c r="B135" s="14">
        <f>B133+1</f>
        <v>103</v>
      </c>
      <c r="C135" s="39">
        <v>44086</v>
      </c>
      <c r="D135" s="3" t="s">
        <v>353</v>
      </c>
      <c r="E135" s="3" t="s">
        <v>143</v>
      </c>
      <c r="F135" s="3" t="s">
        <v>354</v>
      </c>
      <c r="G135" s="15">
        <v>5000</v>
      </c>
      <c r="H135" s="3">
        <v>1000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281">
        <v>3.5</v>
      </c>
      <c r="AN135" s="292">
        <f t="shared" si="7"/>
        <v>3.5</v>
      </c>
      <c r="AO135" s="292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281"/>
      <c r="BV135" s="278"/>
      <c r="BW135" s="278"/>
      <c r="BX135" s="278"/>
      <c r="BY135" s="278"/>
      <c r="BZ135" s="278"/>
      <c r="CA135" s="278"/>
      <c r="CB135" s="278"/>
      <c r="CC135" s="278"/>
      <c r="CD135" s="278"/>
      <c r="CE135" s="278"/>
      <c r="CF135" s="278"/>
      <c r="CG135" s="278"/>
      <c r="CH135" s="278"/>
      <c r="CI135" s="278"/>
      <c r="CJ135" s="278"/>
      <c r="CK135" s="278"/>
      <c r="CL135" s="278"/>
      <c r="CM135" s="278"/>
      <c r="CN135" s="278"/>
      <c r="CO135" s="278"/>
      <c r="CP135" s="278"/>
      <c r="CQ135" s="278"/>
      <c r="CR135" s="278"/>
      <c r="CS135" s="278"/>
      <c r="CT135" s="278"/>
      <c r="CU135" s="278"/>
      <c r="CV135" s="278"/>
      <c r="CW135" s="278"/>
      <c r="CX135" s="278"/>
      <c r="CY135" s="278"/>
      <c r="CZ135" s="278"/>
      <c r="DA135" s="277"/>
    </row>
    <row r="136" spans="2:105">
      <c r="B136" s="14">
        <f t="shared" si="6"/>
        <v>104</v>
      </c>
      <c r="C136" s="39">
        <v>44086</v>
      </c>
      <c r="D136" s="3" t="s">
        <v>356</v>
      </c>
      <c r="E136" s="3" t="s">
        <v>143</v>
      </c>
      <c r="F136" s="3" t="s">
        <v>203</v>
      </c>
      <c r="G136" s="15">
        <v>10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281">
        <v>9</v>
      </c>
      <c r="AN136" s="292">
        <f t="shared" si="7"/>
        <v>9</v>
      </c>
      <c r="AO136" s="292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281"/>
      <c r="BV136" s="278"/>
      <c r="BW136" s="278"/>
      <c r="BX136" s="278"/>
      <c r="BY136" s="278"/>
      <c r="BZ136" s="278"/>
      <c r="CA136" s="278"/>
      <c r="CB136" s="278"/>
      <c r="CC136" s="278"/>
      <c r="CD136" s="278"/>
      <c r="CE136" s="278"/>
      <c r="CF136" s="278"/>
      <c r="CG136" s="278"/>
      <c r="CH136" s="278"/>
      <c r="CI136" s="278"/>
      <c r="CJ136" s="278"/>
      <c r="CK136" s="278"/>
      <c r="CL136" s="278"/>
      <c r="CM136" s="278"/>
      <c r="CN136" s="278"/>
      <c r="CO136" s="278"/>
      <c r="CP136" s="278"/>
      <c r="CQ136" s="278"/>
      <c r="CR136" s="278"/>
      <c r="CS136" s="278"/>
      <c r="CT136" s="278"/>
      <c r="CU136" s="278"/>
      <c r="CV136" s="278"/>
      <c r="CW136" s="278"/>
      <c r="CX136" s="278"/>
      <c r="CY136" s="278"/>
      <c r="CZ136" s="278"/>
      <c r="DA136" s="277"/>
    </row>
    <row r="137" spans="2:105">
      <c r="B137" s="14">
        <f t="shared" si="6"/>
        <v>105</v>
      </c>
      <c r="C137" s="39">
        <v>44086</v>
      </c>
      <c r="D137" s="3" t="s">
        <v>377</v>
      </c>
      <c r="E137" s="3" t="s">
        <v>143</v>
      </c>
      <c r="F137" s="3" t="s">
        <v>378</v>
      </c>
      <c r="G137" s="49">
        <v>2.89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281" t="s">
        <v>1428</v>
      </c>
      <c r="AN137" s="292" t="str">
        <f t="shared" si="7"/>
        <v>fnestle</v>
      </c>
      <c r="AO137" s="292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281"/>
      <c r="BV137" s="278"/>
      <c r="BW137" s="278"/>
      <c r="BX137" s="278"/>
      <c r="BY137" s="278"/>
      <c r="BZ137" s="278"/>
      <c r="CA137" s="278"/>
      <c r="CB137" s="278"/>
      <c r="CC137" s="278"/>
      <c r="CD137" s="278"/>
      <c r="CE137" s="278"/>
      <c r="CF137" s="278"/>
      <c r="CG137" s="278"/>
      <c r="CH137" s="278"/>
      <c r="CI137" s="278"/>
      <c r="CJ137" s="278"/>
      <c r="CK137" s="278"/>
      <c r="CL137" s="278"/>
      <c r="CM137" s="278"/>
      <c r="CN137" s="278"/>
      <c r="CO137" s="278"/>
      <c r="CP137" s="278"/>
      <c r="CQ137" s="278"/>
      <c r="CR137" s="278"/>
      <c r="CS137" s="278"/>
      <c r="CT137" s="278"/>
      <c r="CU137" s="278"/>
      <c r="CV137" s="278"/>
      <c r="CW137" s="278"/>
      <c r="CX137" s="278"/>
      <c r="CY137" s="278"/>
      <c r="CZ137" s="278"/>
      <c r="DA137" s="277"/>
    </row>
    <row r="138" spans="2:105">
      <c r="B138" s="14"/>
      <c r="C138" s="39">
        <v>44086</v>
      </c>
      <c r="D138" s="3" t="s">
        <v>390</v>
      </c>
      <c r="E138" s="3" t="s">
        <v>143</v>
      </c>
      <c r="F138" s="3">
        <v>4.0119999999999996</v>
      </c>
      <c r="G138" s="15">
        <v>4012</v>
      </c>
      <c r="H138" s="3">
        <v>3000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281">
        <v>0</v>
      </c>
      <c r="AN138" s="292">
        <f t="shared" si="7"/>
        <v>0</v>
      </c>
      <c r="AO138" s="292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281"/>
      <c r="BV138" s="278"/>
      <c r="BW138" s="278"/>
      <c r="BX138" s="278"/>
      <c r="BY138" s="278"/>
      <c r="BZ138" s="278"/>
      <c r="CA138" s="278"/>
      <c r="CB138" s="278"/>
      <c r="CC138" s="278"/>
      <c r="CD138" s="278"/>
      <c r="CE138" s="278"/>
      <c r="CF138" s="278"/>
      <c r="CG138" s="278"/>
      <c r="CH138" s="278"/>
      <c r="CI138" s="278"/>
      <c r="CJ138" s="278"/>
      <c r="CK138" s="278"/>
      <c r="CL138" s="278"/>
      <c r="CM138" s="278"/>
      <c r="CN138" s="278"/>
      <c r="CO138" s="278"/>
      <c r="CP138" s="278"/>
      <c r="CQ138" s="278"/>
      <c r="CR138" s="278"/>
      <c r="CS138" s="278"/>
      <c r="CT138" s="278"/>
      <c r="CU138" s="278"/>
      <c r="CV138" s="278"/>
      <c r="CW138" s="278"/>
      <c r="CX138" s="278"/>
      <c r="CY138" s="278"/>
      <c r="CZ138" s="278"/>
      <c r="DA138" s="277"/>
    </row>
    <row r="139" spans="2:105">
      <c r="B139" s="14">
        <f>B136+2</f>
        <v>106</v>
      </c>
      <c r="C139" s="39">
        <v>44086</v>
      </c>
      <c r="D139" s="3" t="s">
        <v>357</v>
      </c>
      <c r="E139" s="3" t="s">
        <v>143</v>
      </c>
      <c r="F139" s="3" t="s">
        <v>354</v>
      </c>
      <c r="G139" s="15">
        <v>2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281">
        <f t="shared" ref="AM139:AM171" si="8">G139-H139</f>
        <v>2</v>
      </c>
      <c r="AN139" s="292">
        <f t="shared" si="7"/>
        <v>2</v>
      </c>
      <c r="AO139" s="292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281"/>
      <c r="BV139" s="278"/>
      <c r="BW139" s="278"/>
      <c r="BX139" s="278"/>
      <c r="BY139" s="278"/>
      <c r="BZ139" s="278"/>
      <c r="CA139" s="278"/>
      <c r="CB139" s="278"/>
      <c r="CC139" s="278"/>
      <c r="CD139" s="278"/>
      <c r="CE139" s="278"/>
      <c r="CF139" s="278"/>
      <c r="CG139" s="278"/>
      <c r="CH139" s="278"/>
      <c r="CI139" s="278"/>
      <c r="CJ139" s="278"/>
      <c r="CK139" s="278"/>
      <c r="CL139" s="278"/>
      <c r="CM139" s="278"/>
      <c r="CN139" s="278"/>
      <c r="CO139" s="278"/>
      <c r="CP139" s="278"/>
      <c r="CQ139" s="278"/>
      <c r="CR139" s="278"/>
      <c r="CS139" s="278"/>
      <c r="CT139" s="278"/>
      <c r="CU139" s="278"/>
      <c r="CV139" s="278"/>
      <c r="CW139" s="278"/>
      <c r="CX139" s="278"/>
      <c r="CY139" s="278"/>
      <c r="CZ139" s="278"/>
      <c r="DA139" s="277"/>
    </row>
    <row r="140" spans="2:105">
      <c r="B140" s="14"/>
      <c r="C140" s="39" t="s">
        <v>358</v>
      </c>
      <c r="D140" s="3"/>
      <c r="E140" s="3"/>
      <c r="F140" s="3"/>
      <c r="G140" s="1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281"/>
      <c r="AN140" s="292">
        <f t="shared" si="7"/>
        <v>0</v>
      </c>
      <c r="AO140" s="292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281"/>
      <c r="BV140" s="278"/>
      <c r="BW140" s="278"/>
      <c r="BX140" s="278"/>
      <c r="BY140" s="278"/>
      <c r="BZ140" s="278"/>
      <c r="CA140" s="278"/>
      <c r="CB140" s="278"/>
      <c r="CC140" s="278"/>
      <c r="CD140" s="278"/>
      <c r="CE140" s="278"/>
      <c r="CF140" s="278"/>
      <c r="CG140" s="278"/>
      <c r="CH140" s="278"/>
      <c r="CI140" s="278"/>
      <c r="CJ140" s="278"/>
      <c r="CK140" s="278"/>
      <c r="CL140" s="278"/>
      <c r="CM140" s="278"/>
      <c r="CN140" s="278"/>
      <c r="CO140" s="278"/>
      <c r="CP140" s="278"/>
      <c r="CQ140" s="278"/>
      <c r="CR140" s="278"/>
      <c r="CS140" s="278"/>
      <c r="CT140" s="278"/>
      <c r="CU140" s="278"/>
      <c r="CV140" s="278"/>
      <c r="CW140" s="278"/>
      <c r="CX140" s="278"/>
      <c r="CY140" s="278"/>
      <c r="CZ140" s="278"/>
      <c r="DA140" s="277"/>
    </row>
    <row r="141" spans="2:105">
      <c r="B141" s="14">
        <f>B139+1</f>
        <v>107</v>
      </c>
      <c r="C141" s="39">
        <v>44086</v>
      </c>
      <c r="D141" s="3" t="s">
        <v>359</v>
      </c>
      <c r="E141" s="3" t="s">
        <v>143</v>
      </c>
      <c r="F141" s="3" t="s">
        <v>360</v>
      </c>
      <c r="G141" s="15">
        <v>12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281">
        <f t="shared" si="8"/>
        <v>12</v>
      </c>
      <c r="AN141" s="292">
        <f t="shared" si="7"/>
        <v>12</v>
      </c>
      <c r="AO141" s="292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281"/>
      <c r="BV141" s="278"/>
      <c r="BW141" s="278"/>
      <c r="BX141" s="278"/>
      <c r="BY141" s="278"/>
      <c r="BZ141" s="278"/>
      <c r="CA141" s="278"/>
      <c r="CB141" s="278"/>
      <c r="CC141" s="278"/>
      <c r="CD141" s="278"/>
      <c r="CE141" s="278"/>
      <c r="CF141" s="278"/>
      <c r="CG141" s="278"/>
      <c r="CH141" s="278"/>
      <c r="CI141" s="278"/>
      <c r="CJ141" s="278"/>
      <c r="CK141" s="278"/>
      <c r="CL141" s="278"/>
      <c r="CM141" s="278"/>
      <c r="CN141" s="278"/>
      <c r="CO141" s="278"/>
      <c r="CP141" s="278"/>
      <c r="CQ141" s="278"/>
      <c r="CR141" s="278"/>
      <c r="CS141" s="278"/>
      <c r="CT141" s="278"/>
      <c r="CU141" s="278"/>
      <c r="CV141" s="278"/>
      <c r="CW141" s="278"/>
      <c r="CX141" s="278"/>
      <c r="CY141" s="278"/>
      <c r="CZ141" s="278"/>
      <c r="DA141" s="277"/>
    </row>
    <row r="142" spans="2:105">
      <c r="B142" s="14">
        <f t="shared" si="6"/>
        <v>108</v>
      </c>
      <c r="C142" s="39">
        <v>44086</v>
      </c>
      <c r="D142" s="3" t="s">
        <v>362</v>
      </c>
      <c r="E142" s="3" t="s">
        <v>143</v>
      </c>
      <c r="F142" s="3" t="s">
        <v>203</v>
      </c>
      <c r="G142" s="15">
        <v>1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281">
        <f t="shared" si="8"/>
        <v>1</v>
      </c>
      <c r="AN142" s="292">
        <f t="shared" si="7"/>
        <v>1</v>
      </c>
      <c r="AO142" s="292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281"/>
      <c r="BV142" s="278"/>
      <c r="BW142" s="278"/>
      <c r="BX142" s="278"/>
      <c r="BY142" s="278"/>
      <c r="BZ142" s="278"/>
      <c r="CA142" s="278"/>
      <c r="CB142" s="278"/>
      <c r="CC142" s="278"/>
      <c r="CD142" s="278"/>
      <c r="CE142" s="278"/>
      <c r="CF142" s="278"/>
      <c r="CG142" s="278"/>
      <c r="CH142" s="278"/>
      <c r="CI142" s="278"/>
      <c r="CJ142" s="278"/>
      <c r="CK142" s="278"/>
      <c r="CL142" s="278"/>
      <c r="CM142" s="278"/>
      <c r="CN142" s="278"/>
      <c r="CO142" s="278"/>
      <c r="CP142" s="278"/>
      <c r="CQ142" s="278"/>
      <c r="CR142" s="278"/>
      <c r="CS142" s="278"/>
      <c r="CT142" s="278"/>
      <c r="CU142" s="278"/>
      <c r="CV142" s="278"/>
      <c r="CW142" s="278"/>
      <c r="CX142" s="278"/>
      <c r="CY142" s="278"/>
      <c r="CZ142" s="278"/>
      <c r="DA142" s="277"/>
    </row>
    <row r="143" spans="2:105">
      <c r="B143" s="14">
        <f t="shared" si="6"/>
        <v>109</v>
      </c>
      <c r="C143" s="39">
        <v>44086</v>
      </c>
      <c r="D143" s="3" t="s">
        <v>364</v>
      </c>
      <c r="E143" s="3" t="s">
        <v>143</v>
      </c>
      <c r="F143" s="3" t="s">
        <v>219</v>
      </c>
      <c r="G143" s="15">
        <v>96</v>
      </c>
      <c r="H143" s="3">
        <v>4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281">
        <v>83</v>
      </c>
      <c r="AN143" s="292">
        <f t="shared" si="7"/>
        <v>83</v>
      </c>
      <c r="AO143" s="292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281"/>
      <c r="BV143" s="278"/>
      <c r="BW143" s="278"/>
      <c r="BX143" s="278"/>
      <c r="BY143" s="278"/>
      <c r="BZ143" s="278"/>
      <c r="CA143" s="278"/>
      <c r="CB143" s="278"/>
      <c r="CC143" s="278"/>
      <c r="CD143" s="278"/>
      <c r="CE143" s="278"/>
      <c r="CF143" s="278"/>
      <c r="CG143" s="278"/>
      <c r="CH143" s="278"/>
      <c r="CI143" s="278"/>
      <c r="CJ143" s="278"/>
      <c r="CK143" s="278"/>
      <c r="CL143" s="278"/>
      <c r="CM143" s="278"/>
      <c r="CN143" s="278"/>
      <c r="CO143" s="278"/>
      <c r="CP143" s="278"/>
      <c r="CQ143" s="278"/>
      <c r="CR143" s="278"/>
      <c r="CS143" s="278"/>
      <c r="CT143" s="278"/>
      <c r="CU143" s="278"/>
      <c r="CV143" s="278"/>
      <c r="CW143" s="278"/>
      <c r="CX143" s="278"/>
      <c r="CY143" s="278"/>
      <c r="CZ143" s="278"/>
      <c r="DA143" s="277"/>
    </row>
    <row r="144" spans="2:105">
      <c r="B144" s="14">
        <f t="shared" si="6"/>
        <v>110</v>
      </c>
      <c r="C144" s="39">
        <v>44086</v>
      </c>
      <c r="D144" s="3" t="s">
        <v>365</v>
      </c>
      <c r="E144" s="3" t="s">
        <v>143</v>
      </c>
      <c r="F144" s="3" t="s">
        <v>366</v>
      </c>
      <c r="G144" s="15">
        <v>5</v>
      </c>
      <c r="H144" s="3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281">
        <v>2</v>
      </c>
      <c r="AN144" s="292">
        <f t="shared" si="7"/>
        <v>2</v>
      </c>
      <c r="AO144" s="292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281"/>
      <c r="BV144" s="278"/>
      <c r="BW144" s="278"/>
      <c r="BX144" s="278"/>
      <c r="BY144" s="278"/>
      <c r="BZ144" s="278"/>
      <c r="CA144" s="278"/>
      <c r="CB144" s="278"/>
      <c r="CC144" s="278"/>
      <c r="CD144" s="278"/>
      <c r="CE144" s="278"/>
      <c r="CF144" s="278"/>
      <c r="CG144" s="278"/>
      <c r="CH144" s="278"/>
      <c r="CI144" s="278"/>
      <c r="CJ144" s="278"/>
      <c r="CK144" s="278"/>
      <c r="CL144" s="278"/>
      <c r="CM144" s="278"/>
      <c r="CN144" s="278"/>
      <c r="CO144" s="278"/>
      <c r="CP144" s="278"/>
      <c r="CQ144" s="278"/>
      <c r="CR144" s="278"/>
      <c r="CS144" s="278"/>
      <c r="CT144" s="278"/>
      <c r="CU144" s="278"/>
      <c r="CV144" s="278"/>
      <c r="CW144" s="278"/>
      <c r="CX144" s="278"/>
      <c r="CY144" s="278"/>
      <c r="CZ144" s="278"/>
      <c r="DA144" s="277"/>
    </row>
    <row r="145" spans="2:105">
      <c r="B145" s="14">
        <f t="shared" si="6"/>
        <v>111</v>
      </c>
      <c r="C145" s="39">
        <v>44086</v>
      </c>
      <c r="D145" s="3" t="s">
        <v>368</v>
      </c>
      <c r="E145" s="3" t="s">
        <v>143</v>
      </c>
      <c r="F145" s="3" t="s">
        <v>203</v>
      </c>
      <c r="G145" s="15">
        <v>1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281">
        <v>0</v>
      </c>
      <c r="AN145" s="292">
        <f t="shared" si="7"/>
        <v>0</v>
      </c>
      <c r="AO145" s="292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281"/>
      <c r="BV145" s="278"/>
      <c r="BW145" s="278"/>
      <c r="BX145" s="278"/>
      <c r="BY145" s="278"/>
      <c r="BZ145" s="278"/>
      <c r="CA145" s="278"/>
      <c r="CB145" s="278"/>
      <c r="CC145" s="278"/>
      <c r="CD145" s="278"/>
      <c r="CE145" s="278"/>
      <c r="CF145" s="278"/>
      <c r="CG145" s="278"/>
      <c r="CH145" s="278"/>
      <c r="CI145" s="278"/>
      <c r="CJ145" s="278"/>
      <c r="CK145" s="278"/>
      <c r="CL145" s="278"/>
      <c r="CM145" s="278"/>
      <c r="CN145" s="278"/>
      <c r="CO145" s="278"/>
      <c r="CP145" s="278"/>
      <c r="CQ145" s="278"/>
      <c r="CR145" s="278"/>
      <c r="CS145" s="278"/>
      <c r="CT145" s="278"/>
      <c r="CU145" s="278"/>
      <c r="CV145" s="278"/>
      <c r="CW145" s="278"/>
      <c r="CX145" s="278"/>
      <c r="CY145" s="278"/>
      <c r="CZ145" s="278"/>
      <c r="DA145" s="277"/>
    </row>
    <row r="146" spans="2:105">
      <c r="B146" s="14">
        <f t="shared" si="6"/>
        <v>112</v>
      </c>
      <c r="C146" s="39">
        <v>44086</v>
      </c>
      <c r="D146" s="3" t="s">
        <v>369</v>
      </c>
      <c r="E146" s="3" t="s">
        <v>143</v>
      </c>
      <c r="F146" s="3" t="s">
        <v>147</v>
      </c>
      <c r="G146" s="15">
        <v>1</v>
      </c>
      <c r="H146" s="3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281">
        <f t="shared" si="8"/>
        <v>0</v>
      </c>
      <c r="AN146" s="292">
        <f t="shared" si="7"/>
        <v>0</v>
      </c>
      <c r="AO146" s="292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281"/>
      <c r="BV146" s="278"/>
      <c r="BW146" s="278"/>
      <c r="BX146" s="278"/>
      <c r="BY146" s="278"/>
      <c r="BZ146" s="278"/>
      <c r="CA146" s="278"/>
      <c r="CB146" s="278"/>
      <c r="CC146" s="278"/>
      <c r="CD146" s="278"/>
      <c r="CE146" s="278"/>
      <c r="CF146" s="278"/>
      <c r="CG146" s="278"/>
      <c r="CH146" s="278"/>
      <c r="CI146" s="278"/>
      <c r="CJ146" s="278"/>
      <c r="CK146" s="278"/>
      <c r="CL146" s="278"/>
      <c r="CM146" s="278"/>
      <c r="CN146" s="278"/>
      <c r="CO146" s="278"/>
      <c r="CP146" s="278"/>
      <c r="CQ146" s="278"/>
      <c r="CR146" s="278"/>
      <c r="CS146" s="278"/>
      <c r="CT146" s="278"/>
      <c r="CU146" s="278"/>
      <c r="CV146" s="278"/>
      <c r="CW146" s="278"/>
      <c r="CX146" s="278"/>
      <c r="CY146" s="278"/>
      <c r="CZ146" s="278"/>
      <c r="DA146" s="277"/>
    </row>
    <row r="147" spans="2:105">
      <c r="B147" s="14">
        <f t="shared" si="6"/>
        <v>113</v>
      </c>
      <c r="C147" s="39">
        <v>44086</v>
      </c>
      <c r="D147" s="3" t="s">
        <v>371</v>
      </c>
      <c r="E147" s="3" t="s">
        <v>143</v>
      </c>
      <c r="F147" s="3" t="s">
        <v>372</v>
      </c>
      <c r="G147" s="15">
        <v>4</v>
      </c>
      <c r="H147" s="3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281">
        <v>2</v>
      </c>
      <c r="AN147" s="292">
        <f t="shared" si="7"/>
        <v>2</v>
      </c>
      <c r="AO147" s="292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281"/>
      <c r="BV147" s="278"/>
      <c r="BW147" s="278"/>
      <c r="BX147" s="278"/>
      <c r="BY147" s="278"/>
      <c r="BZ147" s="278"/>
      <c r="CA147" s="278"/>
      <c r="CB147" s="278"/>
      <c r="CC147" s="278"/>
      <c r="CD147" s="278"/>
      <c r="CE147" s="278"/>
      <c r="CF147" s="278"/>
      <c r="CG147" s="278"/>
      <c r="CH147" s="278"/>
      <c r="CI147" s="278"/>
      <c r="CJ147" s="278"/>
      <c r="CK147" s="278"/>
      <c r="CL147" s="278"/>
      <c r="CM147" s="278"/>
      <c r="CN147" s="278"/>
      <c r="CO147" s="278"/>
      <c r="CP147" s="278"/>
      <c r="CQ147" s="278"/>
      <c r="CR147" s="278"/>
      <c r="CS147" s="278"/>
      <c r="CT147" s="278"/>
      <c r="CU147" s="278"/>
      <c r="CV147" s="278"/>
      <c r="CW147" s="278"/>
      <c r="CX147" s="278"/>
      <c r="CY147" s="278"/>
      <c r="CZ147" s="278"/>
      <c r="DA147" s="277"/>
    </row>
    <row r="148" spans="2:105">
      <c r="B148" s="14">
        <f t="shared" si="6"/>
        <v>114</v>
      </c>
      <c r="C148" s="39">
        <v>44086</v>
      </c>
      <c r="D148" s="3" t="s">
        <v>373</v>
      </c>
      <c r="E148" s="3" t="s">
        <v>143</v>
      </c>
      <c r="F148" s="3" t="s">
        <v>374</v>
      </c>
      <c r="G148" s="15">
        <v>1000</v>
      </c>
      <c r="H148" s="3">
        <v>150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281">
        <v>869</v>
      </c>
      <c r="AN148" s="292">
        <f t="shared" si="7"/>
        <v>869</v>
      </c>
      <c r="AO148" s="292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281"/>
      <c r="BV148" s="278"/>
      <c r="BW148" s="278"/>
      <c r="BX148" s="278"/>
      <c r="BY148" s="278"/>
      <c r="BZ148" s="278"/>
      <c r="CA148" s="278"/>
      <c r="CB148" s="278"/>
      <c r="CC148" s="278"/>
      <c r="CD148" s="278"/>
      <c r="CE148" s="278"/>
      <c r="CF148" s="278"/>
      <c r="CG148" s="278"/>
      <c r="CH148" s="278"/>
      <c r="CI148" s="278"/>
      <c r="CJ148" s="278"/>
      <c r="CK148" s="278"/>
      <c r="CL148" s="278"/>
      <c r="CM148" s="278"/>
      <c r="CN148" s="278"/>
      <c r="CO148" s="278"/>
      <c r="CP148" s="278"/>
      <c r="CQ148" s="278"/>
      <c r="CR148" s="278"/>
      <c r="CS148" s="278"/>
      <c r="CT148" s="278"/>
      <c r="CU148" s="278"/>
      <c r="CV148" s="278"/>
      <c r="CW148" s="278"/>
      <c r="CX148" s="278"/>
      <c r="CY148" s="278"/>
      <c r="CZ148" s="278"/>
      <c r="DA148" s="277"/>
    </row>
    <row r="149" spans="2:105">
      <c r="B149" s="14">
        <f t="shared" si="6"/>
        <v>115</v>
      </c>
      <c r="C149" s="39">
        <v>44086</v>
      </c>
      <c r="D149" s="3" t="s">
        <v>375</v>
      </c>
      <c r="E149" s="3" t="s">
        <v>143</v>
      </c>
      <c r="F149" s="3" t="s">
        <v>230</v>
      </c>
      <c r="G149" s="15">
        <v>1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281">
        <f t="shared" si="8"/>
        <v>1</v>
      </c>
      <c r="AN149" s="292">
        <f t="shared" si="7"/>
        <v>1</v>
      </c>
      <c r="AO149" s="292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281"/>
      <c r="BV149" s="278"/>
      <c r="BW149" s="278"/>
      <c r="BX149" s="278"/>
      <c r="BY149" s="278"/>
      <c r="BZ149" s="278"/>
      <c r="CA149" s="278"/>
      <c r="CB149" s="278"/>
      <c r="CC149" s="278"/>
      <c r="CD149" s="278"/>
      <c r="CE149" s="278"/>
      <c r="CF149" s="278"/>
      <c r="CG149" s="278"/>
      <c r="CH149" s="278"/>
      <c r="CI149" s="278"/>
      <c r="CJ149" s="278"/>
      <c r="CK149" s="278"/>
      <c r="CL149" s="278"/>
      <c r="CM149" s="278"/>
      <c r="CN149" s="278"/>
      <c r="CO149" s="278"/>
      <c r="CP149" s="278"/>
      <c r="CQ149" s="278"/>
      <c r="CR149" s="278"/>
      <c r="CS149" s="278"/>
      <c r="CT149" s="278"/>
      <c r="CU149" s="278"/>
      <c r="CV149" s="278"/>
      <c r="CW149" s="278"/>
      <c r="CX149" s="278"/>
      <c r="CY149" s="278"/>
      <c r="CZ149" s="278"/>
      <c r="DA149" s="277"/>
    </row>
    <row r="150" spans="2:105">
      <c r="B150" s="14">
        <f t="shared" si="6"/>
        <v>116</v>
      </c>
      <c r="C150" s="39">
        <v>44086</v>
      </c>
      <c r="D150" s="3" t="s">
        <v>376</v>
      </c>
      <c r="E150" s="3" t="s">
        <v>143</v>
      </c>
      <c r="F150" s="3" t="s">
        <v>230</v>
      </c>
      <c r="G150" s="15">
        <v>1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281">
        <v>280</v>
      </c>
      <c r="AN150" s="292">
        <f t="shared" si="7"/>
        <v>280</v>
      </c>
      <c r="AO150" s="292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281"/>
      <c r="BV150" s="278"/>
      <c r="BW150" s="278"/>
      <c r="BX150" s="278"/>
      <c r="BY150" s="278"/>
      <c r="BZ150" s="278"/>
      <c r="CA150" s="278"/>
      <c r="CB150" s="278"/>
      <c r="CC150" s="278"/>
      <c r="CD150" s="278"/>
      <c r="CE150" s="278"/>
      <c r="CF150" s="278"/>
      <c r="CG150" s="278"/>
      <c r="CH150" s="278"/>
      <c r="CI150" s="278"/>
      <c r="CJ150" s="278"/>
      <c r="CK150" s="278"/>
      <c r="CL150" s="278"/>
      <c r="CM150" s="278"/>
      <c r="CN150" s="278"/>
      <c r="CO150" s="278"/>
      <c r="CP150" s="278"/>
      <c r="CQ150" s="278"/>
      <c r="CR150" s="278"/>
      <c r="CS150" s="278"/>
      <c r="CT150" s="278"/>
      <c r="CU150" s="278"/>
      <c r="CV150" s="278"/>
      <c r="CW150" s="278"/>
      <c r="CX150" s="278"/>
      <c r="CY150" s="278"/>
      <c r="CZ150" s="278"/>
      <c r="DA150" s="277"/>
    </row>
    <row r="151" spans="2:105">
      <c r="B151" s="14">
        <f t="shared" si="6"/>
        <v>117</v>
      </c>
      <c r="C151" s="39">
        <v>44086</v>
      </c>
      <c r="D151" s="3" t="s">
        <v>380</v>
      </c>
      <c r="E151" s="3" t="s">
        <v>143</v>
      </c>
      <c r="F151" s="3" t="s">
        <v>381</v>
      </c>
      <c r="G151" s="15">
        <v>8440</v>
      </c>
      <c r="H151" s="3">
        <v>750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281">
        <v>5.8529999999999998</v>
      </c>
      <c r="AN151" s="292">
        <f t="shared" si="7"/>
        <v>5.8529999999999998</v>
      </c>
      <c r="AO151" s="292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281"/>
      <c r="BV151" s="278"/>
      <c r="BW151" s="278"/>
      <c r="BX151" s="278"/>
      <c r="BY151" s="278"/>
      <c r="BZ151" s="278"/>
      <c r="CA151" s="278"/>
      <c r="CB151" s="278"/>
      <c r="CC151" s="278"/>
      <c r="CD151" s="278"/>
      <c r="CE151" s="278"/>
      <c r="CF151" s="278"/>
      <c r="CG151" s="278"/>
      <c r="CH151" s="278"/>
      <c r="CI151" s="278"/>
      <c r="CJ151" s="278"/>
      <c r="CK151" s="278"/>
      <c r="CL151" s="278"/>
      <c r="CM151" s="278"/>
      <c r="CN151" s="278"/>
      <c r="CO151" s="278"/>
      <c r="CP151" s="278"/>
      <c r="CQ151" s="278"/>
      <c r="CR151" s="278"/>
      <c r="CS151" s="278"/>
      <c r="CT151" s="278"/>
      <c r="CU151" s="278"/>
      <c r="CV151" s="278"/>
      <c r="CW151" s="278"/>
      <c r="CX151" s="278"/>
      <c r="CY151" s="278"/>
      <c r="CZ151" s="278"/>
      <c r="DA151" s="277"/>
    </row>
    <row r="152" spans="2:105">
      <c r="B152" s="14">
        <f t="shared" si="6"/>
        <v>118</v>
      </c>
      <c r="C152" s="39">
        <v>44086</v>
      </c>
      <c r="D152" s="3" t="s">
        <v>382</v>
      </c>
      <c r="E152" s="3" t="s">
        <v>383</v>
      </c>
      <c r="F152" s="3" t="s">
        <v>384</v>
      </c>
      <c r="G152" s="15">
        <v>1</v>
      </c>
      <c r="H152" s="3">
        <v>500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281">
        <v>4.4349999999999996</v>
      </c>
      <c r="AN152" s="292">
        <f t="shared" si="7"/>
        <v>4.4349999999999996</v>
      </c>
      <c r="AO152" s="292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281"/>
      <c r="BV152" s="278"/>
      <c r="BW152" s="278"/>
      <c r="BX152" s="278"/>
      <c r="BY152" s="278"/>
      <c r="BZ152" s="278"/>
      <c r="CA152" s="278"/>
      <c r="CB152" s="278"/>
      <c r="CC152" s="278"/>
      <c r="CD152" s="278"/>
      <c r="CE152" s="278"/>
      <c r="CF152" s="278"/>
      <c r="CG152" s="278"/>
      <c r="CH152" s="278"/>
      <c r="CI152" s="278"/>
      <c r="CJ152" s="278"/>
      <c r="CK152" s="278"/>
      <c r="CL152" s="278"/>
      <c r="CM152" s="278"/>
      <c r="CN152" s="278"/>
      <c r="CO152" s="278"/>
      <c r="CP152" s="278"/>
      <c r="CQ152" s="278"/>
      <c r="CR152" s="278"/>
      <c r="CS152" s="278"/>
      <c r="CT152" s="278"/>
      <c r="CU152" s="278"/>
      <c r="CV152" s="278"/>
      <c r="CW152" s="278"/>
      <c r="CX152" s="278"/>
      <c r="CY152" s="278"/>
      <c r="CZ152" s="278"/>
      <c r="DA152" s="277"/>
    </row>
    <row r="153" spans="2:105">
      <c r="B153" s="14">
        <f t="shared" si="6"/>
        <v>119</v>
      </c>
      <c r="C153" s="39">
        <v>44086</v>
      </c>
      <c r="D153" s="3" t="s">
        <v>385</v>
      </c>
      <c r="E153" s="3" t="s">
        <v>383</v>
      </c>
      <c r="F153" s="3" t="s">
        <v>386</v>
      </c>
      <c r="G153" s="15">
        <v>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281">
        <v>3</v>
      </c>
      <c r="AN153" s="292">
        <f t="shared" si="7"/>
        <v>3</v>
      </c>
      <c r="AO153" s="292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281"/>
      <c r="BV153" s="278"/>
      <c r="BW153" s="278"/>
      <c r="BX153" s="278"/>
      <c r="BY153" s="278"/>
      <c r="BZ153" s="278"/>
      <c r="CA153" s="278"/>
      <c r="CB153" s="278"/>
      <c r="CC153" s="278"/>
      <c r="CD153" s="278"/>
      <c r="CE153" s="278"/>
      <c r="CF153" s="278"/>
      <c r="CG153" s="278"/>
      <c r="CH153" s="278"/>
      <c r="CI153" s="278"/>
      <c r="CJ153" s="278"/>
      <c r="CK153" s="278"/>
      <c r="CL153" s="278"/>
      <c r="CM153" s="278"/>
      <c r="CN153" s="278"/>
      <c r="CO153" s="278"/>
      <c r="CP153" s="278"/>
      <c r="CQ153" s="278"/>
      <c r="CR153" s="278"/>
      <c r="CS153" s="278"/>
      <c r="CT153" s="278"/>
      <c r="CU153" s="278"/>
      <c r="CV153" s="278"/>
      <c r="CW153" s="278"/>
      <c r="CX153" s="278"/>
      <c r="CY153" s="278"/>
      <c r="CZ153" s="278"/>
      <c r="DA153" s="277"/>
    </row>
    <row r="154" spans="2:105">
      <c r="B154" s="14">
        <f t="shared" si="6"/>
        <v>120</v>
      </c>
      <c r="C154" s="39">
        <v>44086</v>
      </c>
      <c r="D154" s="3" t="s">
        <v>387</v>
      </c>
      <c r="E154" s="3" t="s">
        <v>383</v>
      </c>
      <c r="F154" s="3" t="s">
        <v>386</v>
      </c>
      <c r="G154" s="15">
        <v>6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281">
        <v>0</v>
      </c>
      <c r="AN154" s="292">
        <f t="shared" si="7"/>
        <v>0</v>
      </c>
      <c r="AO154" s="292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281"/>
      <c r="BV154" s="278"/>
      <c r="BW154" s="278"/>
      <c r="BX154" s="278"/>
      <c r="BY154" s="278"/>
      <c r="BZ154" s="278"/>
      <c r="CA154" s="278"/>
      <c r="CB154" s="278"/>
      <c r="CC154" s="278"/>
      <c r="CD154" s="278"/>
      <c r="CE154" s="278"/>
      <c r="CF154" s="278"/>
      <c r="CG154" s="278"/>
      <c r="CH154" s="278"/>
      <c r="CI154" s="278"/>
      <c r="CJ154" s="278"/>
      <c r="CK154" s="278"/>
      <c r="CL154" s="278"/>
      <c r="CM154" s="278"/>
      <c r="CN154" s="278"/>
      <c r="CO154" s="278"/>
      <c r="CP154" s="278"/>
      <c r="CQ154" s="278"/>
      <c r="CR154" s="278"/>
      <c r="CS154" s="278"/>
      <c r="CT154" s="278"/>
      <c r="CU154" s="278"/>
      <c r="CV154" s="278"/>
      <c r="CW154" s="278"/>
      <c r="CX154" s="278"/>
      <c r="CY154" s="278"/>
      <c r="CZ154" s="278"/>
      <c r="DA154" s="277"/>
    </row>
    <row r="155" spans="2:105">
      <c r="B155" s="14"/>
      <c r="C155" s="39" t="s">
        <v>451</v>
      </c>
      <c r="D155" s="3"/>
      <c r="E155" s="3"/>
      <c r="F155" s="3"/>
      <c r="G155" s="1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281"/>
      <c r="AN155" s="292">
        <f t="shared" si="7"/>
        <v>0</v>
      </c>
      <c r="AO155" s="292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281"/>
      <c r="BV155" s="278"/>
      <c r="BW155" s="278"/>
      <c r="BX155" s="278"/>
      <c r="BY155" s="278"/>
      <c r="BZ155" s="278"/>
      <c r="CA155" s="278"/>
      <c r="CB155" s="278"/>
      <c r="CC155" s="278"/>
      <c r="CD155" s="278"/>
      <c r="CE155" s="278"/>
      <c r="CF155" s="278"/>
      <c r="CG155" s="278"/>
      <c r="CH155" s="278"/>
      <c r="CI155" s="278"/>
      <c r="CJ155" s="278"/>
      <c r="CK155" s="278"/>
      <c r="CL155" s="278"/>
      <c r="CM155" s="278"/>
      <c r="CN155" s="278"/>
      <c r="CO155" s="278"/>
      <c r="CP155" s="278"/>
      <c r="CQ155" s="278"/>
      <c r="CR155" s="278"/>
      <c r="CS155" s="278"/>
      <c r="CT155" s="278"/>
      <c r="CU155" s="278"/>
      <c r="CV155" s="278"/>
      <c r="CW155" s="278"/>
      <c r="CX155" s="278"/>
      <c r="CY155" s="278"/>
      <c r="CZ155" s="278"/>
      <c r="DA155" s="277"/>
    </row>
    <row r="156" spans="2:105">
      <c r="B156" s="14">
        <f>B154+1</f>
        <v>121</v>
      </c>
      <c r="C156" s="39">
        <v>44116</v>
      </c>
      <c r="D156" s="3" t="s">
        <v>419</v>
      </c>
      <c r="E156" s="3" t="s">
        <v>143</v>
      </c>
      <c r="F156" s="3" t="s">
        <v>203</v>
      </c>
      <c r="G156" s="15">
        <v>4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281">
        <v>3</v>
      </c>
      <c r="AN156" s="292">
        <f t="shared" si="7"/>
        <v>3</v>
      </c>
      <c r="AO156" s="292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281"/>
      <c r="BV156" s="278"/>
      <c r="BW156" s="278"/>
      <c r="BX156" s="278"/>
      <c r="BY156" s="278"/>
      <c r="BZ156" s="278"/>
      <c r="CA156" s="278"/>
      <c r="CB156" s="278"/>
      <c r="CC156" s="278"/>
      <c r="CD156" s="278"/>
      <c r="CE156" s="278"/>
      <c r="CF156" s="278"/>
      <c r="CG156" s="278"/>
      <c r="CH156" s="278"/>
      <c r="CI156" s="278"/>
      <c r="CJ156" s="278"/>
      <c r="CK156" s="278"/>
      <c r="CL156" s="278"/>
      <c r="CM156" s="278"/>
      <c r="CN156" s="278"/>
      <c r="CO156" s="278"/>
      <c r="CP156" s="278"/>
      <c r="CQ156" s="278"/>
      <c r="CR156" s="278"/>
      <c r="CS156" s="278"/>
      <c r="CT156" s="278"/>
      <c r="CU156" s="278"/>
      <c r="CV156" s="278"/>
      <c r="CW156" s="278"/>
      <c r="CX156" s="278"/>
      <c r="CY156" s="278"/>
      <c r="CZ156" s="278"/>
      <c r="DA156" s="277"/>
    </row>
    <row r="157" spans="2:105">
      <c r="B157" s="14">
        <f t="shared" ref="B157:B183" si="9">B156+1</f>
        <v>122</v>
      </c>
      <c r="C157" s="39">
        <v>44116</v>
      </c>
      <c r="D157" s="3" t="s">
        <v>419</v>
      </c>
      <c r="E157" s="3" t="s">
        <v>143</v>
      </c>
      <c r="F157" s="3" t="s">
        <v>147</v>
      </c>
      <c r="G157" s="15">
        <v>5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281">
        <f t="shared" si="8"/>
        <v>5</v>
      </c>
      <c r="AN157" s="292">
        <f t="shared" si="7"/>
        <v>5</v>
      </c>
      <c r="AO157" s="292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281"/>
      <c r="BV157" s="278"/>
      <c r="BW157" s="278"/>
      <c r="BX157" s="278"/>
      <c r="BY157" s="278"/>
      <c r="BZ157" s="278"/>
      <c r="CA157" s="278"/>
      <c r="CB157" s="278"/>
      <c r="CC157" s="278"/>
      <c r="CD157" s="278"/>
      <c r="CE157" s="278"/>
      <c r="CF157" s="278"/>
      <c r="CG157" s="278"/>
      <c r="CH157" s="278"/>
      <c r="CI157" s="278"/>
      <c r="CJ157" s="278"/>
      <c r="CK157" s="278"/>
      <c r="CL157" s="278"/>
      <c r="CM157" s="278"/>
      <c r="CN157" s="278"/>
      <c r="CO157" s="278"/>
      <c r="CP157" s="278"/>
      <c r="CQ157" s="278"/>
      <c r="CR157" s="278"/>
      <c r="CS157" s="278"/>
      <c r="CT157" s="278"/>
      <c r="CU157" s="278"/>
      <c r="CV157" s="278"/>
      <c r="CW157" s="278"/>
      <c r="CX157" s="278"/>
      <c r="CY157" s="278"/>
      <c r="CZ157" s="278"/>
      <c r="DA157" s="277"/>
    </row>
    <row r="158" spans="2:105">
      <c r="B158" s="14">
        <f t="shared" si="9"/>
        <v>123</v>
      </c>
      <c r="C158" s="39">
        <v>44116</v>
      </c>
      <c r="D158" s="3" t="s">
        <v>421</v>
      </c>
      <c r="E158" s="3" t="s">
        <v>143</v>
      </c>
      <c r="F158" s="3" t="s">
        <v>203</v>
      </c>
      <c r="G158" s="15">
        <v>6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281">
        <f t="shared" si="8"/>
        <v>6</v>
      </c>
      <c r="AN158" s="292">
        <f t="shared" si="7"/>
        <v>6</v>
      </c>
      <c r="AO158" s="292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281"/>
      <c r="BV158" s="278"/>
      <c r="BW158" s="278"/>
      <c r="BX158" s="278"/>
      <c r="BY158" s="278"/>
      <c r="BZ158" s="278"/>
      <c r="CA158" s="278"/>
      <c r="CB158" s="278"/>
      <c r="CC158" s="278"/>
      <c r="CD158" s="278"/>
      <c r="CE158" s="278"/>
      <c r="CF158" s="278"/>
      <c r="CG158" s="278"/>
      <c r="CH158" s="278"/>
      <c r="CI158" s="278"/>
      <c r="CJ158" s="278"/>
      <c r="CK158" s="278"/>
      <c r="CL158" s="278"/>
      <c r="CM158" s="278"/>
      <c r="CN158" s="278"/>
      <c r="CO158" s="278"/>
      <c r="CP158" s="278"/>
      <c r="CQ158" s="278"/>
      <c r="CR158" s="278"/>
      <c r="CS158" s="278"/>
      <c r="CT158" s="278"/>
      <c r="CU158" s="278"/>
      <c r="CV158" s="278"/>
      <c r="CW158" s="278"/>
      <c r="CX158" s="278"/>
      <c r="CY158" s="278"/>
      <c r="CZ158" s="278"/>
      <c r="DA158" s="277"/>
    </row>
    <row r="159" spans="2:105">
      <c r="B159" s="14">
        <f t="shared" si="9"/>
        <v>124</v>
      </c>
      <c r="C159" s="39">
        <v>44116</v>
      </c>
      <c r="D159" s="3" t="s">
        <v>423</v>
      </c>
      <c r="E159" s="3" t="s">
        <v>143</v>
      </c>
      <c r="F159" s="3" t="s">
        <v>203</v>
      </c>
      <c r="G159" s="15">
        <v>6</v>
      </c>
      <c r="H159" s="3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281">
        <v>4</v>
      </c>
      <c r="AN159" s="292">
        <f t="shared" si="7"/>
        <v>4</v>
      </c>
      <c r="AO159" s="292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281"/>
      <c r="BV159" s="278"/>
      <c r="BW159" s="278"/>
      <c r="BX159" s="278"/>
      <c r="BY159" s="278"/>
      <c r="BZ159" s="278"/>
      <c r="CA159" s="278"/>
      <c r="CB159" s="278"/>
      <c r="CC159" s="278"/>
      <c r="CD159" s="278"/>
      <c r="CE159" s="278"/>
      <c r="CF159" s="278"/>
      <c r="CG159" s="278"/>
      <c r="CH159" s="278"/>
      <c r="CI159" s="278"/>
      <c r="CJ159" s="278"/>
      <c r="CK159" s="278"/>
      <c r="CL159" s="278"/>
      <c r="CM159" s="278"/>
      <c r="CN159" s="278"/>
      <c r="CO159" s="278"/>
      <c r="CP159" s="278"/>
      <c r="CQ159" s="278"/>
      <c r="CR159" s="278"/>
      <c r="CS159" s="278"/>
      <c r="CT159" s="278"/>
      <c r="CU159" s="278"/>
      <c r="CV159" s="278"/>
      <c r="CW159" s="278"/>
      <c r="CX159" s="278"/>
      <c r="CY159" s="278"/>
      <c r="CZ159" s="278"/>
      <c r="DA159" s="277"/>
    </row>
    <row r="160" spans="2:105">
      <c r="B160" s="14">
        <f t="shared" si="9"/>
        <v>125</v>
      </c>
      <c r="C160" s="39">
        <v>44116</v>
      </c>
      <c r="D160" s="3" t="s">
        <v>426</v>
      </c>
      <c r="E160" s="3" t="s">
        <v>143</v>
      </c>
      <c r="F160" s="3" t="s">
        <v>203</v>
      </c>
      <c r="G160" s="15">
        <v>4</v>
      </c>
      <c r="H160" s="3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281">
        <v>4</v>
      </c>
      <c r="AN160" s="292">
        <f t="shared" si="7"/>
        <v>4</v>
      </c>
      <c r="AO160" s="292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281"/>
      <c r="BV160" s="278"/>
      <c r="BW160" s="278"/>
      <c r="BX160" s="278"/>
      <c r="BY160" s="278"/>
      <c r="BZ160" s="278"/>
      <c r="CA160" s="278"/>
      <c r="CB160" s="278"/>
      <c r="CC160" s="278"/>
      <c r="CD160" s="278"/>
      <c r="CE160" s="278"/>
      <c r="CF160" s="278"/>
      <c r="CG160" s="278"/>
      <c r="CH160" s="278"/>
      <c r="CI160" s="278"/>
      <c r="CJ160" s="278"/>
      <c r="CK160" s="278"/>
      <c r="CL160" s="278"/>
      <c r="CM160" s="278"/>
      <c r="CN160" s="278"/>
      <c r="CO160" s="278"/>
      <c r="CP160" s="278"/>
      <c r="CQ160" s="278"/>
      <c r="CR160" s="278"/>
      <c r="CS160" s="278"/>
      <c r="CT160" s="278"/>
      <c r="CU160" s="278"/>
      <c r="CV160" s="278"/>
      <c r="CW160" s="278"/>
      <c r="CX160" s="278"/>
      <c r="CY160" s="278"/>
      <c r="CZ160" s="278"/>
      <c r="DA160" s="277"/>
    </row>
    <row r="161" spans="2:105">
      <c r="B161" s="14">
        <f t="shared" si="9"/>
        <v>126</v>
      </c>
      <c r="C161" s="39">
        <v>44116</v>
      </c>
      <c r="D161" s="3" t="s">
        <v>427</v>
      </c>
      <c r="E161" s="3" t="s">
        <v>143</v>
      </c>
      <c r="F161" s="3" t="s">
        <v>203</v>
      </c>
      <c r="G161" s="15">
        <v>6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281">
        <f t="shared" si="8"/>
        <v>6</v>
      </c>
      <c r="AN161" s="292">
        <f t="shared" si="7"/>
        <v>6</v>
      </c>
      <c r="AO161" s="292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281"/>
      <c r="BV161" s="278"/>
      <c r="BW161" s="278"/>
      <c r="BX161" s="278"/>
      <c r="BY161" s="278"/>
      <c r="BZ161" s="278"/>
      <c r="CA161" s="278"/>
      <c r="CB161" s="278"/>
      <c r="CC161" s="278"/>
      <c r="CD161" s="278"/>
      <c r="CE161" s="278"/>
      <c r="CF161" s="278"/>
      <c r="CG161" s="278"/>
      <c r="CH161" s="278"/>
      <c r="CI161" s="278"/>
      <c r="CJ161" s="278"/>
      <c r="CK161" s="278"/>
      <c r="CL161" s="278"/>
      <c r="CM161" s="278"/>
      <c r="CN161" s="278"/>
      <c r="CO161" s="278"/>
      <c r="CP161" s="278"/>
      <c r="CQ161" s="278"/>
      <c r="CR161" s="278"/>
      <c r="CS161" s="278"/>
      <c r="CT161" s="278"/>
      <c r="CU161" s="278"/>
      <c r="CV161" s="278"/>
      <c r="CW161" s="278"/>
      <c r="CX161" s="278"/>
      <c r="CY161" s="278"/>
      <c r="CZ161" s="278"/>
      <c r="DA161" s="277"/>
    </row>
    <row r="162" spans="2:105">
      <c r="B162" s="14">
        <f t="shared" si="9"/>
        <v>127</v>
      </c>
      <c r="C162" s="39">
        <v>44116</v>
      </c>
      <c r="D162" s="3" t="s">
        <v>426</v>
      </c>
      <c r="E162" s="3" t="s">
        <v>143</v>
      </c>
      <c r="F162" s="3" t="s">
        <v>147</v>
      </c>
      <c r="G162" s="15">
        <v>5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281">
        <v>4</v>
      </c>
      <c r="AN162" s="292">
        <f t="shared" si="7"/>
        <v>4</v>
      </c>
      <c r="AO162" s="292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281"/>
      <c r="BV162" s="278"/>
      <c r="BW162" s="278"/>
      <c r="BX162" s="278"/>
      <c r="BY162" s="278"/>
      <c r="BZ162" s="278"/>
      <c r="CA162" s="278"/>
      <c r="CB162" s="278"/>
      <c r="CC162" s="278"/>
      <c r="CD162" s="278"/>
      <c r="CE162" s="278"/>
      <c r="CF162" s="278"/>
      <c r="CG162" s="278"/>
      <c r="CH162" s="278"/>
      <c r="CI162" s="278"/>
      <c r="CJ162" s="278"/>
      <c r="CK162" s="278"/>
      <c r="CL162" s="278"/>
      <c r="CM162" s="278"/>
      <c r="CN162" s="278"/>
      <c r="CO162" s="278"/>
      <c r="CP162" s="278"/>
      <c r="CQ162" s="278"/>
      <c r="CR162" s="278"/>
      <c r="CS162" s="278"/>
      <c r="CT162" s="278"/>
      <c r="CU162" s="278"/>
      <c r="CV162" s="278"/>
      <c r="CW162" s="278"/>
      <c r="CX162" s="278"/>
      <c r="CY162" s="278"/>
      <c r="CZ162" s="278"/>
      <c r="DA162" s="277"/>
    </row>
    <row r="163" spans="2:105">
      <c r="B163" s="14">
        <f t="shared" si="9"/>
        <v>128</v>
      </c>
      <c r="C163" s="39">
        <v>44116</v>
      </c>
      <c r="D163" s="3" t="s">
        <v>428</v>
      </c>
      <c r="E163" s="3" t="s">
        <v>143</v>
      </c>
      <c r="F163" s="3" t="s">
        <v>203</v>
      </c>
      <c r="G163" s="15">
        <v>6</v>
      </c>
      <c r="H163" s="3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281">
        <v>4</v>
      </c>
      <c r="AN163" s="292">
        <f t="shared" si="7"/>
        <v>4</v>
      </c>
      <c r="AO163" s="292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281"/>
      <c r="BV163" s="278"/>
      <c r="BW163" s="278"/>
      <c r="BX163" s="278"/>
      <c r="BY163" s="278"/>
      <c r="BZ163" s="278"/>
      <c r="CA163" s="278"/>
      <c r="CB163" s="278"/>
      <c r="CC163" s="278"/>
      <c r="CD163" s="278"/>
      <c r="CE163" s="278"/>
      <c r="CF163" s="278"/>
      <c r="CG163" s="278"/>
      <c r="CH163" s="278"/>
      <c r="CI163" s="278"/>
      <c r="CJ163" s="278"/>
      <c r="CK163" s="278"/>
      <c r="CL163" s="278"/>
      <c r="CM163" s="278"/>
      <c r="CN163" s="278"/>
      <c r="CO163" s="278"/>
      <c r="CP163" s="278"/>
      <c r="CQ163" s="278"/>
      <c r="CR163" s="278"/>
      <c r="CS163" s="278"/>
      <c r="CT163" s="278"/>
      <c r="CU163" s="278"/>
      <c r="CV163" s="278"/>
      <c r="CW163" s="278"/>
      <c r="CX163" s="278"/>
      <c r="CY163" s="278"/>
      <c r="CZ163" s="278"/>
      <c r="DA163" s="277"/>
    </row>
    <row r="164" spans="2:105">
      <c r="B164" s="14">
        <f t="shared" si="9"/>
        <v>129</v>
      </c>
      <c r="C164" s="39">
        <v>44116</v>
      </c>
      <c r="D164" s="3" t="s">
        <v>430</v>
      </c>
      <c r="E164" s="3" t="s">
        <v>143</v>
      </c>
      <c r="F164" s="3" t="s">
        <v>147</v>
      </c>
      <c r="G164" s="15">
        <v>5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281">
        <v>4</v>
      </c>
      <c r="AN164" s="292">
        <f t="shared" si="7"/>
        <v>4</v>
      </c>
      <c r="AO164" s="292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281"/>
      <c r="BV164" s="278"/>
      <c r="BW164" s="278"/>
      <c r="BX164" s="278"/>
      <c r="BY164" s="278"/>
      <c r="BZ164" s="278"/>
      <c r="CA164" s="278"/>
      <c r="CB164" s="278"/>
      <c r="CC164" s="278"/>
      <c r="CD164" s="278"/>
      <c r="CE164" s="278"/>
      <c r="CF164" s="278"/>
      <c r="CG164" s="278"/>
      <c r="CH164" s="278"/>
      <c r="CI164" s="278"/>
      <c r="CJ164" s="278"/>
      <c r="CK164" s="278"/>
      <c r="CL164" s="278"/>
      <c r="CM164" s="278"/>
      <c r="CN164" s="278"/>
      <c r="CO164" s="278"/>
      <c r="CP164" s="278"/>
      <c r="CQ164" s="278"/>
      <c r="CR164" s="278"/>
      <c r="CS164" s="278"/>
      <c r="CT164" s="278"/>
      <c r="CU164" s="278"/>
      <c r="CV164" s="278"/>
      <c r="CW164" s="278"/>
      <c r="CX164" s="278"/>
      <c r="CY164" s="278"/>
      <c r="CZ164" s="278"/>
      <c r="DA164" s="277"/>
    </row>
    <row r="165" spans="2:105">
      <c r="B165" s="14">
        <f t="shared" si="9"/>
        <v>130</v>
      </c>
      <c r="C165" s="39">
        <v>44116</v>
      </c>
      <c r="D165" s="3" t="s">
        <v>432</v>
      </c>
      <c r="E165" s="3" t="s">
        <v>143</v>
      </c>
      <c r="F165" s="3" t="s">
        <v>203</v>
      </c>
      <c r="G165" s="15">
        <v>6</v>
      </c>
      <c r="H165" s="3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281">
        <v>1</v>
      </c>
      <c r="AN165" s="292">
        <f t="shared" si="7"/>
        <v>1</v>
      </c>
      <c r="AO165" s="292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281"/>
      <c r="BV165" s="278"/>
      <c r="BW165" s="278"/>
      <c r="BX165" s="278"/>
      <c r="BY165" s="278"/>
      <c r="BZ165" s="278"/>
      <c r="CA165" s="278"/>
      <c r="CB165" s="278"/>
      <c r="CC165" s="278"/>
      <c r="CD165" s="278"/>
      <c r="CE165" s="278"/>
      <c r="CF165" s="278"/>
      <c r="CG165" s="278"/>
      <c r="CH165" s="278"/>
      <c r="CI165" s="278"/>
      <c r="CJ165" s="278"/>
      <c r="CK165" s="278"/>
      <c r="CL165" s="278"/>
      <c r="CM165" s="278"/>
      <c r="CN165" s="278"/>
      <c r="CO165" s="278"/>
      <c r="CP165" s="278"/>
      <c r="CQ165" s="278"/>
      <c r="CR165" s="278"/>
      <c r="CS165" s="278"/>
      <c r="CT165" s="278"/>
      <c r="CU165" s="278"/>
      <c r="CV165" s="278"/>
      <c r="CW165" s="278"/>
      <c r="CX165" s="278"/>
      <c r="CY165" s="278"/>
      <c r="CZ165" s="278"/>
      <c r="DA165" s="277"/>
    </row>
    <row r="166" spans="2:105">
      <c r="B166" s="14">
        <f t="shared" si="9"/>
        <v>131</v>
      </c>
      <c r="C166" s="39">
        <v>44116</v>
      </c>
      <c r="D166" s="3" t="s">
        <v>432</v>
      </c>
      <c r="E166" s="3" t="s">
        <v>143</v>
      </c>
      <c r="F166" s="3" t="s">
        <v>434</v>
      </c>
      <c r="G166" s="15">
        <v>6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281">
        <v>5</v>
      </c>
      <c r="AN166" s="292">
        <f t="shared" si="7"/>
        <v>5</v>
      </c>
      <c r="AO166" s="292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281"/>
      <c r="BV166" s="278"/>
      <c r="BW166" s="278"/>
      <c r="BX166" s="278"/>
      <c r="BY166" s="278"/>
      <c r="BZ166" s="278"/>
      <c r="CA166" s="278"/>
      <c r="CB166" s="278"/>
      <c r="CC166" s="278"/>
      <c r="CD166" s="278"/>
      <c r="CE166" s="278"/>
      <c r="CF166" s="278"/>
      <c r="CG166" s="278"/>
      <c r="CH166" s="278"/>
      <c r="CI166" s="278"/>
      <c r="CJ166" s="278"/>
      <c r="CK166" s="278"/>
      <c r="CL166" s="278"/>
      <c r="CM166" s="278"/>
      <c r="CN166" s="278"/>
      <c r="CO166" s="278"/>
      <c r="CP166" s="278"/>
      <c r="CQ166" s="278"/>
      <c r="CR166" s="278"/>
      <c r="CS166" s="278"/>
      <c r="CT166" s="278"/>
      <c r="CU166" s="278"/>
      <c r="CV166" s="278"/>
      <c r="CW166" s="278"/>
      <c r="CX166" s="278"/>
      <c r="CY166" s="278"/>
      <c r="CZ166" s="278"/>
      <c r="DA166" s="277"/>
    </row>
    <row r="167" spans="2:105">
      <c r="B167" s="14">
        <f t="shared" si="9"/>
        <v>132</v>
      </c>
      <c r="C167" s="39">
        <v>44116</v>
      </c>
      <c r="D167" s="53" t="s">
        <v>435</v>
      </c>
      <c r="E167" s="3" t="s">
        <v>143</v>
      </c>
      <c r="F167" s="3" t="s">
        <v>436</v>
      </c>
      <c r="G167" s="15">
        <v>6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281">
        <v>5</v>
      </c>
      <c r="AN167" s="292">
        <f t="shared" si="7"/>
        <v>5</v>
      </c>
      <c r="AO167" s="292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281"/>
      <c r="BV167" s="278"/>
      <c r="BW167" s="278"/>
      <c r="BX167" s="278"/>
      <c r="BY167" s="278"/>
      <c r="BZ167" s="278"/>
      <c r="CA167" s="278"/>
      <c r="CB167" s="278"/>
      <c r="CC167" s="278"/>
      <c r="CD167" s="278"/>
      <c r="CE167" s="278"/>
      <c r="CF167" s="278"/>
      <c r="CG167" s="278"/>
      <c r="CH167" s="278"/>
      <c r="CI167" s="278"/>
      <c r="CJ167" s="278"/>
      <c r="CK167" s="278"/>
      <c r="CL167" s="278"/>
      <c r="CM167" s="278"/>
      <c r="CN167" s="278"/>
      <c r="CO167" s="278"/>
      <c r="CP167" s="278"/>
      <c r="CQ167" s="278"/>
      <c r="CR167" s="278"/>
      <c r="CS167" s="278"/>
      <c r="CT167" s="278"/>
      <c r="CU167" s="278"/>
      <c r="CV167" s="278"/>
      <c r="CW167" s="278"/>
      <c r="CX167" s="278"/>
      <c r="CY167" s="278"/>
      <c r="CZ167" s="278"/>
      <c r="DA167" s="277"/>
    </row>
    <row r="168" spans="2:105">
      <c r="B168" s="14">
        <f t="shared" si="9"/>
        <v>133</v>
      </c>
      <c r="C168" s="39">
        <v>44116</v>
      </c>
      <c r="D168" s="3" t="s">
        <v>438</v>
      </c>
      <c r="E168" s="3" t="s">
        <v>143</v>
      </c>
      <c r="F168" s="3" t="s">
        <v>203</v>
      </c>
      <c r="G168" s="15">
        <v>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281">
        <f t="shared" si="8"/>
        <v>1</v>
      </c>
      <c r="AN168" s="292">
        <f t="shared" si="7"/>
        <v>1</v>
      </c>
      <c r="AO168" s="292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281"/>
      <c r="BV168" s="278"/>
      <c r="BW168" s="278"/>
      <c r="BX168" s="278"/>
      <c r="BY168" s="278"/>
      <c r="BZ168" s="278"/>
      <c r="CA168" s="278"/>
      <c r="CB168" s="278"/>
      <c r="CC168" s="278"/>
      <c r="CD168" s="278"/>
      <c r="CE168" s="278"/>
      <c r="CF168" s="278"/>
      <c r="CG168" s="278"/>
      <c r="CH168" s="278"/>
      <c r="CI168" s="278"/>
      <c r="CJ168" s="278"/>
      <c r="CK168" s="278"/>
      <c r="CL168" s="278"/>
      <c r="CM168" s="278"/>
      <c r="CN168" s="278"/>
      <c r="CO168" s="278"/>
      <c r="CP168" s="278"/>
      <c r="CQ168" s="278"/>
      <c r="CR168" s="278"/>
      <c r="CS168" s="278"/>
      <c r="CT168" s="278"/>
      <c r="CU168" s="278"/>
      <c r="CV168" s="278"/>
      <c r="CW168" s="278"/>
      <c r="CX168" s="278"/>
      <c r="CY168" s="278"/>
      <c r="CZ168" s="278"/>
      <c r="DA168" s="277"/>
    </row>
    <row r="169" spans="2:105">
      <c r="B169" s="14">
        <f t="shared" si="9"/>
        <v>134</v>
      </c>
      <c r="C169" s="39">
        <v>44116</v>
      </c>
      <c r="D169" s="3" t="s">
        <v>439</v>
      </c>
      <c r="E169" s="3" t="s">
        <v>143</v>
      </c>
      <c r="F169" s="3" t="s">
        <v>203</v>
      </c>
      <c r="G169" s="15">
        <v>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283">
        <v>7</v>
      </c>
      <c r="AN169" s="292">
        <f t="shared" si="7"/>
        <v>7</v>
      </c>
      <c r="AO169" s="292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BP169" s="135"/>
      <c r="BQ169" s="135"/>
      <c r="BR169" s="135"/>
      <c r="BS169" s="135"/>
      <c r="BT169" s="135"/>
      <c r="BU169" s="283"/>
      <c r="BV169" s="287"/>
      <c r="BW169" s="287"/>
      <c r="BX169" s="287"/>
      <c r="BY169" s="287"/>
      <c r="BZ169" s="287"/>
      <c r="CA169" s="287"/>
      <c r="CB169" s="287"/>
      <c r="CC169" s="287"/>
      <c r="CD169" s="287"/>
      <c r="CE169" s="287"/>
      <c r="CF169" s="287"/>
      <c r="CG169" s="287"/>
      <c r="CH169" s="287"/>
      <c r="CI169" s="287"/>
      <c r="CJ169" s="287"/>
      <c r="CK169" s="287"/>
      <c r="CL169" s="287"/>
      <c r="CM169" s="287"/>
      <c r="CN169" s="287"/>
      <c r="CO169" s="287"/>
      <c r="CP169" s="287"/>
      <c r="CQ169" s="287"/>
      <c r="CR169" s="287"/>
      <c r="CS169" s="287"/>
      <c r="CT169" s="287"/>
      <c r="CU169" s="287"/>
      <c r="CV169" s="287"/>
      <c r="CW169" s="287"/>
      <c r="CX169" s="287"/>
      <c r="CY169" s="287"/>
      <c r="CZ169" s="287"/>
      <c r="DA169" s="277"/>
    </row>
    <row r="170" spans="2:105">
      <c r="B170" s="14">
        <f t="shared" si="9"/>
        <v>135</v>
      </c>
      <c r="C170" s="39">
        <v>44116</v>
      </c>
      <c r="D170" s="3" t="s">
        <v>441</v>
      </c>
      <c r="E170" s="3" t="s">
        <v>143</v>
      </c>
      <c r="F170" s="3" t="s">
        <v>203</v>
      </c>
      <c r="G170" s="15">
        <v>2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281">
        <f t="shared" si="8"/>
        <v>2</v>
      </c>
      <c r="AN170" s="292">
        <f t="shared" si="7"/>
        <v>2</v>
      </c>
      <c r="AO170" s="292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281"/>
      <c r="BV170" s="278"/>
      <c r="BW170" s="278"/>
      <c r="BX170" s="278"/>
      <c r="BY170" s="278"/>
      <c r="BZ170" s="278"/>
      <c r="CA170" s="278"/>
      <c r="CB170" s="278"/>
      <c r="CC170" s="278"/>
      <c r="CD170" s="278"/>
      <c r="CE170" s="278"/>
      <c r="CF170" s="278"/>
      <c r="CG170" s="278"/>
      <c r="CH170" s="278"/>
      <c r="CI170" s="278"/>
      <c r="CJ170" s="278"/>
      <c r="CK170" s="278"/>
      <c r="CL170" s="278"/>
      <c r="CM170" s="278"/>
      <c r="CN170" s="278"/>
      <c r="CO170" s="278"/>
      <c r="CP170" s="278"/>
      <c r="CQ170" s="278"/>
      <c r="CR170" s="278"/>
      <c r="CS170" s="278"/>
      <c r="CT170" s="278"/>
      <c r="CU170" s="278"/>
      <c r="CV170" s="278"/>
      <c r="CW170" s="278"/>
      <c r="CX170" s="278"/>
      <c r="CY170" s="278"/>
      <c r="CZ170" s="278"/>
      <c r="DA170" s="277"/>
    </row>
    <row r="171" spans="2:105">
      <c r="B171" s="14">
        <f t="shared" si="9"/>
        <v>136</v>
      </c>
      <c r="C171" s="39">
        <v>44116</v>
      </c>
      <c r="D171" s="3" t="s">
        <v>442</v>
      </c>
      <c r="E171" s="3" t="s">
        <v>143</v>
      </c>
      <c r="F171" s="3" t="s">
        <v>203</v>
      </c>
      <c r="G171" s="15">
        <v>2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281">
        <f t="shared" si="8"/>
        <v>2</v>
      </c>
      <c r="AN171" s="292">
        <f t="shared" si="7"/>
        <v>2</v>
      </c>
      <c r="AO171" s="292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281"/>
      <c r="BV171" s="278"/>
      <c r="BW171" s="278"/>
      <c r="BX171" s="278"/>
      <c r="BY171" s="278"/>
      <c r="BZ171" s="278"/>
      <c r="CA171" s="278"/>
      <c r="CB171" s="278"/>
      <c r="CC171" s="278"/>
      <c r="CD171" s="278"/>
      <c r="CE171" s="278"/>
      <c r="CF171" s="278"/>
      <c r="CG171" s="278"/>
      <c r="CH171" s="278"/>
      <c r="CI171" s="278"/>
      <c r="CJ171" s="278"/>
      <c r="CK171" s="278"/>
      <c r="CL171" s="278"/>
      <c r="CM171" s="278"/>
      <c r="CN171" s="278"/>
      <c r="CO171" s="278"/>
      <c r="CP171" s="278"/>
      <c r="CQ171" s="278"/>
      <c r="CR171" s="278"/>
      <c r="CS171" s="278"/>
      <c r="CT171" s="278"/>
      <c r="CU171" s="278"/>
      <c r="CV171" s="278"/>
      <c r="CW171" s="278"/>
      <c r="CX171" s="278"/>
      <c r="CY171" s="278"/>
      <c r="CZ171" s="278"/>
      <c r="DA171" s="277"/>
    </row>
    <row r="172" spans="2:105">
      <c r="B172" s="14">
        <f t="shared" si="9"/>
        <v>137</v>
      </c>
      <c r="C172" s="39">
        <v>44116</v>
      </c>
      <c r="D172" s="3" t="s">
        <v>444</v>
      </c>
      <c r="E172" s="3" t="s">
        <v>143</v>
      </c>
      <c r="F172" s="3" t="s">
        <v>203</v>
      </c>
      <c r="G172" s="15">
        <v>2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281">
        <v>1</v>
      </c>
      <c r="AN172" s="292">
        <f t="shared" si="7"/>
        <v>1</v>
      </c>
      <c r="AO172" s="292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281"/>
      <c r="BV172" s="278"/>
      <c r="BW172" s="278"/>
      <c r="BX172" s="278"/>
      <c r="BY172" s="278"/>
      <c r="BZ172" s="278"/>
      <c r="CA172" s="278"/>
      <c r="CB172" s="278"/>
      <c r="CC172" s="278"/>
      <c r="CD172" s="278"/>
      <c r="CE172" s="278"/>
      <c r="CF172" s="278"/>
      <c r="CG172" s="278"/>
      <c r="CH172" s="278"/>
      <c r="CI172" s="278"/>
      <c r="CJ172" s="278"/>
      <c r="CK172" s="278"/>
      <c r="CL172" s="278"/>
      <c r="CM172" s="278"/>
      <c r="CN172" s="278"/>
      <c r="CO172" s="278"/>
      <c r="CP172" s="278"/>
      <c r="CQ172" s="278"/>
      <c r="CR172" s="278"/>
      <c r="CS172" s="278"/>
      <c r="CT172" s="278"/>
      <c r="CU172" s="278"/>
      <c r="CV172" s="278"/>
      <c r="CW172" s="278"/>
      <c r="CX172" s="278"/>
      <c r="CY172" s="278"/>
      <c r="CZ172" s="278"/>
      <c r="DA172" s="277"/>
    </row>
    <row r="173" spans="2:105">
      <c r="B173" s="14">
        <f t="shared" si="9"/>
        <v>138</v>
      </c>
      <c r="C173" s="39">
        <v>44116</v>
      </c>
      <c r="D173" s="3" t="s">
        <v>446</v>
      </c>
      <c r="E173" s="3" t="s">
        <v>143</v>
      </c>
      <c r="F173" s="3" t="s">
        <v>203</v>
      </c>
      <c r="G173" s="15">
        <v>6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281">
        <v>5</v>
      </c>
      <c r="AN173" s="292">
        <f t="shared" si="7"/>
        <v>5</v>
      </c>
      <c r="AO173" s="292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281"/>
      <c r="BV173" s="278"/>
      <c r="BW173" s="278"/>
      <c r="BX173" s="278"/>
      <c r="BY173" s="278"/>
      <c r="BZ173" s="278"/>
      <c r="CA173" s="278"/>
      <c r="CB173" s="278"/>
      <c r="CC173" s="278"/>
      <c r="CD173" s="278"/>
      <c r="CE173" s="278"/>
      <c r="CF173" s="278"/>
      <c r="CG173" s="278"/>
      <c r="CH173" s="278"/>
      <c r="CI173" s="278"/>
      <c r="CJ173" s="278"/>
      <c r="CK173" s="278"/>
      <c r="CL173" s="278"/>
      <c r="CM173" s="278"/>
      <c r="CN173" s="278"/>
      <c r="CO173" s="278"/>
      <c r="CP173" s="278"/>
      <c r="CQ173" s="278"/>
      <c r="CR173" s="278"/>
      <c r="CS173" s="278"/>
      <c r="CT173" s="278"/>
      <c r="CU173" s="278"/>
      <c r="CV173" s="278"/>
      <c r="CW173" s="278"/>
      <c r="CX173" s="278"/>
      <c r="CY173" s="278"/>
      <c r="CZ173" s="278"/>
      <c r="DA173" s="277"/>
    </row>
    <row r="174" spans="2:105">
      <c r="B174" s="14"/>
      <c r="C174" s="39"/>
      <c r="D174" s="3"/>
      <c r="E174" s="3"/>
      <c r="F174" s="3"/>
      <c r="G174" s="1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281"/>
      <c r="AN174" s="292">
        <f t="shared" si="7"/>
        <v>0</v>
      </c>
      <c r="AO174" s="292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281"/>
      <c r="BV174" s="278"/>
      <c r="BW174" s="278"/>
      <c r="BX174" s="278"/>
      <c r="BY174" s="278"/>
      <c r="BZ174" s="278"/>
      <c r="CA174" s="278"/>
      <c r="CB174" s="278"/>
      <c r="CC174" s="278"/>
      <c r="CD174" s="278"/>
      <c r="CE174" s="278"/>
      <c r="CF174" s="278"/>
      <c r="CG174" s="278"/>
      <c r="CH174" s="278"/>
      <c r="CI174" s="278"/>
      <c r="CJ174" s="278"/>
      <c r="CK174" s="278"/>
      <c r="CL174" s="278"/>
      <c r="CM174" s="278"/>
      <c r="CN174" s="278"/>
      <c r="CO174" s="278"/>
      <c r="CP174" s="278"/>
      <c r="CQ174" s="278"/>
      <c r="CR174" s="278"/>
      <c r="CS174" s="278"/>
      <c r="CT174" s="278"/>
      <c r="CU174" s="278"/>
      <c r="CV174" s="278"/>
      <c r="CW174" s="278"/>
      <c r="CX174" s="278"/>
      <c r="CY174" s="278"/>
      <c r="CZ174" s="278"/>
      <c r="DA174" s="277"/>
    </row>
    <row r="175" spans="2:105">
      <c r="B175" s="14"/>
      <c r="C175" s="39" t="s">
        <v>452</v>
      </c>
      <c r="D175" s="3"/>
      <c r="E175" s="3"/>
      <c r="F175" s="3"/>
      <c r="G175" s="1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281"/>
      <c r="AN175" s="292">
        <f t="shared" si="7"/>
        <v>0</v>
      </c>
      <c r="AO175" s="292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281"/>
      <c r="BV175" s="278"/>
      <c r="BW175" s="278"/>
      <c r="BX175" s="278"/>
      <c r="BY175" s="278"/>
      <c r="BZ175" s="278"/>
      <c r="CA175" s="278"/>
      <c r="CB175" s="278"/>
      <c r="CC175" s="278"/>
      <c r="CD175" s="278"/>
      <c r="CE175" s="278"/>
      <c r="CF175" s="278"/>
      <c r="CG175" s="278"/>
      <c r="CH175" s="278"/>
      <c r="CI175" s="278"/>
      <c r="CJ175" s="278"/>
      <c r="CK175" s="278"/>
      <c r="CL175" s="278"/>
      <c r="CM175" s="278"/>
      <c r="CN175" s="278"/>
      <c r="CO175" s="278"/>
      <c r="CP175" s="278"/>
      <c r="CQ175" s="278"/>
      <c r="CR175" s="278"/>
      <c r="CS175" s="278"/>
      <c r="CT175" s="278"/>
      <c r="CU175" s="278"/>
      <c r="CV175" s="278"/>
      <c r="CW175" s="278"/>
      <c r="CX175" s="278"/>
      <c r="CY175" s="278"/>
      <c r="CZ175" s="278"/>
      <c r="DA175" s="277"/>
    </row>
    <row r="176" spans="2:105">
      <c r="B176" s="14">
        <f>B173+1</f>
        <v>139</v>
      </c>
      <c r="C176" s="3" t="s">
        <v>448</v>
      </c>
      <c r="D176" s="3" t="s">
        <v>449</v>
      </c>
      <c r="E176" s="3" t="s">
        <v>143</v>
      </c>
      <c r="F176" s="3" t="s">
        <v>450</v>
      </c>
      <c r="G176" s="15">
        <v>25</v>
      </c>
      <c r="H176" s="3">
        <v>5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281">
        <v>16</v>
      </c>
      <c r="AN176" s="292">
        <f t="shared" si="7"/>
        <v>16</v>
      </c>
      <c r="AO176" s="292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281"/>
      <c r="BV176" s="278"/>
      <c r="BW176" s="278"/>
      <c r="BX176" s="278"/>
      <c r="BY176" s="278"/>
      <c r="BZ176" s="278"/>
      <c r="CA176" s="278"/>
      <c r="CB176" s="278"/>
      <c r="CC176" s="278"/>
      <c r="CD176" s="278"/>
      <c r="CE176" s="278"/>
      <c r="CF176" s="278"/>
      <c r="CG176" s="278"/>
      <c r="CH176" s="278"/>
      <c r="CI176" s="278"/>
      <c r="CJ176" s="278"/>
      <c r="CK176" s="278"/>
      <c r="CL176" s="278"/>
      <c r="CM176" s="278"/>
      <c r="CN176" s="278"/>
      <c r="CO176" s="278"/>
      <c r="CP176" s="278"/>
      <c r="CQ176" s="278"/>
      <c r="CR176" s="278"/>
      <c r="CS176" s="278"/>
      <c r="CT176" s="278"/>
      <c r="CU176" s="278"/>
      <c r="CV176" s="278"/>
      <c r="CW176" s="278"/>
      <c r="CX176" s="278"/>
      <c r="CY176" s="278"/>
      <c r="CZ176" s="278"/>
      <c r="DA176" s="277"/>
    </row>
    <row r="177" spans="2:105">
      <c r="B177" s="14">
        <f t="shared" si="9"/>
        <v>140</v>
      </c>
      <c r="C177" s="3" t="s">
        <v>448</v>
      </c>
      <c r="D177" s="3" t="s">
        <v>921</v>
      </c>
      <c r="E177" s="3" t="s">
        <v>143</v>
      </c>
      <c r="F177" s="3" t="s">
        <v>450</v>
      </c>
      <c r="G177" s="15">
        <v>25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281">
        <v>16</v>
      </c>
      <c r="AN177" s="292">
        <f t="shared" si="7"/>
        <v>16</v>
      </c>
      <c r="AO177" s="292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281"/>
      <c r="BV177" s="278"/>
      <c r="BW177" s="278"/>
      <c r="BX177" s="278"/>
      <c r="BY177" s="278"/>
      <c r="BZ177" s="278"/>
      <c r="CA177" s="278"/>
      <c r="CB177" s="278"/>
      <c r="CC177" s="278"/>
      <c r="CD177" s="278"/>
      <c r="CE177" s="278"/>
      <c r="CF177" s="278"/>
      <c r="CG177" s="278"/>
      <c r="CH177" s="278"/>
      <c r="CI177" s="278"/>
      <c r="CJ177" s="278"/>
      <c r="CK177" s="278"/>
      <c r="CL177" s="278"/>
      <c r="CM177" s="278"/>
      <c r="CN177" s="278"/>
      <c r="CO177" s="278"/>
      <c r="CP177" s="278"/>
      <c r="CQ177" s="278"/>
      <c r="CR177" s="278"/>
      <c r="CS177" s="278"/>
      <c r="CT177" s="278"/>
      <c r="CU177" s="278"/>
      <c r="CV177" s="278"/>
      <c r="CW177" s="278"/>
      <c r="CX177" s="278"/>
      <c r="CY177" s="278"/>
      <c r="CZ177" s="278"/>
      <c r="DA177" s="277"/>
    </row>
    <row r="178" spans="2:105">
      <c r="B178" s="14"/>
      <c r="C178" s="3" t="s">
        <v>453</v>
      </c>
      <c r="D178" s="3"/>
      <c r="E178" s="3"/>
      <c r="F178" s="3"/>
      <c r="G178" s="1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281"/>
      <c r="AN178" s="292">
        <f t="shared" si="7"/>
        <v>0</v>
      </c>
      <c r="AO178" s="292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281"/>
      <c r="BV178" s="278"/>
      <c r="BW178" s="278"/>
      <c r="BX178" s="278"/>
      <c r="BY178" s="278"/>
      <c r="BZ178" s="278"/>
      <c r="CA178" s="278"/>
      <c r="CB178" s="278"/>
      <c r="CC178" s="278"/>
      <c r="CD178" s="278"/>
      <c r="CE178" s="278"/>
      <c r="CF178" s="278"/>
      <c r="CG178" s="278"/>
      <c r="CH178" s="278"/>
      <c r="CI178" s="278"/>
      <c r="CJ178" s="278"/>
      <c r="CK178" s="278"/>
      <c r="CL178" s="278"/>
      <c r="CM178" s="278"/>
      <c r="CN178" s="278"/>
      <c r="CO178" s="278"/>
      <c r="CP178" s="278"/>
      <c r="CQ178" s="278"/>
      <c r="CR178" s="278"/>
      <c r="CS178" s="278"/>
      <c r="CT178" s="278"/>
      <c r="CU178" s="278"/>
      <c r="CV178" s="278"/>
      <c r="CW178" s="278"/>
      <c r="CX178" s="278"/>
      <c r="CY178" s="278"/>
      <c r="CZ178" s="278"/>
      <c r="DA178" s="277"/>
    </row>
    <row r="179" spans="2:105">
      <c r="B179" s="14">
        <f>B177+1</f>
        <v>141</v>
      </c>
      <c r="C179" s="3" t="s">
        <v>448</v>
      </c>
      <c r="D179" s="3" t="s">
        <v>453</v>
      </c>
      <c r="E179" s="3" t="s">
        <v>143</v>
      </c>
      <c r="F179" s="3">
        <v>36</v>
      </c>
      <c r="G179" s="15">
        <v>3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281">
        <v>30</v>
      </c>
      <c r="AN179" s="292">
        <f t="shared" si="7"/>
        <v>30</v>
      </c>
      <c r="AO179" s="292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281"/>
      <c r="BV179" s="278"/>
      <c r="BW179" s="278"/>
      <c r="BX179" s="278"/>
      <c r="BY179" s="278"/>
      <c r="BZ179" s="278"/>
      <c r="CA179" s="278"/>
      <c r="CB179" s="278"/>
      <c r="CC179" s="278"/>
      <c r="CD179" s="278"/>
      <c r="CE179" s="278"/>
      <c r="CF179" s="278"/>
      <c r="CG179" s="278"/>
      <c r="CH179" s="278"/>
      <c r="CI179" s="278"/>
      <c r="CJ179" s="278"/>
      <c r="CK179" s="278"/>
      <c r="CL179" s="278"/>
      <c r="CM179" s="278"/>
      <c r="CN179" s="278"/>
      <c r="CO179" s="278"/>
      <c r="CP179" s="278"/>
      <c r="CQ179" s="278"/>
      <c r="CR179" s="278"/>
      <c r="CS179" s="278"/>
      <c r="CT179" s="278"/>
      <c r="CU179" s="278"/>
      <c r="CV179" s="278"/>
      <c r="CW179" s="278"/>
      <c r="CX179" s="278"/>
      <c r="CY179" s="278"/>
      <c r="CZ179" s="278"/>
      <c r="DA179" s="277"/>
    </row>
    <row r="180" spans="2:105">
      <c r="B180" s="14"/>
      <c r="C180" s="3" t="s">
        <v>455</v>
      </c>
      <c r="D180" s="3"/>
      <c r="E180" s="3"/>
      <c r="F180" s="3"/>
      <c r="G180" s="1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281"/>
      <c r="AN180" s="292">
        <f t="shared" si="7"/>
        <v>0</v>
      </c>
      <c r="AO180" s="292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281"/>
      <c r="BV180" s="278"/>
      <c r="BW180" s="278"/>
      <c r="BX180" s="278"/>
      <c r="BY180" s="278"/>
      <c r="BZ180" s="278"/>
      <c r="CA180" s="278"/>
      <c r="CB180" s="278"/>
      <c r="CC180" s="278"/>
      <c r="CD180" s="278"/>
      <c r="CE180" s="278"/>
      <c r="CF180" s="278"/>
      <c r="CG180" s="278"/>
      <c r="CH180" s="278"/>
      <c r="CI180" s="278"/>
      <c r="CJ180" s="278"/>
      <c r="CK180" s="278"/>
      <c r="CL180" s="278"/>
      <c r="CM180" s="278"/>
      <c r="CN180" s="278"/>
      <c r="CO180" s="278"/>
      <c r="CP180" s="278"/>
      <c r="CQ180" s="278"/>
      <c r="CR180" s="278"/>
      <c r="CS180" s="278"/>
      <c r="CT180" s="278"/>
      <c r="CU180" s="278"/>
      <c r="CV180" s="278"/>
      <c r="CW180" s="278"/>
      <c r="CX180" s="278"/>
      <c r="CY180" s="278"/>
      <c r="CZ180" s="278"/>
      <c r="DA180" s="277"/>
    </row>
    <row r="181" spans="2:105">
      <c r="B181" s="14">
        <f>B179+1</f>
        <v>142</v>
      </c>
      <c r="C181" s="3" t="s">
        <v>448</v>
      </c>
      <c r="D181" s="3" t="s">
        <v>481</v>
      </c>
      <c r="E181" s="3" t="s">
        <v>143</v>
      </c>
      <c r="F181" s="3">
        <v>100</v>
      </c>
      <c r="G181" s="15">
        <v>100</v>
      </c>
      <c r="H181" s="3">
        <v>8.5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281">
        <v>44.25</v>
      </c>
      <c r="AN181" s="292">
        <f t="shared" si="7"/>
        <v>44.25</v>
      </c>
      <c r="AO181" s="292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281"/>
      <c r="BV181" s="278"/>
      <c r="BW181" s="278"/>
      <c r="BX181" s="278"/>
      <c r="BY181" s="278"/>
      <c r="BZ181" s="278"/>
      <c r="CA181" s="278"/>
      <c r="CB181" s="278"/>
      <c r="CC181" s="278"/>
      <c r="CD181" s="278"/>
      <c r="CE181" s="278"/>
      <c r="CF181" s="278"/>
      <c r="CG181" s="278"/>
      <c r="CH181" s="278"/>
      <c r="CI181" s="278"/>
      <c r="CJ181" s="278"/>
      <c r="CK181" s="278"/>
      <c r="CL181" s="278"/>
      <c r="CM181" s="278"/>
      <c r="CN181" s="278"/>
      <c r="CO181" s="278"/>
      <c r="CP181" s="278"/>
      <c r="CQ181" s="278"/>
      <c r="CR181" s="278"/>
      <c r="CS181" s="278"/>
      <c r="CT181" s="278"/>
      <c r="CU181" s="278"/>
      <c r="CV181" s="278"/>
      <c r="CW181" s="278"/>
      <c r="CX181" s="278"/>
      <c r="CY181" s="278"/>
      <c r="CZ181" s="278"/>
      <c r="DA181" s="277"/>
    </row>
    <row r="182" spans="2:105">
      <c r="B182" s="14">
        <f t="shared" si="9"/>
        <v>143</v>
      </c>
      <c r="C182" s="3" t="s">
        <v>456</v>
      </c>
      <c r="D182" s="3"/>
      <c r="E182" s="3"/>
      <c r="F182" s="3"/>
      <c r="G182" s="1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281"/>
      <c r="AN182" s="292">
        <f t="shared" si="7"/>
        <v>0</v>
      </c>
      <c r="AO182" s="292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281"/>
      <c r="BV182" s="278"/>
      <c r="BW182" s="278"/>
      <c r="BX182" s="278"/>
      <c r="BY182" s="278"/>
      <c r="BZ182" s="278"/>
      <c r="CA182" s="278"/>
      <c r="CB182" s="278"/>
      <c r="CC182" s="278"/>
      <c r="CD182" s="278"/>
      <c r="CE182" s="278"/>
      <c r="CF182" s="278"/>
      <c r="CG182" s="278"/>
      <c r="CH182" s="278"/>
      <c r="CI182" s="278"/>
      <c r="CJ182" s="278"/>
      <c r="CK182" s="278"/>
      <c r="CL182" s="278"/>
      <c r="CM182" s="278"/>
      <c r="CN182" s="278"/>
      <c r="CO182" s="278"/>
      <c r="CP182" s="278"/>
      <c r="CQ182" s="278"/>
      <c r="CR182" s="278"/>
      <c r="CS182" s="278"/>
      <c r="CT182" s="278"/>
      <c r="CU182" s="278"/>
      <c r="CV182" s="278"/>
      <c r="CW182" s="278"/>
      <c r="CX182" s="278"/>
      <c r="CY182" s="278"/>
      <c r="CZ182" s="278"/>
      <c r="DA182" s="277"/>
    </row>
    <row r="183" spans="2:105">
      <c r="B183" s="14">
        <f t="shared" si="9"/>
        <v>144</v>
      </c>
      <c r="C183" s="3" t="s">
        <v>448</v>
      </c>
      <c r="D183" s="3" t="s">
        <v>456</v>
      </c>
      <c r="E183" s="3" t="s">
        <v>143</v>
      </c>
      <c r="F183" s="3" t="s">
        <v>457</v>
      </c>
      <c r="G183" s="15" t="s">
        <v>1424</v>
      </c>
      <c r="H183" s="3">
        <v>10000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281">
        <v>65.599999999999994</v>
      </c>
      <c r="AN183" s="292">
        <f t="shared" si="7"/>
        <v>65.599999999999994</v>
      </c>
      <c r="AO183" s="292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281"/>
      <c r="BV183" s="278"/>
      <c r="BW183" s="278"/>
      <c r="BX183" s="278"/>
      <c r="BY183" s="278"/>
      <c r="BZ183" s="278"/>
      <c r="CA183" s="278"/>
      <c r="CB183" s="278"/>
      <c r="CC183" s="278"/>
      <c r="CD183" s="278"/>
      <c r="CE183" s="278"/>
      <c r="CF183" s="278"/>
      <c r="CG183" s="278"/>
      <c r="CH183" s="278"/>
      <c r="CI183" s="278"/>
      <c r="CJ183" s="278"/>
      <c r="CK183" s="278"/>
      <c r="CL183" s="278"/>
      <c r="CM183" s="278"/>
      <c r="CN183" s="278"/>
      <c r="CO183" s="278"/>
      <c r="CP183" s="278"/>
      <c r="CQ183" s="278"/>
      <c r="CR183" s="278"/>
      <c r="CS183" s="278"/>
      <c r="CT183" s="278"/>
      <c r="CU183" s="278"/>
      <c r="CV183" s="278"/>
      <c r="CW183" s="278"/>
      <c r="CX183" s="278"/>
      <c r="CY183" s="278"/>
      <c r="CZ183" s="278"/>
      <c r="DA183" s="277"/>
    </row>
    <row r="184" spans="2:105">
      <c r="B184" s="14"/>
      <c r="C184" s="3"/>
      <c r="D184" s="3"/>
      <c r="E184" s="3"/>
      <c r="F184" s="3"/>
      <c r="G184" s="1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281"/>
      <c r="AN184" s="292">
        <f t="shared" si="7"/>
        <v>0</v>
      </c>
      <c r="AO184" s="292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281"/>
      <c r="BV184" s="278"/>
      <c r="BW184" s="278"/>
      <c r="BX184" s="278"/>
      <c r="BY184" s="278"/>
      <c r="BZ184" s="278"/>
      <c r="CA184" s="278"/>
      <c r="CB184" s="278"/>
      <c r="CC184" s="278"/>
      <c r="CD184" s="278"/>
      <c r="CE184" s="278"/>
      <c r="CF184" s="278"/>
      <c r="CG184" s="278"/>
      <c r="CH184" s="278"/>
      <c r="CI184" s="278"/>
      <c r="CJ184" s="278"/>
      <c r="CK184" s="278"/>
      <c r="CL184" s="278"/>
      <c r="CM184" s="278"/>
      <c r="CN184" s="278"/>
      <c r="CO184" s="278"/>
      <c r="CP184" s="278"/>
      <c r="CQ184" s="278"/>
      <c r="CR184" s="278"/>
      <c r="CS184" s="278"/>
      <c r="CT184" s="278"/>
      <c r="CU184" s="278"/>
      <c r="CV184" s="278"/>
      <c r="CW184" s="278"/>
      <c r="CX184" s="278"/>
      <c r="CY184" s="278"/>
      <c r="CZ184" s="278"/>
      <c r="DA184" s="277"/>
    </row>
    <row r="185" spans="2:105">
      <c r="B185" s="14"/>
      <c r="C185" s="3"/>
      <c r="D185" s="3"/>
      <c r="E185" s="3"/>
      <c r="F185" s="3"/>
      <c r="G185" s="1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281"/>
      <c r="AN185" s="292">
        <f t="shared" si="7"/>
        <v>0</v>
      </c>
      <c r="AO185" s="292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281"/>
      <c r="BV185" s="278"/>
      <c r="BW185" s="278"/>
      <c r="BX185" s="278"/>
      <c r="BY185" s="278"/>
      <c r="BZ185" s="278"/>
      <c r="CA185" s="278"/>
      <c r="CB185" s="278"/>
      <c r="CC185" s="278"/>
      <c r="CD185" s="278"/>
      <c r="CE185" s="278"/>
      <c r="CF185" s="278"/>
      <c r="CG185" s="278"/>
      <c r="CH185" s="278"/>
      <c r="CI185" s="278"/>
      <c r="CJ185" s="278"/>
      <c r="CK185" s="278"/>
      <c r="CL185" s="278"/>
      <c r="CM185" s="278"/>
      <c r="CN185" s="278"/>
      <c r="CO185" s="278"/>
      <c r="CP185" s="278"/>
      <c r="CQ185" s="278"/>
      <c r="CR185" s="278"/>
      <c r="CS185" s="278"/>
      <c r="CT185" s="278"/>
      <c r="CU185" s="278"/>
      <c r="CV185" s="278"/>
      <c r="CW185" s="278"/>
      <c r="CX185" s="278"/>
      <c r="CY185" s="278"/>
      <c r="CZ185" s="278"/>
      <c r="DA185" s="277"/>
    </row>
    <row r="186" spans="2:105">
      <c r="B186" s="14"/>
      <c r="C186" s="3"/>
      <c r="D186" s="3"/>
      <c r="E186" s="3"/>
      <c r="F186" s="3"/>
      <c r="G186" s="1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281"/>
      <c r="AN186" s="292">
        <f t="shared" si="7"/>
        <v>0</v>
      </c>
      <c r="AO186" s="292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281"/>
      <c r="BV186" s="278"/>
      <c r="BW186" s="278"/>
      <c r="BX186" s="278"/>
      <c r="BY186" s="278"/>
      <c r="BZ186" s="278"/>
      <c r="CA186" s="278"/>
      <c r="CB186" s="278"/>
      <c r="CC186" s="278"/>
      <c r="CD186" s="278"/>
      <c r="CE186" s="278"/>
      <c r="CF186" s="278"/>
      <c r="CG186" s="278"/>
      <c r="CH186" s="278"/>
      <c r="CI186" s="278"/>
      <c r="CJ186" s="278"/>
      <c r="CK186" s="278"/>
      <c r="CL186" s="278"/>
      <c r="CM186" s="278"/>
      <c r="CN186" s="278"/>
      <c r="CO186" s="278"/>
      <c r="CP186" s="278"/>
      <c r="CQ186" s="278"/>
      <c r="CR186" s="278"/>
      <c r="CS186" s="278"/>
      <c r="CT186" s="278"/>
      <c r="CU186" s="278"/>
      <c r="CV186" s="278"/>
      <c r="CW186" s="278"/>
      <c r="CX186" s="278"/>
      <c r="CY186" s="278"/>
      <c r="CZ186" s="278"/>
      <c r="DA186" s="277"/>
    </row>
    <row r="187" spans="2:105">
      <c r="B187" s="14"/>
      <c r="C187" s="3"/>
      <c r="D187" s="3"/>
      <c r="E187" s="3"/>
      <c r="F187" s="3"/>
      <c r="G187" s="1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281"/>
      <c r="AN187" s="292">
        <f t="shared" si="7"/>
        <v>0</v>
      </c>
      <c r="AO187" s="292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281"/>
      <c r="BV187" s="278"/>
      <c r="BW187" s="278"/>
      <c r="BX187" s="278"/>
      <c r="BY187" s="278"/>
      <c r="BZ187" s="278"/>
      <c r="CA187" s="278"/>
      <c r="CB187" s="278"/>
      <c r="CC187" s="278"/>
      <c r="CD187" s="278"/>
      <c r="CE187" s="278"/>
      <c r="CF187" s="278"/>
      <c r="CG187" s="278"/>
      <c r="CH187" s="278"/>
      <c r="CI187" s="278"/>
      <c r="CJ187" s="278"/>
      <c r="CK187" s="278"/>
      <c r="CL187" s="278"/>
      <c r="CM187" s="278"/>
      <c r="CN187" s="278"/>
      <c r="CO187" s="278"/>
      <c r="CP187" s="278"/>
      <c r="CQ187" s="278"/>
      <c r="CR187" s="278"/>
      <c r="CS187" s="278"/>
      <c r="CT187" s="278"/>
      <c r="CU187" s="278"/>
      <c r="CV187" s="278"/>
      <c r="CW187" s="278"/>
      <c r="CX187" s="278"/>
      <c r="CY187" s="278"/>
      <c r="CZ187" s="278"/>
      <c r="DA187" s="277"/>
    </row>
    <row r="188" spans="2:105">
      <c r="B188" s="14"/>
      <c r="C188" s="3"/>
      <c r="D188" s="3"/>
      <c r="E188" s="3"/>
      <c r="F188" s="3"/>
      <c r="G188" s="1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281"/>
      <c r="AN188" s="292">
        <f t="shared" si="7"/>
        <v>0</v>
      </c>
      <c r="AO188" s="292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281"/>
      <c r="BV188" s="278"/>
      <c r="BW188" s="278"/>
      <c r="BX188" s="278"/>
      <c r="BY188" s="278"/>
      <c r="BZ188" s="278"/>
      <c r="CA188" s="278"/>
      <c r="CB188" s="278"/>
      <c r="CC188" s="278"/>
      <c r="CD188" s="278"/>
      <c r="CE188" s="278"/>
      <c r="CF188" s="278"/>
      <c r="CG188" s="278"/>
      <c r="CH188" s="278"/>
      <c r="CI188" s="278"/>
      <c r="CJ188" s="278"/>
      <c r="CK188" s="278"/>
      <c r="CL188" s="278"/>
      <c r="CM188" s="278"/>
      <c r="CN188" s="278"/>
      <c r="CO188" s="278"/>
      <c r="CP188" s="278"/>
      <c r="CQ188" s="278"/>
      <c r="CR188" s="278"/>
      <c r="CS188" s="278"/>
      <c r="CT188" s="278"/>
      <c r="CU188" s="278"/>
      <c r="CV188" s="278"/>
      <c r="CW188" s="278"/>
      <c r="CX188" s="278"/>
      <c r="CY188" s="278"/>
      <c r="CZ188" s="278"/>
      <c r="DA188" s="277"/>
    </row>
    <row r="189" spans="2:105">
      <c r="B189" s="14"/>
      <c r="C189" s="3"/>
      <c r="D189" s="3"/>
      <c r="E189" s="3"/>
      <c r="F189" s="3"/>
      <c r="G189" s="1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281"/>
      <c r="AN189" s="292">
        <f t="shared" si="7"/>
        <v>0</v>
      </c>
      <c r="AO189" s="292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281"/>
      <c r="BV189" s="278"/>
      <c r="BW189" s="278"/>
      <c r="BX189" s="278"/>
      <c r="BY189" s="278"/>
      <c r="BZ189" s="278"/>
      <c r="CA189" s="278"/>
      <c r="CB189" s="278"/>
      <c r="CC189" s="278"/>
      <c r="CD189" s="278"/>
      <c r="CE189" s="278"/>
      <c r="CF189" s="278"/>
      <c r="CG189" s="278"/>
      <c r="CH189" s="278"/>
      <c r="CI189" s="278"/>
      <c r="CJ189" s="278"/>
      <c r="CK189" s="278"/>
      <c r="CL189" s="278"/>
      <c r="CM189" s="278"/>
      <c r="CN189" s="278"/>
      <c r="CO189" s="278"/>
      <c r="CP189" s="278"/>
      <c r="CQ189" s="278"/>
      <c r="CR189" s="278"/>
      <c r="CS189" s="278"/>
      <c r="CT189" s="278"/>
      <c r="CU189" s="278"/>
      <c r="CV189" s="278"/>
      <c r="CW189" s="278"/>
      <c r="CX189" s="278"/>
      <c r="CY189" s="278"/>
      <c r="CZ189" s="278"/>
      <c r="DA189" s="277"/>
    </row>
    <row r="190" spans="2:105">
      <c r="B190" s="14">
        <v>145</v>
      </c>
      <c r="C190" s="3" t="s">
        <v>922</v>
      </c>
      <c r="D190" s="3" t="s">
        <v>545</v>
      </c>
      <c r="E190" s="3" t="s">
        <v>714</v>
      </c>
      <c r="F190" s="3" t="s">
        <v>948</v>
      </c>
      <c r="G190" s="3">
        <v>23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281">
        <v>21</v>
      </c>
      <c r="AN190" s="292">
        <f t="shared" si="7"/>
        <v>21</v>
      </c>
      <c r="AO190" s="292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281"/>
      <c r="BV190" s="278"/>
      <c r="BW190" s="278"/>
      <c r="BX190" s="278"/>
      <c r="BY190" s="278"/>
      <c r="BZ190" s="278"/>
      <c r="CA190" s="278"/>
      <c r="CB190" s="278"/>
      <c r="CC190" s="278"/>
      <c r="CD190" s="278"/>
      <c r="CE190" s="278"/>
      <c r="CF190" s="278"/>
      <c r="CG190" s="278"/>
      <c r="CH190" s="278"/>
      <c r="CI190" s="278"/>
      <c r="CJ190" s="278"/>
      <c r="CK190" s="278"/>
      <c r="CL190" s="278"/>
      <c r="CM190" s="278"/>
      <c r="CN190" s="278"/>
      <c r="CO190" s="278"/>
      <c r="CP190" s="278"/>
      <c r="CQ190" s="278"/>
      <c r="CR190" s="278"/>
      <c r="CS190" s="278"/>
      <c r="CT190" s="278"/>
      <c r="CU190" s="278"/>
      <c r="CV190" s="278"/>
      <c r="CW190" s="278"/>
      <c r="CX190" s="278"/>
      <c r="CY190" s="278"/>
      <c r="CZ190" s="278"/>
      <c r="DA190" s="277"/>
    </row>
    <row r="191" spans="2:105">
      <c r="B191" s="14">
        <v>146</v>
      </c>
      <c r="C191" s="3" t="s">
        <v>926</v>
      </c>
      <c r="D191" s="3" t="s">
        <v>545</v>
      </c>
      <c r="E191" s="3" t="s">
        <v>714</v>
      </c>
      <c r="F191" s="3" t="s">
        <v>933</v>
      </c>
      <c r="G191" s="3">
        <v>13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281">
        <v>4</v>
      </c>
      <c r="AN191" s="292">
        <f t="shared" si="7"/>
        <v>4</v>
      </c>
      <c r="AO191" s="292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281"/>
      <c r="BV191" s="278"/>
      <c r="BW191" s="278"/>
      <c r="BX191" s="278"/>
      <c r="BY191" s="278"/>
      <c r="BZ191" s="278"/>
      <c r="CA191" s="278"/>
      <c r="CB191" s="278"/>
      <c r="CC191" s="278"/>
      <c r="CD191" s="278"/>
      <c r="CE191" s="278"/>
      <c r="CF191" s="278"/>
      <c r="CG191" s="278"/>
      <c r="CH191" s="278"/>
      <c r="CI191" s="278"/>
      <c r="CJ191" s="278"/>
      <c r="CK191" s="278"/>
      <c r="CL191" s="278"/>
      <c r="CM191" s="278"/>
      <c r="CN191" s="278"/>
      <c r="CO191" s="278"/>
      <c r="CP191" s="278"/>
      <c r="CQ191" s="278"/>
      <c r="CR191" s="278"/>
      <c r="CS191" s="278"/>
      <c r="CT191" s="278"/>
      <c r="CU191" s="278"/>
      <c r="CV191" s="278"/>
      <c r="CW191" s="278"/>
      <c r="CX191" s="278"/>
      <c r="CY191" s="278"/>
      <c r="CZ191" s="278"/>
      <c r="DA191" s="277"/>
    </row>
    <row r="192" spans="2:105">
      <c r="B192" s="14">
        <v>147</v>
      </c>
      <c r="C192" s="3"/>
      <c r="D192" s="3" t="s">
        <v>546</v>
      </c>
      <c r="E192" s="3" t="s">
        <v>714</v>
      </c>
      <c r="F192" s="3" t="s">
        <v>951</v>
      </c>
      <c r="G192" s="3">
        <v>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281">
        <v>1</v>
      </c>
      <c r="AN192" s="292">
        <f t="shared" si="7"/>
        <v>1</v>
      </c>
      <c r="AO192" s="292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281"/>
      <c r="BV192" s="278"/>
      <c r="BW192" s="278"/>
      <c r="BX192" s="278"/>
      <c r="BY192" s="278"/>
      <c r="BZ192" s="278"/>
      <c r="CA192" s="278"/>
      <c r="CB192" s="278"/>
      <c r="CC192" s="278"/>
      <c r="CD192" s="278"/>
      <c r="CE192" s="278"/>
      <c r="CF192" s="278"/>
      <c r="CG192" s="278"/>
      <c r="CH192" s="278"/>
      <c r="CI192" s="278"/>
      <c r="CJ192" s="278"/>
      <c r="CK192" s="278"/>
      <c r="CL192" s="278"/>
      <c r="CM192" s="278"/>
      <c r="CN192" s="278"/>
      <c r="CO192" s="278"/>
      <c r="CP192" s="278"/>
      <c r="CQ192" s="278"/>
      <c r="CR192" s="278"/>
      <c r="CS192" s="278"/>
      <c r="CT192" s="278"/>
      <c r="CU192" s="278"/>
      <c r="CV192" s="278"/>
      <c r="CW192" s="278"/>
      <c r="CX192" s="278"/>
      <c r="CY192" s="278"/>
      <c r="CZ192" s="278"/>
      <c r="DA192" s="277"/>
    </row>
    <row r="193" spans="2:105">
      <c r="B193" s="14">
        <v>148</v>
      </c>
      <c r="C193" s="3"/>
      <c r="D193" s="3" t="s">
        <v>281</v>
      </c>
      <c r="E193" s="3" t="s">
        <v>714</v>
      </c>
      <c r="F193" s="3" t="s">
        <v>933</v>
      </c>
      <c r="G193" s="3">
        <v>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281">
        <v>4</v>
      </c>
      <c r="AN193" s="292">
        <f t="shared" si="7"/>
        <v>4</v>
      </c>
      <c r="AO193" s="292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281"/>
      <c r="BV193" s="278"/>
      <c r="BW193" s="278"/>
      <c r="BX193" s="278"/>
      <c r="BY193" s="278"/>
      <c r="BZ193" s="278"/>
      <c r="CA193" s="278"/>
      <c r="CB193" s="278"/>
      <c r="CC193" s="278"/>
      <c r="CD193" s="278"/>
      <c r="CE193" s="278"/>
      <c r="CF193" s="278"/>
      <c r="CG193" s="278"/>
      <c r="CH193" s="278"/>
      <c r="CI193" s="278"/>
      <c r="CJ193" s="278"/>
      <c r="CK193" s="278"/>
      <c r="CL193" s="278"/>
      <c r="CM193" s="278"/>
      <c r="CN193" s="278"/>
      <c r="CO193" s="278"/>
      <c r="CP193" s="278"/>
      <c r="CQ193" s="278"/>
      <c r="CR193" s="278"/>
      <c r="CS193" s="278"/>
      <c r="CT193" s="278"/>
      <c r="CU193" s="278"/>
      <c r="CV193" s="278"/>
      <c r="CW193" s="278"/>
      <c r="CX193" s="278"/>
      <c r="CY193" s="278"/>
      <c r="CZ193" s="278"/>
      <c r="DA193" s="277"/>
    </row>
    <row r="194" spans="2:105">
      <c r="B194" s="14">
        <v>149</v>
      </c>
      <c r="C194" s="3"/>
      <c r="D194" s="3" t="s">
        <v>927</v>
      </c>
      <c r="E194" s="3" t="s">
        <v>843</v>
      </c>
      <c r="F194" s="3" t="s">
        <v>864</v>
      </c>
      <c r="G194" s="3">
        <v>10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281">
        <v>7</v>
      </c>
      <c r="AN194" s="292">
        <f t="shared" si="7"/>
        <v>7</v>
      </c>
      <c r="AO194" s="292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281"/>
      <c r="BV194" s="278"/>
      <c r="BW194" s="278"/>
      <c r="BX194" s="278"/>
      <c r="BY194" s="278"/>
      <c r="BZ194" s="278"/>
      <c r="CA194" s="278"/>
      <c r="CB194" s="278"/>
      <c r="CC194" s="278"/>
      <c r="CD194" s="278"/>
      <c r="CE194" s="278"/>
      <c r="CF194" s="278"/>
      <c r="CG194" s="278"/>
      <c r="CH194" s="278"/>
      <c r="CI194" s="278"/>
      <c r="CJ194" s="278"/>
      <c r="CK194" s="278"/>
      <c r="CL194" s="278"/>
      <c r="CM194" s="278"/>
      <c r="CN194" s="278"/>
      <c r="CO194" s="278"/>
      <c r="CP194" s="278"/>
      <c r="CQ194" s="278"/>
      <c r="CR194" s="278"/>
      <c r="CS194" s="278"/>
      <c r="CT194" s="278"/>
      <c r="CU194" s="278"/>
      <c r="CV194" s="278"/>
      <c r="CW194" s="278"/>
      <c r="CX194" s="278"/>
      <c r="CY194" s="278"/>
      <c r="CZ194" s="278"/>
      <c r="DA194" s="277"/>
    </row>
    <row r="195" spans="2:105">
      <c r="B195" s="14">
        <v>150</v>
      </c>
      <c r="C195" s="3"/>
      <c r="D195" s="3" t="s">
        <v>547</v>
      </c>
      <c r="E195" s="3" t="s">
        <v>843</v>
      </c>
      <c r="F195" s="3" t="s">
        <v>928</v>
      </c>
      <c r="G195" s="3">
        <v>10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281">
        <v>4</v>
      </c>
      <c r="AN195" s="292">
        <f t="shared" si="7"/>
        <v>4</v>
      </c>
      <c r="AO195" s="292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281"/>
      <c r="BV195" s="278"/>
      <c r="BW195" s="278"/>
      <c r="BX195" s="278"/>
      <c r="BY195" s="278"/>
      <c r="BZ195" s="278"/>
      <c r="CA195" s="278"/>
      <c r="CB195" s="278"/>
      <c r="CC195" s="278"/>
      <c r="CD195" s="278"/>
      <c r="CE195" s="278"/>
      <c r="CF195" s="278"/>
      <c r="CG195" s="278"/>
      <c r="CH195" s="278"/>
      <c r="CI195" s="278"/>
      <c r="CJ195" s="278"/>
      <c r="CK195" s="278"/>
      <c r="CL195" s="278"/>
      <c r="CM195" s="278"/>
      <c r="CN195" s="278"/>
      <c r="CO195" s="278"/>
      <c r="CP195" s="278"/>
      <c r="CQ195" s="278"/>
      <c r="CR195" s="278"/>
      <c r="CS195" s="278"/>
      <c r="CT195" s="278"/>
      <c r="CU195" s="278"/>
      <c r="CV195" s="278"/>
      <c r="CW195" s="278"/>
      <c r="CX195" s="278"/>
      <c r="CY195" s="278"/>
      <c r="CZ195" s="278"/>
      <c r="DA195" s="277"/>
    </row>
    <row r="196" spans="2:105">
      <c r="B196" s="14">
        <v>151</v>
      </c>
      <c r="C196" s="3"/>
      <c r="D196" s="3" t="s">
        <v>549</v>
      </c>
      <c r="E196" s="3" t="s">
        <v>259</v>
      </c>
      <c r="F196" s="3" t="s">
        <v>950</v>
      </c>
      <c r="G196" s="3">
        <v>20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281">
        <v>20</v>
      </c>
      <c r="AN196" s="292">
        <f t="shared" si="7"/>
        <v>20</v>
      </c>
      <c r="AO196" s="292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281"/>
      <c r="BV196" s="278"/>
      <c r="BW196" s="278"/>
      <c r="BX196" s="278"/>
      <c r="BY196" s="278"/>
      <c r="BZ196" s="278"/>
      <c r="CA196" s="278"/>
      <c r="CB196" s="278"/>
      <c r="CC196" s="278"/>
      <c r="CD196" s="278"/>
      <c r="CE196" s="278"/>
      <c r="CF196" s="278"/>
      <c r="CG196" s="278"/>
      <c r="CH196" s="278"/>
      <c r="CI196" s="278"/>
      <c r="CJ196" s="278"/>
      <c r="CK196" s="278"/>
      <c r="CL196" s="278"/>
      <c r="CM196" s="278"/>
      <c r="CN196" s="278"/>
      <c r="CO196" s="278"/>
      <c r="CP196" s="278"/>
      <c r="CQ196" s="278"/>
      <c r="CR196" s="278"/>
      <c r="CS196" s="278"/>
      <c r="CT196" s="278"/>
      <c r="CU196" s="278"/>
      <c r="CV196" s="278"/>
      <c r="CW196" s="278"/>
      <c r="CX196" s="278"/>
      <c r="CY196" s="278"/>
      <c r="CZ196" s="278"/>
      <c r="DA196" s="277"/>
    </row>
    <row r="197" spans="2:105">
      <c r="B197" s="14">
        <v>152</v>
      </c>
      <c r="C197" s="3"/>
      <c r="D197" s="3" t="s">
        <v>281</v>
      </c>
      <c r="E197" s="3" t="s">
        <v>714</v>
      </c>
      <c r="F197" s="3" t="s">
        <v>929</v>
      </c>
      <c r="G197" s="3">
        <v>144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281">
        <v>144</v>
      </c>
      <c r="AN197" s="292">
        <f t="shared" ref="AN197:AN260" si="10">AM197</f>
        <v>144</v>
      </c>
      <c r="AO197" s="292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281"/>
      <c r="BV197" s="278"/>
      <c r="BW197" s="278"/>
      <c r="BX197" s="278"/>
      <c r="BY197" s="278"/>
      <c r="BZ197" s="278"/>
      <c r="CA197" s="278"/>
      <c r="CB197" s="278"/>
      <c r="CC197" s="278"/>
      <c r="CD197" s="278"/>
      <c r="CE197" s="278"/>
      <c r="CF197" s="278"/>
      <c r="CG197" s="278"/>
      <c r="CH197" s="278"/>
      <c r="CI197" s="278"/>
      <c r="CJ197" s="278"/>
      <c r="CK197" s="278"/>
      <c r="CL197" s="278"/>
      <c r="CM197" s="278"/>
      <c r="CN197" s="278"/>
      <c r="CO197" s="278"/>
      <c r="CP197" s="278"/>
      <c r="CQ197" s="278"/>
      <c r="CR197" s="278"/>
      <c r="CS197" s="278"/>
      <c r="CT197" s="278"/>
      <c r="CU197" s="278"/>
      <c r="CV197" s="278"/>
      <c r="CW197" s="278"/>
      <c r="CX197" s="278"/>
      <c r="CY197" s="278"/>
      <c r="CZ197" s="278"/>
      <c r="DA197" s="277"/>
    </row>
    <row r="198" spans="2:105">
      <c r="B198" s="14">
        <v>153</v>
      </c>
      <c r="C198" s="3"/>
      <c r="D198" s="3" t="s">
        <v>550</v>
      </c>
      <c r="E198" s="3" t="s">
        <v>843</v>
      </c>
      <c r="F198" s="3" t="s">
        <v>949</v>
      </c>
      <c r="G198" s="3">
        <v>2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281">
        <v>1</v>
      </c>
      <c r="AN198" s="292">
        <f t="shared" si="10"/>
        <v>1</v>
      </c>
      <c r="AO198" s="292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281"/>
      <c r="BV198" s="278"/>
      <c r="BW198" s="278"/>
      <c r="BX198" s="278"/>
      <c r="BY198" s="278"/>
      <c r="BZ198" s="278"/>
      <c r="CA198" s="278"/>
      <c r="CB198" s="278"/>
      <c r="CC198" s="278"/>
      <c r="CD198" s="278"/>
      <c r="CE198" s="278"/>
      <c r="CF198" s="278"/>
      <c r="CG198" s="278"/>
      <c r="CH198" s="278"/>
      <c r="CI198" s="278"/>
      <c r="CJ198" s="278"/>
      <c r="CK198" s="278"/>
      <c r="CL198" s="278"/>
      <c r="CM198" s="278"/>
      <c r="CN198" s="278"/>
      <c r="CO198" s="278"/>
      <c r="CP198" s="278"/>
      <c r="CQ198" s="278"/>
      <c r="CR198" s="278"/>
      <c r="CS198" s="278"/>
      <c r="CT198" s="278"/>
      <c r="CU198" s="278"/>
      <c r="CV198" s="278"/>
      <c r="CW198" s="278"/>
      <c r="CX198" s="278"/>
      <c r="CY198" s="278"/>
      <c r="CZ198" s="278"/>
      <c r="DA198" s="277"/>
    </row>
    <row r="199" spans="2:105">
      <c r="B199" s="14">
        <v>154</v>
      </c>
      <c r="C199" s="3"/>
      <c r="D199" s="3" t="s">
        <v>848</v>
      </c>
      <c r="E199" s="3" t="s">
        <v>843</v>
      </c>
      <c r="F199" s="3" t="s">
        <v>948</v>
      </c>
      <c r="G199" s="3">
        <v>5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281">
        <v>5</v>
      </c>
      <c r="AN199" s="292">
        <f t="shared" si="10"/>
        <v>5</v>
      </c>
      <c r="AO199" s="292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281"/>
      <c r="BV199" s="278"/>
      <c r="BW199" s="278"/>
      <c r="BX199" s="278"/>
      <c r="BY199" s="278"/>
      <c r="BZ199" s="278"/>
      <c r="CA199" s="278"/>
      <c r="CB199" s="278"/>
      <c r="CC199" s="278"/>
      <c r="CD199" s="278"/>
      <c r="CE199" s="278"/>
      <c r="CF199" s="278"/>
      <c r="CG199" s="278"/>
      <c r="CH199" s="278"/>
      <c r="CI199" s="278"/>
      <c r="CJ199" s="278"/>
      <c r="CK199" s="278"/>
      <c r="CL199" s="278"/>
      <c r="CM199" s="278"/>
      <c r="CN199" s="278"/>
      <c r="CO199" s="278"/>
      <c r="CP199" s="278"/>
      <c r="CQ199" s="278"/>
      <c r="CR199" s="278"/>
      <c r="CS199" s="278"/>
      <c r="CT199" s="278"/>
      <c r="CU199" s="278"/>
      <c r="CV199" s="278"/>
      <c r="CW199" s="278"/>
      <c r="CX199" s="278"/>
      <c r="CY199" s="278"/>
      <c r="CZ199" s="278"/>
      <c r="DA199" s="277"/>
    </row>
    <row r="200" spans="2:105">
      <c r="B200" s="14">
        <v>155</v>
      </c>
      <c r="C200" s="3"/>
      <c r="D200" s="3" t="s">
        <v>848</v>
      </c>
      <c r="E200" s="3" t="s">
        <v>843</v>
      </c>
      <c r="F200" s="3" t="s">
        <v>946</v>
      </c>
      <c r="G200" s="3">
        <v>10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281">
        <v>10</v>
      </c>
      <c r="AN200" s="292">
        <f t="shared" si="10"/>
        <v>10</v>
      </c>
      <c r="AO200" s="292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281"/>
      <c r="BV200" s="278"/>
      <c r="BW200" s="278"/>
      <c r="BX200" s="278"/>
      <c r="BY200" s="278"/>
      <c r="BZ200" s="278"/>
      <c r="CA200" s="278"/>
      <c r="CB200" s="278"/>
      <c r="CC200" s="278"/>
      <c r="CD200" s="278"/>
      <c r="CE200" s="278"/>
      <c r="CF200" s="278"/>
      <c r="CG200" s="278"/>
      <c r="CH200" s="278"/>
      <c r="CI200" s="278"/>
      <c r="CJ200" s="278"/>
      <c r="CK200" s="278"/>
      <c r="CL200" s="278"/>
      <c r="CM200" s="278"/>
      <c r="CN200" s="278"/>
      <c r="CO200" s="278"/>
      <c r="CP200" s="278"/>
      <c r="CQ200" s="278"/>
      <c r="CR200" s="278"/>
      <c r="CS200" s="278"/>
      <c r="CT200" s="278"/>
      <c r="CU200" s="278"/>
      <c r="CV200" s="278"/>
      <c r="CW200" s="278"/>
      <c r="CX200" s="278"/>
      <c r="CY200" s="278"/>
      <c r="CZ200" s="278"/>
      <c r="DA200" s="277"/>
    </row>
    <row r="201" spans="2:105">
      <c r="B201" s="14">
        <v>156</v>
      </c>
      <c r="C201" s="3"/>
      <c r="D201" s="3" t="s">
        <v>552</v>
      </c>
      <c r="E201" s="3" t="s">
        <v>843</v>
      </c>
      <c r="F201" s="3" t="s">
        <v>947</v>
      </c>
      <c r="G201" s="3">
        <v>5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281">
        <v>5</v>
      </c>
      <c r="AN201" s="292">
        <f t="shared" si="10"/>
        <v>5</v>
      </c>
      <c r="AO201" s="292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281"/>
      <c r="BV201" s="278"/>
      <c r="BW201" s="278"/>
      <c r="BX201" s="278"/>
      <c r="BY201" s="278"/>
      <c r="BZ201" s="278"/>
      <c r="CA201" s="278"/>
      <c r="CB201" s="278"/>
      <c r="CC201" s="278"/>
      <c r="CD201" s="278"/>
      <c r="CE201" s="278"/>
      <c r="CF201" s="278"/>
      <c r="CG201" s="278"/>
      <c r="CH201" s="278"/>
      <c r="CI201" s="278"/>
      <c r="CJ201" s="278"/>
      <c r="CK201" s="278"/>
      <c r="CL201" s="278"/>
      <c r="CM201" s="278"/>
      <c r="CN201" s="278"/>
      <c r="CO201" s="278"/>
      <c r="CP201" s="278"/>
      <c r="CQ201" s="278"/>
      <c r="CR201" s="278"/>
      <c r="CS201" s="278"/>
      <c r="CT201" s="278"/>
      <c r="CU201" s="278"/>
      <c r="CV201" s="278"/>
      <c r="CW201" s="278"/>
      <c r="CX201" s="278"/>
      <c r="CY201" s="278"/>
      <c r="CZ201" s="278"/>
      <c r="DA201" s="277"/>
    </row>
    <row r="202" spans="2:105">
      <c r="B202" s="14">
        <v>157</v>
      </c>
      <c r="C202" s="3"/>
      <c r="D202" s="3" t="s">
        <v>556</v>
      </c>
      <c r="E202" s="3" t="s">
        <v>843</v>
      </c>
      <c r="F202" s="3" t="s">
        <v>930</v>
      </c>
      <c r="G202" s="3">
        <v>5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281">
        <v>4</v>
      </c>
      <c r="AN202" s="292">
        <f t="shared" si="10"/>
        <v>4</v>
      </c>
      <c r="AO202" s="292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281"/>
      <c r="BV202" s="278"/>
      <c r="BW202" s="278"/>
      <c r="BX202" s="278"/>
      <c r="BY202" s="278"/>
      <c r="BZ202" s="278"/>
      <c r="CA202" s="278"/>
      <c r="CB202" s="278"/>
      <c r="CC202" s="278"/>
      <c r="CD202" s="278"/>
      <c r="CE202" s="278"/>
      <c r="CF202" s="278"/>
      <c r="CG202" s="278"/>
      <c r="CH202" s="278"/>
      <c r="CI202" s="278"/>
      <c r="CJ202" s="278"/>
      <c r="CK202" s="278"/>
      <c r="CL202" s="278"/>
      <c r="CM202" s="278"/>
      <c r="CN202" s="278"/>
      <c r="CO202" s="278"/>
      <c r="CP202" s="278"/>
      <c r="CQ202" s="278"/>
      <c r="CR202" s="278"/>
      <c r="CS202" s="278"/>
      <c r="CT202" s="278"/>
      <c r="CU202" s="278"/>
      <c r="CV202" s="278"/>
      <c r="CW202" s="278"/>
      <c r="CX202" s="278"/>
      <c r="CY202" s="278"/>
      <c r="CZ202" s="278"/>
      <c r="DA202" s="277"/>
    </row>
    <row r="203" spans="2:105">
      <c r="B203" s="1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281"/>
      <c r="AN203" s="292">
        <f t="shared" si="10"/>
        <v>0</v>
      </c>
      <c r="AO203" s="292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281"/>
      <c r="BV203" s="278"/>
      <c r="BW203" s="278"/>
      <c r="BX203" s="278"/>
      <c r="BY203" s="278"/>
      <c r="BZ203" s="278"/>
      <c r="CA203" s="278"/>
      <c r="CB203" s="278"/>
      <c r="CC203" s="278"/>
      <c r="CD203" s="278"/>
      <c r="CE203" s="278"/>
      <c r="CF203" s="278"/>
      <c r="CG203" s="278"/>
      <c r="CH203" s="278"/>
      <c r="CI203" s="278"/>
      <c r="CJ203" s="278"/>
      <c r="CK203" s="278"/>
      <c r="CL203" s="278"/>
      <c r="CM203" s="278"/>
      <c r="CN203" s="278"/>
      <c r="CO203" s="278"/>
      <c r="CP203" s="278"/>
      <c r="CQ203" s="278"/>
      <c r="CR203" s="278"/>
      <c r="CS203" s="278"/>
      <c r="CT203" s="278"/>
      <c r="CU203" s="278"/>
      <c r="CV203" s="278"/>
      <c r="CW203" s="278"/>
      <c r="CX203" s="278"/>
      <c r="CY203" s="278"/>
      <c r="CZ203" s="278"/>
      <c r="DA203" s="277"/>
    </row>
    <row r="204" spans="2:105">
      <c r="B204" s="14">
        <v>158</v>
      </c>
      <c r="C204" s="3"/>
      <c r="D204" s="3" t="s">
        <v>553</v>
      </c>
      <c r="E204" s="3" t="s">
        <v>843</v>
      </c>
      <c r="F204" s="3" t="s">
        <v>946</v>
      </c>
      <c r="G204" s="3">
        <v>2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281">
        <v>2</v>
      </c>
      <c r="AN204" s="292">
        <f t="shared" si="10"/>
        <v>2</v>
      </c>
      <c r="AO204" s="292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281"/>
      <c r="BV204" s="278"/>
      <c r="BW204" s="278"/>
      <c r="BX204" s="278"/>
      <c r="BY204" s="278"/>
      <c r="BZ204" s="278"/>
      <c r="CA204" s="278"/>
      <c r="CB204" s="278"/>
      <c r="CC204" s="278"/>
      <c r="CD204" s="278"/>
      <c r="CE204" s="278"/>
      <c r="CF204" s="278"/>
      <c r="CG204" s="278"/>
      <c r="CH204" s="278"/>
      <c r="CI204" s="278"/>
      <c r="CJ204" s="278"/>
      <c r="CK204" s="278"/>
      <c r="CL204" s="278"/>
      <c r="CM204" s="278"/>
      <c r="CN204" s="278"/>
      <c r="CO204" s="278"/>
      <c r="CP204" s="278"/>
      <c r="CQ204" s="278"/>
      <c r="CR204" s="278"/>
      <c r="CS204" s="278"/>
      <c r="CT204" s="278"/>
      <c r="CU204" s="278"/>
      <c r="CV204" s="278"/>
      <c r="CW204" s="278"/>
      <c r="CX204" s="278"/>
      <c r="CY204" s="278"/>
      <c r="CZ204" s="278"/>
      <c r="DA204" s="277"/>
    </row>
    <row r="205" spans="2:105">
      <c r="B205" s="14">
        <v>159</v>
      </c>
      <c r="C205" s="3"/>
      <c r="D205" s="3" t="s">
        <v>554</v>
      </c>
      <c r="E205" s="3" t="s">
        <v>902</v>
      </c>
      <c r="F205" s="3">
        <v>125</v>
      </c>
      <c r="G205" s="3">
        <v>6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281">
        <v>4</v>
      </c>
      <c r="AN205" s="292">
        <f t="shared" si="10"/>
        <v>4</v>
      </c>
      <c r="AO205" s="292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281"/>
      <c r="BV205" s="278"/>
      <c r="BW205" s="278"/>
      <c r="BX205" s="278"/>
      <c r="BY205" s="278"/>
      <c r="BZ205" s="278"/>
      <c r="CA205" s="278"/>
      <c r="CB205" s="278"/>
      <c r="CC205" s="278"/>
      <c r="CD205" s="278"/>
      <c r="CE205" s="278"/>
      <c r="CF205" s="278"/>
      <c r="CG205" s="278"/>
      <c r="CH205" s="278"/>
      <c r="CI205" s="278"/>
      <c r="CJ205" s="278"/>
      <c r="CK205" s="278"/>
      <c r="CL205" s="278"/>
      <c r="CM205" s="278"/>
      <c r="CN205" s="278"/>
      <c r="CO205" s="278"/>
      <c r="CP205" s="278"/>
      <c r="CQ205" s="278"/>
      <c r="CR205" s="278"/>
      <c r="CS205" s="278"/>
      <c r="CT205" s="278"/>
      <c r="CU205" s="278"/>
      <c r="CV205" s="278"/>
      <c r="CW205" s="278"/>
      <c r="CX205" s="278"/>
      <c r="CY205" s="278"/>
      <c r="CZ205" s="278"/>
      <c r="DA205" s="277"/>
    </row>
    <row r="206" spans="2:105">
      <c r="B206" s="14">
        <v>160</v>
      </c>
      <c r="C206" s="3"/>
      <c r="D206" s="3" t="s">
        <v>555</v>
      </c>
      <c r="E206" s="3" t="s">
        <v>843</v>
      </c>
      <c r="F206" s="3" t="s">
        <v>944</v>
      </c>
      <c r="G206" s="3">
        <v>5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281">
        <v>5</v>
      </c>
      <c r="AN206" s="292">
        <f t="shared" si="10"/>
        <v>5</v>
      </c>
      <c r="AO206" s="292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281"/>
      <c r="BV206" s="278"/>
      <c r="BW206" s="278"/>
      <c r="BX206" s="278"/>
      <c r="BY206" s="278"/>
      <c r="BZ206" s="278"/>
      <c r="CA206" s="278"/>
      <c r="CB206" s="278"/>
      <c r="CC206" s="278"/>
      <c r="CD206" s="278"/>
      <c r="CE206" s="278"/>
      <c r="CF206" s="278"/>
      <c r="CG206" s="278"/>
      <c r="CH206" s="278"/>
      <c r="CI206" s="278"/>
      <c r="CJ206" s="278"/>
      <c r="CK206" s="278"/>
      <c r="CL206" s="278"/>
      <c r="CM206" s="278"/>
      <c r="CN206" s="278"/>
      <c r="CO206" s="278"/>
      <c r="CP206" s="278"/>
      <c r="CQ206" s="278"/>
      <c r="CR206" s="278"/>
      <c r="CS206" s="278"/>
      <c r="CT206" s="278"/>
      <c r="CU206" s="278"/>
      <c r="CV206" s="278"/>
      <c r="CW206" s="278"/>
      <c r="CX206" s="278"/>
      <c r="CY206" s="278"/>
      <c r="CZ206" s="278"/>
      <c r="DA206" s="277"/>
    </row>
    <row r="207" spans="2:105">
      <c r="B207" s="14">
        <v>161</v>
      </c>
      <c r="C207" s="3"/>
      <c r="D207" s="3" t="s">
        <v>559</v>
      </c>
      <c r="E207" s="3" t="s">
        <v>714</v>
      </c>
      <c r="F207" s="3" t="s">
        <v>945</v>
      </c>
      <c r="G207" s="3">
        <v>16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281">
        <v>14</v>
      </c>
      <c r="AN207" s="292">
        <f t="shared" si="10"/>
        <v>14</v>
      </c>
      <c r="AO207" s="292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281"/>
      <c r="BV207" s="278"/>
      <c r="BW207" s="278"/>
      <c r="BX207" s="278"/>
      <c r="BY207" s="278"/>
      <c r="BZ207" s="278"/>
      <c r="CA207" s="278"/>
      <c r="CB207" s="278"/>
      <c r="CC207" s="278"/>
      <c r="CD207" s="278"/>
      <c r="CE207" s="278"/>
      <c r="CF207" s="278"/>
      <c r="CG207" s="278"/>
      <c r="CH207" s="278"/>
      <c r="CI207" s="278"/>
      <c r="CJ207" s="278"/>
      <c r="CK207" s="278"/>
      <c r="CL207" s="278"/>
      <c r="CM207" s="278"/>
      <c r="CN207" s="278"/>
      <c r="CO207" s="278"/>
      <c r="CP207" s="278"/>
      <c r="CQ207" s="278"/>
      <c r="CR207" s="278"/>
      <c r="CS207" s="278"/>
      <c r="CT207" s="278"/>
      <c r="CU207" s="278"/>
      <c r="CV207" s="278"/>
      <c r="CW207" s="278"/>
      <c r="CX207" s="278"/>
      <c r="CY207" s="278"/>
      <c r="CZ207" s="278"/>
      <c r="DA207" s="277"/>
    </row>
    <row r="208" spans="2:105">
      <c r="B208" s="14">
        <v>162</v>
      </c>
      <c r="C208" s="3"/>
      <c r="D208" s="3" t="s">
        <v>561</v>
      </c>
      <c r="E208" s="3" t="s">
        <v>843</v>
      </c>
      <c r="F208" s="3" t="s">
        <v>941</v>
      </c>
      <c r="G208" s="3">
        <v>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281">
        <v>4</v>
      </c>
      <c r="AN208" s="292">
        <f t="shared" si="10"/>
        <v>4</v>
      </c>
      <c r="AO208" s="292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281"/>
      <c r="BV208" s="278"/>
      <c r="BW208" s="278"/>
      <c r="BX208" s="278"/>
      <c r="BY208" s="278"/>
      <c r="BZ208" s="278"/>
      <c r="CA208" s="278"/>
      <c r="CB208" s="278"/>
      <c r="CC208" s="278"/>
      <c r="CD208" s="278"/>
      <c r="CE208" s="278"/>
      <c r="CF208" s="278"/>
      <c r="CG208" s="278"/>
      <c r="CH208" s="278"/>
      <c r="CI208" s="278"/>
      <c r="CJ208" s="278"/>
      <c r="CK208" s="278"/>
      <c r="CL208" s="278"/>
      <c r="CM208" s="278"/>
      <c r="CN208" s="278"/>
      <c r="CO208" s="278"/>
      <c r="CP208" s="278"/>
      <c r="CQ208" s="278"/>
      <c r="CR208" s="278"/>
      <c r="CS208" s="278"/>
      <c r="CT208" s="278"/>
      <c r="CU208" s="278"/>
      <c r="CV208" s="278"/>
      <c r="CW208" s="278"/>
      <c r="CX208" s="278"/>
      <c r="CY208" s="278"/>
      <c r="CZ208" s="278"/>
      <c r="DA208" s="277"/>
    </row>
    <row r="209" spans="2:105">
      <c r="B209" s="14">
        <v>163</v>
      </c>
      <c r="C209" s="3"/>
      <c r="D209" s="3" t="s">
        <v>562</v>
      </c>
      <c r="E209" s="3" t="s">
        <v>843</v>
      </c>
      <c r="F209" s="3" t="s">
        <v>942</v>
      </c>
      <c r="G209" s="3">
        <v>5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281">
        <v>5</v>
      </c>
      <c r="AN209" s="292">
        <f t="shared" si="10"/>
        <v>5</v>
      </c>
      <c r="AO209" s="292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281"/>
      <c r="BV209" s="278"/>
      <c r="BW209" s="278"/>
      <c r="BX209" s="278"/>
      <c r="BY209" s="278"/>
      <c r="BZ209" s="278"/>
      <c r="CA209" s="278"/>
      <c r="CB209" s="278"/>
      <c r="CC209" s="278"/>
      <c r="CD209" s="278"/>
      <c r="CE209" s="278"/>
      <c r="CF209" s="278"/>
      <c r="CG209" s="278"/>
      <c r="CH209" s="278"/>
      <c r="CI209" s="278"/>
      <c r="CJ209" s="278"/>
      <c r="CK209" s="278"/>
      <c r="CL209" s="278"/>
      <c r="CM209" s="278"/>
      <c r="CN209" s="278"/>
      <c r="CO209" s="278"/>
      <c r="CP209" s="278"/>
      <c r="CQ209" s="278"/>
      <c r="CR209" s="278"/>
      <c r="CS209" s="278"/>
      <c r="CT209" s="278"/>
      <c r="CU209" s="278"/>
      <c r="CV209" s="278"/>
      <c r="CW209" s="278"/>
      <c r="CX209" s="278"/>
      <c r="CY209" s="278"/>
      <c r="CZ209" s="278"/>
      <c r="DA209" s="277"/>
    </row>
    <row r="210" spans="2:105">
      <c r="B210" s="14">
        <v>164</v>
      </c>
      <c r="C210" s="3"/>
      <c r="D210" s="3" t="s">
        <v>563</v>
      </c>
      <c r="E210" s="3" t="s">
        <v>843</v>
      </c>
      <c r="F210" s="3" t="s">
        <v>943</v>
      </c>
      <c r="G210" s="3">
        <v>5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281">
        <v>5</v>
      </c>
      <c r="AN210" s="292">
        <f t="shared" si="10"/>
        <v>5</v>
      </c>
      <c r="AO210" s="292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281"/>
      <c r="BV210" s="278"/>
      <c r="BW210" s="278"/>
      <c r="BX210" s="278"/>
      <c r="BY210" s="278"/>
      <c r="BZ210" s="278"/>
      <c r="CA210" s="278"/>
      <c r="CB210" s="278"/>
      <c r="CC210" s="278"/>
      <c r="CD210" s="278"/>
      <c r="CE210" s="278"/>
      <c r="CF210" s="278"/>
      <c r="CG210" s="278"/>
      <c r="CH210" s="278"/>
      <c r="CI210" s="278"/>
      <c r="CJ210" s="278"/>
      <c r="CK210" s="278"/>
      <c r="CL210" s="278"/>
      <c r="CM210" s="278"/>
      <c r="CN210" s="278"/>
      <c r="CO210" s="278"/>
      <c r="CP210" s="278"/>
      <c r="CQ210" s="278"/>
      <c r="CR210" s="278"/>
      <c r="CS210" s="278"/>
      <c r="CT210" s="278"/>
      <c r="CU210" s="278"/>
      <c r="CV210" s="278"/>
      <c r="CW210" s="278"/>
      <c r="CX210" s="278"/>
      <c r="CY210" s="278"/>
      <c r="CZ210" s="278"/>
      <c r="DA210" s="277"/>
    </row>
    <row r="211" spans="2:105">
      <c r="B211" s="1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281"/>
      <c r="AN211" s="292">
        <f t="shared" si="10"/>
        <v>0</v>
      </c>
      <c r="AO211" s="292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281"/>
      <c r="BV211" s="278"/>
      <c r="BW211" s="278"/>
      <c r="BX211" s="278"/>
      <c r="BY211" s="278"/>
      <c r="BZ211" s="278"/>
      <c r="CA211" s="278"/>
      <c r="CB211" s="278"/>
      <c r="CC211" s="278"/>
      <c r="CD211" s="278"/>
      <c r="CE211" s="278"/>
      <c r="CF211" s="278"/>
      <c r="CG211" s="278"/>
      <c r="CH211" s="278"/>
      <c r="CI211" s="278"/>
      <c r="CJ211" s="278"/>
      <c r="CK211" s="278"/>
      <c r="CL211" s="278"/>
      <c r="CM211" s="278"/>
      <c r="CN211" s="278"/>
      <c r="CO211" s="278"/>
      <c r="CP211" s="278"/>
      <c r="CQ211" s="278"/>
      <c r="CR211" s="278"/>
      <c r="CS211" s="278"/>
      <c r="CT211" s="278"/>
      <c r="CU211" s="278"/>
      <c r="CV211" s="278"/>
      <c r="CW211" s="278"/>
      <c r="CX211" s="278"/>
      <c r="CY211" s="278"/>
      <c r="CZ211" s="278"/>
      <c r="DA211" s="277"/>
    </row>
    <row r="212" spans="2:105">
      <c r="B212" s="14">
        <v>165</v>
      </c>
      <c r="C212" s="3"/>
      <c r="D212" s="3" t="s">
        <v>640</v>
      </c>
      <c r="E212" s="3" t="s">
        <v>383</v>
      </c>
      <c r="F212" s="3">
        <v>25</v>
      </c>
      <c r="G212" s="3">
        <v>25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281">
        <v>4.0199999999999996</v>
      </c>
      <c r="AN212" s="292">
        <f t="shared" si="10"/>
        <v>4.0199999999999996</v>
      </c>
      <c r="AO212" s="292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281"/>
      <c r="BV212" s="278"/>
      <c r="BW212" s="278"/>
      <c r="BX212" s="278"/>
      <c r="BY212" s="278"/>
      <c r="BZ212" s="278"/>
      <c r="CA212" s="278"/>
      <c r="CB212" s="278"/>
      <c r="CC212" s="278"/>
      <c r="CD212" s="278"/>
      <c r="CE212" s="278"/>
      <c r="CF212" s="278"/>
      <c r="CG212" s="278"/>
      <c r="CH212" s="278"/>
      <c r="CI212" s="278"/>
      <c r="CJ212" s="278"/>
      <c r="CK212" s="278"/>
      <c r="CL212" s="278"/>
      <c r="CM212" s="278"/>
      <c r="CN212" s="278"/>
      <c r="CO212" s="278"/>
      <c r="CP212" s="278"/>
      <c r="CQ212" s="278"/>
      <c r="CR212" s="278"/>
      <c r="CS212" s="278"/>
      <c r="CT212" s="278"/>
      <c r="CU212" s="278"/>
      <c r="CV212" s="278"/>
      <c r="CW212" s="278"/>
      <c r="CX212" s="278"/>
      <c r="CY212" s="278"/>
      <c r="CZ212" s="278"/>
      <c r="DA212" s="277"/>
    </row>
    <row r="213" spans="2:105">
      <c r="B213" s="14">
        <v>166</v>
      </c>
      <c r="C213" s="3"/>
      <c r="D213" s="3" t="s">
        <v>641</v>
      </c>
      <c r="E213" s="3" t="s">
        <v>714</v>
      </c>
      <c r="F213" s="3" t="s">
        <v>931</v>
      </c>
      <c r="G213" s="3">
        <v>40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281">
        <v>16</v>
      </c>
      <c r="AN213" s="292">
        <f t="shared" si="10"/>
        <v>16</v>
      </c>
      <c r="AO213" s="292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281"/>
      <c r="BV213" s="278"/>
      <c r="BW213" s="278"/>
      <c r="BX213" s="278"/>
      <c r="BY213" s="278"/>
      <c r="BZ213" s="278"/>
      <c r="CA213" s="278"/>
      <c r="CB213" s="278"/>
      <c r="CC213" s="278"/>
      <c r="CD213" s="278"/>
      <c r="CE213" s="278"/>
      <c r="CF213" s="278"/>
      <c r="CG213" s="278"/>
      <c r="CH213" s="278"/>
      <c r="CI213" s="278"/>
      <c r="CJ213" s="278"/>
      <c r="CK213" s="278"/>
      <c r="CL213" s="278"/>
      <c r="CM213" s="278"/>
      <c r="CN213" s="278"/>
      <c r="CO213" s="278"/>
      <c r="CP213" s="278"/>
      <c r="CQ213" s="278"/>
      <c r="CR213" s="278"/>
      <c r="CS213" s="278"/>
      <c r="CT213" s="278"/>
      <c r="CU213" s="278"/>
      <c r="CV213" s="278"/>
      <c r="CW213" s="278"/>
      <c r="CX213" s="278"/>
      <c r="CY213" s="278"/>
      <c r="CZ213" s="278"/>
      <c r="DA213" s="277"/>
    </row>
    <row r="214" spans="2:105">
      <c r="B214" s="14">
        <v>167</v>
      </c>
      <c r="C214" s="3"/>
      <c r="D214" s="3" t="s">
        <v>642</v>
      </c>
      <c r="E214" s="3" t="s">
        <v>714</v>
      </c>
      <c r="F214" s="3" t="s">
        <v>931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281">
        <v>16</v>
      </c>
      <c r="AN214" s="292">
        <f t="shared" si="10"/>
        <v>16</v>
      </c>
      <c r="AO214" s="292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281"/>
      <c r="BV214" s="278"/>
      <c r="BW214" s="278"/>
      <c r="BX214" s="278"/>
      <c r="BY214" s="278"/>
      <c r="BZ214" s="278"/>
      <c r="CA214" s="278"/>
      <c r="CB214" s="278"/>
      <c r="CC214" s="278"/>
      <c r="CD214" s="278"/>
      <c r="CE214" s="278"/>
      <c r="CF214" s="278"/>
      <c r="CG214" s="278"/>
      <c r="CH214" s="278"/>
      <c r="CI214" s="278"/>
      <c r="CJ214" s="278"/>
      <c r="CK214" s="278"/>
      <c r="CL214" s="278"/>
      <c r="CM214" s="278"/>
      <c r="CN214" s="278"/>
      <c r="CO214" s="278"/>
      <c r="CP214" s="278"/>
      <c r="CQ214" s="278"/>
      <c r="CR214" s="278"/>
      <c r="CS214" s="278"/>
      <c r="CT214" s="278"/>
      <c r="CU214" s="278"/>
      <c r="CV214" s="278"/>
      <c r="CW214" s="278"/>
      <c r="CX214" s="278"/>
      <c r="CY214" s="278"/>
      <c r="CZ214" s="278"/>
      <c r="DA214" s="277"/>
    </row>
    <row r="215" spans="2:105">
      <c r="B215" s="1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281"/>
      <c r="AN215" s="292">
        <f t="shared" si="10"/>
        <v>0</v>
      </c>
      <c r="AO215" s="292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281"/>
      <c r="BV215" s="278"/>
      <c r="BW215" s="278"/>
      <c r="BX215" s="278"/>
      <c r="BY215" s="278"/>
      <c r="BZ215" s="278"/>
      <c r="CA215" s="278"/>
      <c r="CB215" s="278"/>
      <c r="CC215" s="278"/>
      <c r="CD215" s="278"/>
      <c r="CE215" s="278"/>
      <c r="CF215" s="278"/>
      <c r="CG215" s="278"/>
      <c r="CH215" s="278"/>
      <c r="CI215" s="278"/>
      <c r="CJ215" s="278"/>
      <c r="CK215" s="278"/>
      <c r="CL215" s="278"/>
      <c r="CM215" s="278"/>
      <c r="CN215" s="278"/>
      <c r="CO215" s="278"/>
      <c r="CP215" s="278"/>
      <c r="CQ215" s="278"/>
      <c r="CR215" s="278"/>
      <c r="CS215" s="278"/>
      <c r="CT215" s="278"/>
      <c r="CU215" s="278"/>
      <c r="CV215" s="278"/>
      <c r="CW215" s="278"/>
      <c r="CX215" s="278"/>
      <c r="CY215" s="278"/>
      <c r="CZ215" s="278"/>
      <c r="DA215" s="277"/>
    </row>
    <row r="216" spans="2:105">
      <c r="B216" s="1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281"/>
      <c r="AN216" s="292">
        <f t="shared" si="10"/>
        <v>0</v>
      </c>
      <c r="AO216" s="292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281"/>
      <c r="BV216" s="278"/>
      <c r="BW216" s="278"/>
      <c r="BX216" s="278"/>
      <c r="BY216" s="278"/>
      <c r="BZ216" s="278"/>
      <c r="CA216" s="278"/>
      <c r="CB216" s="278"/>
      <c r="CC216" s="278"/>
      <c r="CD216" s="278"/>
      <c r="CE216" s="278"/>
      <c r="CF216" s="278"/>
      <c r="CG216" s="278"/>
      <c r="CH216" s="278"/>
      <c r="CI216" s="278"/>
      <c r="CJ216" s="278"/>
      <c r="CK216" s="278"/>
      <c r="CL216" s="278"/>
      <c r="CM216" s="278"/>
      <c r="CN216" s="278"/>
      <c r="CO216" s="278"/>
      <c r="CP216" s="278"/>
      <c r="CQ216" s="278"/>
      <c r="CR216" s="278"/>
      <c r="CS216" s="278"/>
      <c r="CT216" s="278"/>
      <c r="CU216" s="278"/>
      <c r="CV216" s="278"/>
      <c r="CW216" s="278"/>
      <c r="CX216" s="278"/>
      <c r="CY216" s="278"/>
      <c r="CZ216" s="278"/>
      <c r="DA216" s="277"/>
    </row>
    <row r="217" spans="2:105">
      <c r="B217" s="14">
        <v>168</v>
      </c>
      <c r="C217" s="3"/>
      <c r="D217" s="3" t="s">
        <v>643</v>
      </c>
      <c r="E217" s="3" t="s">
        <v>383</v>
      </c>
      <c r="F217" s="3">
        <v>65</v>
      </c>
      <c r="G217" s="3">
        <v>65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281">
        <v>0</v>
      </c>
      <c r="AN217" s="292">
        <f t="shared" si="10"/>
        <v>0</v>
      </c>
      <c r="AO217" s="292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281"/>
      <c r="BV217" s="278"/>
      <c r="BW217" s="278"/>
      <c r="BX217" s="278"/>
      <c r="BY217" s="278"/>
      <c r="BZ217" s="278"/>
      <c r="CA217" s="278"/>
      <c r="CB217" s="278"/>
      <c r="CC217" s="278"/>
      <c r="CD217" s="278"/>
      <c r="CE217" s="278"/>
      <c r="CF217" s="278"/>
      <c r="CG217" s="278"/>
      <c r="CH217" s="278"/>
      <c r="CI217" s="278"/>
      <c r="CJ217" s="278"/>
      <c r="CK217" s="278"/>
      <c r="CL217" s="278"/>
      <c r="CM217" s="278"/>
      <c r="CN217" s="278"/>
      <c r="CO217" s="278"/>
      <c r="CP217" s="278"/>
      <c r="CQ217" s="278"/>
      <c r="CR217" s="278"/>
      <c r="CS217" s="278"/>
      <c r="CT217" s="278"/>
      <c r="CU217" s="278"/>
      <c r="CV217" s="278"/>
      <c r="CW217" s="278"/>
      <c r="CX217" s="278"/>
      <c r="CY217" s="278"/>
      <c r="CZ217" s="278"/>
      <c r="DA217" s="277"/>
    </row>
    <row r="218" spans="2:105">
      <c r="B218" s="1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281"/>
      <c r="AN218" s="292">
        <f t="shared" si="10"/>
        <v>0</v>
      </c>
      <c r="AO218" s="292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281"/>
      <c r="BV218" s="278"/>
      <c r="BW218" s="278"/>
      <c r="BX218" s="278"/>
      <c r="BY218" s="278"/>
      <c r="BZ218" s="278"/>
      <c r="CA218" s="278"/>
      <c r="CB218" s="278"/>
      <c r="CC218" s="278"/>
      <c r="CD218" s="278"/>
      <c r="CE218" s="278"/>
      <c r="CF218" s="278"/>
      <c r="CG218" s="278"/>
      <c r="CH218" s="278"/>
      <c r="CI218" s="278"/>
      <c r="CJ218" s="278"/>
      <c r="CK218" s="278"/>
      <c r="CL218" s="278"/>
      <c r="CM218" s="278"/>
      <c r="CN218" s="278"/>
      <c r="CO218" s="278"/>
      <c r="CP218" s="278"/>
      <c r="CQ218" s="278"/>
      <c r="CR218" s="278"/>
      <c r="CS218" s="278"/>
      <c r="CT218" s="278"/>
      <c r="CU218" s="278"/>
      <c r="CV218" s="278"/>
      <c r="CW218" s="278"/>
      <c r="CX218" s="278"/>
      <c r="CY218" s="278"/>
      <c r="CZ218" s="278"/>
      <c r="DA218" s="277"/>
    </row>
    <row r="219" spans="2:105">
      <c r="B219" s="14">
        <v>169</v>
      </c>
      <c r="C219" s="3"/>
      <c r="D219" s="3" t="s">
        <v>732</v>
      </c>
      <c r="E219" s="3" t="s">
        <v>412</v>
      </c>
      <c r="F219" s="3" t="s">
        <v>933</v>
      </c>
      <c r="G219" s="3">
        <v>29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281">
        <v>4</v>
      </c>
      <c r="AN219" s="292">
        <f t="shared" si="10"/>
        <v>4</v>
      </c>
      <c r="AO219" s="292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281"/>
      <c r="BV219" s="278"/>
      <c r="BW219" s="278"/>
      <c r="BX219" s="278"/>
      <c r="BY219" s="278"/>
      <c r="BZ219" s="278"/>
      <c r="CA219" s="278"/>
      <c r="CB219" s="278"/>
      <c r="CC219" s="278"/>
      <c r="CD219" s="278"/>
      <c r="CE219" s="278"/>
      <c r="CF219" s="278"/>
      <c r="CG219" s="278"/>
      <c r="CH219" s="278"/>
      <c r="CI219" s="278"/>
      <c r="CJ219" s="278"/>
      <c r="CK219" s="278"/>
      <c r="CL219" s="278"/>
      <c r="CM219" s="278"/>
      <c r="CN219" s="278"/>
      <c r="CO219" s="278"/>
      <c r="CP219" s="278"/>
      <c r="CQ219" s="278"/>
      <c r="CR219" s="278"/>
      <c r="CS219" s="278"/>
      <c r="CT219" s="278"/>
      <c r="CU219" s="278"/>
      <c r="CV219" s="278"/>
      <c r="CW219" s="278"/>
      <c r="CX219" s="278"/>
      <c r="CY219" s="278"/>
      <c r="CZ219" s="278"/>
      <c r="DA219" s="277"/>
    </row>
    <row r="220" spans="2:105">
      <c r="B220" s="1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281"/>
      <c r="AN220" s="292">
        <f t="shared" si="10"/>
        <v>0</v>
      </c>
      <c r="AO220" s="292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281"/>
      <c r="BV220" s="278"/>
      <c r="BW220" s="278"/>
      <c r="BX220" s="278"/>
      <c r="BY220" s="278"/>
      <c r="BZ220" s="278"/>
      <c r="CA220" s="278"/>
      <c r="CB220" s="278"/>
      <c r="CC220" s="278"/>
      <c r="CD220" s="278"/>
      <c r="CE220" s="278"/>
      <c r="CF220" s="278"/>
      <c r="CG220" s="278"/>
      <c r="CH220" s="278"/>
      <c r="CI220" s="278"/>
      <c r="CJ220" s="278"/>
      <c r="CK220" s="278"/>
      <c r="CL220" s="278"/>
      <c r="CM220" s="278"/>
      <c r="CN220" s="278"/>
      <c r="CO220" s="278"/>
      <c r="CP220" s="278"/>
      <c r="CQ220" s="278"/>
      <c r="CR220" s="278"/>
      <c r="CS220" s="278"/>
      <c r="CT220" s="278"/>
      <c r="CU220" s="278"/>
      <c r="CV220" s="278"/>
      <c r="CW220" s="278"/>
      <c r="CX220" s="278"/>
      <c r="CY220" s="278"/>
      <c r="CZ220" s="278"/>
      <c r="DA220" s="277"/>
    </row>
    <row r="221" spans="2:105">
      <c r="B221" s="14">
        <v>170</v>
      </c>
      <c r="C221" s="3"/>
      <c r="D221" s="3" t="s">
        <v>664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281"/>
      <c r="AN221" s="292">
        <f t="shared" si="10"/>
        <v>0</v>
      </c>
      <c r="AO221" s="292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281"/>
      <c r="BV221" s="278"/>
      <c r="BW221" s="278"/>
      <c r="BX221" s="278"/>
      <c r="BY221" s="278"/>
      <c r="BZ221" s="278"/>
      <c r="CA221" s="278"/>
      <c r="CB221" s="278"/>
      <c r="CC221" s="278"/>
      <c r="CD221" s="278"/>
      <c r="CE221" s="278"/>
      <c r="CF221" s="278"/>
      <c r="CG221" s="278"/>
      <c r="CH221" s="278"/>
      <c r="CI221" s="278"/>
      <c r="CJ221" s="278"/>
      <c r="CK221" s="278"/>
      <c r="CL221" s="278"/>
      <c r="CM221" s="278"/>
      <c r="CN221" s="278"/>
      <c r="CO221" s="278"/>
      <c r="CP221" s="278"/>
      <c r="CQ221" s="278"/>
      <c r="CR221" s="278"/>
      <c r="CS221" s="278"/>
      <c r="CT221" s="278"/>
      <c r="CU221" s="278"/>
      <c r="CV221" s="278"/>
      <c r="CW221" s="278"/>
      <c r="CX221" s="278"/>
      <c r="CY221" s="278"/>
      <c r="CZ221" s="278"/>
      <c r="DA221" s="277"/>
    </row>
    <row r="222" spans="2:105">
      <c r="B222" s="1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281"/>
      <c r="AN222" s="292">
        <f t="shared" si="10"/>
        <v>0</v>
      </c>
      <c r="AO222" s="292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281"/>
      <c r="BV222" s="278"/>
      <c r="BW222" s="278"/>
      <c r="BX222" s="278"/>
      <c r="BY222" s="278"/>
      <c r="BZ222" s="278"/>
      <c r="CA222" s="278"/>
      <c r="CB222" s="278"/>
      <c r="CC222" s="278"/>
      <c r="CD222" s="278"/>
      <c r="CE222" s="278"/>
      <c r="CF222" s="278"/>
      <c r="CG222" s="278"/>
      <c r="CH222" s="278"/>
      <c r="CI222" s="278"/>
      <c r="CJ222" s="278"/>
      <c r="CK222" s="278"/>
      <c r="CL222" s="278"/>
      <c r="CM222" s="278"/>
      <c r="CN222" s="278"/>
      <c r="CO222" s="278"/>
      <c r="CP222" s="278"/>
      <c r="CQ222" s="278"/>
      <c r="CR222" s="278"/>
      <c r="CS222" s="278"/>
      <c r="CT222" s="278"/>
      <c r="CU222" s="278"/>
      <c r="CV222" s="278"/>
      <c r="CW222" s="278"/>
      <c r="CX222" s="278"/>
      <c r="CY222" s="278"/>
      <c r="CZ222" s="278"/>
      <c r="DA222" s="277"/>
    </row>
    <row r="223" spans="2:105">
      <c r="B223" s="14">
        <v>171</v>
      </c>
      <c r="C223" s="3"/>
      <c r="D223" s="3" t="s">
        <v>731</v>
      </c>
      <c r="E223" s="3" t="s">
        <v>714</v>
      </c>
      <c r="F223" s="3" t="s">
        <v>932</v>
      </c>
      <c r="G223" s="3">
        <v>8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281">
        <v>3</v>
      </c>
      <c r="AN223" s="292">
        <f t="shared" si="10"/>
        <v>3</v>
      </c>
      <c r="AO223" s="292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281"/>
      <c r="BV223" s="278"/>
      <c r="BW223" s="278"/>
      <c r="BX223" s="278"/>
      <c r="BY223" s="278"/>
      <c r="BZ223" s="278"/>
      <c r="CA223" s="278"/>
      <c r="CB223" s="278"/>
      <c r="CC223" s="278"/>
      <c r="CD223" s="278"/>
      <c r="CE223" s="278"/>
      <c r="CF223" s="278"/>
      <c r="CG223" s="278"/>
      <c r="CH223" s="278"/>
      <c r="CI223" s="278"/>
      <c r="CJ223" s="278"/>
      <c r="CK223" s="278"/>
      <c r="CL223" s="278"/>
      <c r="CM223" s="278"/>
      <c r="CN223" s="278"/>
      <c r="CO223" s="278"/>
      <c r="CP223" s="278"/>
      <c r="CQ223" s="278"/>
      <c r="CR223" s="278"/>
      <c r="CS223" s="278"/>
      <c r="CT223" s="278"/>
      <c r="CU223" s="278"/>
      <c r="CV223" s="278"/>
      <c r="CW223" s="278"/>
      <c r="CX223" s="278"/>
      <c r="CY223" s="278"/>
      <c r="CZ223" s="278"/>
      <c r="DA223" s="277"/>
    </row>
    <row r="224" spans="2:105">
      <c r="B224" s="14">
        <v>172</v>
      </c>
      <c r="C224" s="3"/>
      <c r="D224" s="3" t="s">
        <v>639</v>
      </c>
      <c r="E224" s="3" t="s">
        <v>714</v>
      </c>
      <c r="F224" s="3" t="s">
        <v>934</v>
      </c>
      <c r="G224" s="3">
        <v>100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281">
        <v>60</v>
      </c>
      <c r="AN224" s="292">
        <f t="shared" si="10"/>
        <v>60</v>
      </c>
      <c r="AO224" s="292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281"/>
      <c r="BV224" s="278"/>
      <c r="BW224" s="278"/>
      <c r="BX224" s="278"/>
      <c r="BY224" s="278"/>
      <c r="BZ224" s="278"/>
      <c r="CA224" s="278"/>
      <c r="CB224" s="278"/>
      <c r="CC224" s="278"/>
      <c r="CD224" s="278"/>
      <c r="CE224" s="278"/>
      <c r="CF224" s="278"/>
      <c r="CG224" s="278"/>
      <c r="CH224" s="278"/>
      <c r="CI224" s="278"/>
      <c r="CJ224" s="278"/>
      <c r="CK224" s="278"/>
      <c r="CL224" s="278"/>
      <c r="CM224" s="278"/>
      <c r="CN224" s="278"/>
      <c r="CO224" s="278"/>
      <c r="CP224" s="278"/>
      <c r="CQ224" s="278"/>
      <c r="CR224" s="278"/>
      <c r="CS224" s="278"/>
      <c r="CT224" s="278"/>
      <c r="CU224" s="278"/>
      <c r="CV224" s="278"/>
      <c r="CW224" s="278"/>
      <c r="CX224" s="278"/>
      <c r="CY224" s="278"/>
      <c r="CZ224" s="278"/>
      <c r="DA224" s="277"/>
    </row>
    <row r="225" spans="2:105">
      <c r="B225" s="1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281"/>
      <c r="AN225" s="292">
        <f t="shared" si="10"/>
        <v>0</v>
      </c>
      <c r="AO225" s="292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281"/>
      <c r="BV225" s="278"/>
      <c r="BW225" s="278"/>
      <c r="BX225" s="278"/>
      <c r="BY225" s="278"/>
      <c r="BZ225" s="278"/>
      <c r="CA225" s="278"/>
      <c r="CB225" s="278"/>
      <c r="CC225" s="278"/>
      <c r="CD225" s="278"/>
      <c r="CE225" s="278"/>
      <c r="CF225" s="278"/>
      <c r="CG225" s="278"/>
      <c r="CH225" s="278"/>
      <c r="CI225" s="278"/>
      <c r="CJ225" s="278"/>
      <c r="CK225" s="278"/>
      <c r="CL225" s="278"/>
      <c r="CM225" s="278"/>
      <c r="CN225" s="278"/>
      <c r="CO225" s="278"/>
      <c r="CP225" s="278"/>
      <c r="CQ225" s="278"/>
      <c r="CR225" s="278"/>
      <c r="CS225" s="278"/>
      <c r="CT225" s="278"/>
      <c r="CU225" s="278"/>
      <c r="CV225" s="278"/>
      <c r="CW225" s="278"/>
      <c r="CX225" s="278"/>
      <c r="CY225" s="278"/>
      <c r="CZ225" s="278"/>
      <c r="DA225" s="277"/>
    </row>
    <row r="226" spans="2:105">
      <c r="B226" s="14">
        <v>173</v>
      </c>
      <c r="C226" s="3"/>
      <c r="D226" s="3" t="s">
        <v>874</v>
      </c>
      <c r="E226" s="3" t="s">
        <v>714</v>
      </c>
      <c r="F226" s="3" t="s">
        <v>868</v>
      </c>
      <c r="G226" s="3">
        <v>10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281">
        <v>1</v>
      </c>
      <c r="AN226" s="292">
        <f t="shared" si="10"/>
        <v>1</v>
      </c>
      <c r="AO226" s="292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281"/>
      <c r="BV226" s="278"/>
      <c r="BW226" s="278"/>
      <c r="BX226" s="278"/>
      <c r="BY226" s="278"/>
      <c r="BZ226" s="278"/>
      <c r="CA226" s="278"/>
      <c r="CB226" s="278"/>
      <c r="CC226" s="278"/>
      <c r="CD226" s="278"/>
      <c r="CE226" s="278"/>
      <c r="CF226" s="278"/>
      <c r="CG226" s="278"/>
      <c r="CH226" s="278"/>
      <c r="CI226" s="278"/>
      <c r="CJ226" s="278"/>
      <c r="CK226" s="278"/>
      <c r="CL226" s="278"/>
      <c r="CM226" s="278"/>
      <c r="CN226" s="278"/>
      <c r="CO226" s="278"/>
      <c r="CP226" s="278"/>
      <c r="CQ226" s="278"/>
      <c r="CR226" s="278"/>
      <c r="CS226" s="278"/>
      <c r="CT226" s="278"/>
      <c r="CU226" s="278"/>
      <c r="CV226" s="278"/>
      <c r="CW226" s="278"/>
      <c r="CX226" s="278"/>
      <c r="CY226" s="278"/>
      <c r="CZ226" s="278"/>
      <c r="DA226" s="277"/>
    </row>
    <row r="227" spans="2:105">
      <c r="B227" s="14">
        <v>174</v>
      </c>
      <c r="C227" s="3"/>
      <c r="D227" s="3" t="s">
        <v>867</v>
      </c>
      <c r="E227" s="3" t="s">
        <v>714</v>
      </c>
      <c r="F227" s="3" t="s">
        <v>868</v>
      </c>
      <c r="G227" s="3">
        <v>11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281">
        <v>0</v>
      </c>
      <c r="AN227" s="292">
        <f t="shared" si="10"/>
        <v>0</v>
      </c>
      <c r="AO227" s="292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281"/>
      <c r="BV227" s="278"/>
      <c r="BW227" s="278"/>
      <c r="BX227" s="278"/>
      <c r="BY227" s="278"/>
      <c r="BZ227" s="278"/>
      <c r="CA227" s="278"/>
      <c r="CB227" s="278"/>
      <c r="CC227" s="278"/>
      <c r="CD227" s="278"/>
      <c r="CE227" s="278"/>
      <c r="CF227" s="278"/>
      <c r="CG227" s="278"/>
      <c r="CH227" s="278"/>
      <c r="CI227" s="278"/>
      <c r="CJ227" s="278"/>
      <c r="CK227" s="278"/>
      <c r="CL227" s="278"/>
      <c r="CM227" s="278"/>
      <c r="CN227" s="278"/>
      <c r="CO227" s="278"/>
      <c r="CP227" s="278"/>
      <c r="CQ227" s="278"/>
      <c r="CR227" s="278"/>
      <c r="CS227" s="278"/>
      <c r="CT227" s="278"/>
      <c r="CU227" s="278"/>
      <c r="CV227" s="278"/>
      <c r="CW227" s="278"/>
      <c r="CX227" s="278"/>
      <c r="CY227" s="278"/>
      <c r="CZ227" s="278"/>
      <c r="DA227" s="277"/>
    </row>
    <row r="228" spans="2:105">
      <c r="B228" s="14">
        <v>175</v>
      </c>
      <c r="C228" s="3"/>
      <c r="D228" s="3" t="s">
        <v>869</v>
      </c>
      <c r="E228" s="3" t="s">
        <v>714</v>
      </c>
      <c r="F228" s="3" t="s">
        <v>870</v>
      </c>
      <c r="G228" s="3">
        <v>20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281">
        <v>10</v>
      </c>
      <c r="AN228" s="292">
        <f t="shared" si="10"/>
        <v>10</v>
      </c>
      <c r="AO228" s="292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281"/>
      <c r="BV228" s="278"/>
      <c r="BW228" s="278"/>
      <c r="BX228" s="278"/>
      <c r="BY228" s="278"/>
      <c r="BZ228" s="278"/>
      <c r="CA228" s="278"/>
      <c r="CB228" s="278"/>
      <c r="CC228" s="278"/>
      <c r="CD228" s="278"/>
      <c r="CE228" s="278"/>
      <c r="CF228" s="278"/>
      <c r="CG228" s="278"/>
      <c r="CH228" s="278"/>
      <c r="CI228" s="278"/>
      <c r="CJ228" s="278"/>
      <c r="CK228" s="278"/>
      <c r="CL228" s="278"/>
      <c r="CM228" s="278"/>
      <c r="CN228" s="278"/>
      <c r="CO228" s="278"/>
      <c r="CP228" s="278"/>
      <c r="CQ228" s="278"/>
      <c r="CR228" s="278"/>
      <c r="CS228" s="278"/>
      <c r="CT228" s="278"/>
      <c r="CU228" s="278"/>
      <c r="CV228" s="278"/>
      <c r="CW228" s="278"/>
      <c r="CX228" s="278"/>
      <c r="CY228" s="278"/>
      <c r="CZ228" s="278"/>
      <c r="DA228" s="277"/>
    </row>
    <row r="229" spans="2:105">
      <c r="B229" s="14">
        <v>176</v>
      </c>
      <c r="C229" s="3"/>
      <c r="D229" s="3" t="s">
        <v>871</v>
      </c>
      <c r="E229" s="3" t="s">
        <v>899</v>
      </c>
      <c r="F229" s="3"/>
      <c r="G229" s="3">
        <v>2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281">
        <v>0</v>
      </c>
      <c r="AN229" s="292">
        <f t="shared" si="10"/>
        <v>0</v>
      </c>
      <c r="AO229" s="292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281"/>
      <c r="BV229" s="278"/>
      <c r="BW229" s="278"/>
      <c r="BX229" s="278"/>
      <c r="BY229" s="278"/>
      <c r="BZ229" s="278"/>
      <c r="CA229" s="278"/>
      <c r="CB229" s="278"/>
      <c r="CC229" s="278"/>
      <c r="CD229" s="278"/>
      <c r="CE229" s="278"/>
      <c r="CF229" s="278"/>
      <c r="CG229" s="278"/>
      <c r="CH229" s="278"/>
      <c r="CI229" s="278"/>
      <c r="CJ229" s="278"/>
      <c r="CK229" s="278"/>
      <c r="CL229" s="278"/>
      <c r="CM229" s="278"/>
      <c r="CN229" s="278"/>
      <c r="CO229" s="278"/>
      <c r="CP229" s="278"/>
      <c r="CQ229" s="278"/>
      <c r="CR229" s="278"/>
      <c r="CS229" s="278"/>
      <c r="CT229" s="278"/>
      <c r="CU229" s="278"/>
      <c r="CV229" s="278"/>
      <c r="CW229" s="278"/>
      <c r="CX229" s="278"/>
      <c r="CY229" s="278"/>
      <c r="CZ229" s="278"/>
      <c r="DA229" s="277"/>
    </row>
    <row r="230" spans="2:105">
      <c r="B230" s="14">
        <v>177</v>
      </c>
      <c r="C230" s="3"/>
      <c r="D230" s="3" t="s">
        <v>196</v>
      </c>
      <c r="E230" s="3" t="s">
        <v>843</v>
      </c>
      <c r="F230" s="3" t="s">
        <v>935</v>
      </c>
      <c r="G230" s="3">
        <v>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281">
        <v>0</v>
      </c>
      <c r="AN230" s="292">
        <f t="shared" si="10"/>
        <v>0</v>
      </c>
      <c r="AO230" s="292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281"/>
      <c r="BV230" s="278"/>
      <c r="BW230" s="278"/>
      <c r="BX230" s="278"/>
      <c r="BY230" s="278"/>
      <c r="BZ230" s="278"/>
      <c r="CA230" s="278"/>
      <c r="CB230" s="278"/>
      <c r="CC230" s="278"/>
      <c r="CD230" s="278"/>
      <c r="CE230" s="278"/>
      <c r="CF230" s="278"/>
      <c r="CG230" s="278"/>
      <c r="CH230" s="278"/>
      <c r="CI230" s="278"/>
      <c r="CJ230" s="278"/>
      <c r="CK230" s="278"/>
      <c r="CL230" s="278"/>
      <c r="CM230" s="278"/>
      <c r="CN230" s="278"/>
      <c r="CO230" s="278"/>
      <c r="CP230" s="278"/>
      <c r="CQ230" s="278"/>
      <c r="CR230" s="278"/>
      <c r="CS230" s="278"/>
      <c r="CT230" s="278"/>
      <c r="CU230" s="278"/>
      <c r="CV230" s="278"/>
      <c r="CW230" s="278"/>
      <c r="CX230" s="278"/>
      <c r="CY230" s="278"/>
      <c r="CZ230" s="278"/>
      <c r="DA230" s="277"/>
    </row>
    <row r="231" spans="2:105">
      <c r="B231" s="1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281"/>
      <c r="AN231" s="292">
        <f t="shared" si="10"/>
        <v>0</v>
      </c>
      <c r="AO231" s="292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281"/>
      <c r="BV231" s="278"/>
      <c r="BW231" s="278"/>
      <c r="BX231" s="278"/>
      <c r="BY231" s="278"/>
      <c r="BZ231" s="278"/>
      <c r="CA231" s="278"/>
      <c r="CB231" s="278"/>
      <c r="CC231" s="278"/>
      <c r="CD231" s="278"/>
      <c r="CE231" s="278"/>
      <c r="CF231" s="278"/>
      <c r="CG231" s="278"/>
      <c r="CH231" s="278"/>
      <c r="CI231" s="278"/>
      <c r="CJ231" s="278"/>
      <c r="CK231" s="278"/>
      <c r="CL231" s="278"/>
      <c r="CM231" s="278"/>
      <c r="CN231" s="278"/>
      <c r="CO231" s="278"/>
      <c r="CP231" s="278"/>
      <c r="CQ231" s="278"/>
      <c r="CR231" s="278"/>
      <c r="CS231" s="278"/>
      <c r="CT231" s="278"/>
      <c r="CU231" s="278"/>
      <c r="CV231" s="278"/>
      <c r="CW231" s="278"/>
      <c r="CX231" s="278"/>
      <c r="CY231" s="278"/>
      <c r="CZ231" s="278"/>
      <c r="DA231" s="277"/>
    </row>
    <row r="232" spans="2:105">
      <c r="B232" s="14">
        <v>178</v>
      </c>
      <c r="C232" s="3"/>
      <c r="D232" s="3" t="s">
        <v>904</v>
      </c>
      <c r="E232" s="3" t="s">
        <v>843</v>
      </c>
      <c r="F232" s="3">
        <v>6</v>
      </c>
      <c r="G232" s="3">
        <v>6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281">
        <v>4</v>
      </c>
      <c r="AN232" s="292">
        <f t="shared" si="10"/>
        <v>4</v>
      </c>
      <c r="AO232" s="292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281"/>
      <c r="BV232" s="278"/>
      <c r="BW232" s="278"/>
      <c r="BX232" s="278"/>
      <c r="BY232" s="278"/>
      <c r="BZ232" s="278"/>
      <c r="CA232" s="278"/>
      <c r="CB232" s="278"/>
      <c r="CC232" s="278"/>
      <c r="CD232" s="278"/>
      <c r="CE232" s="278"/>
      <c r="CF232" s="278"/>
      <c r="CG232" s="278"/>
      <c r="CH232" s="278"/>
      <c r="CI232" s="278"/>
      <c r="CJ232" s="278"/>
      <c r="CK232" s="278"/>
      <c r="CL232" s="278"/>
      <c r="CM232" s="278"/>
      <c r="CN232" s="278"/>
      <c r="CO232" s="278"/>
      <c r="CP232" s="278"/>
      <c r="CQ232" s="278"/>
      <c r="CR232" s="278"/>
      <c r="CS232" s="278"/>
      <c r="CT232" s="278"/>
      <c r="CU232" s="278"/>
      <c r="CV232" s="278"/>
      <c r="CW232" s="278"/>
      <c r="CX232" s="278"/>
      <c r="CY232" s="278"/>
      <c r="CZ232" s="278"/>
      <c r="DA232" s="277"/>
    </row>
    <row r="233" spans="2:105">
      <c r="B233" s="271">
        <v>179</v>
      </c>
      <c r="C233" s="3"/>
      <c r="D233" s="3" t="s">
        <v>809</v>
      </c>
      <c r="E233" s="237" t="s">
        <v>843</v>
      </c>
      <c r="F233" s="3"/>
      <c r="G233" s="237">
        <v>12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284">
        <v>10</v>
      </c>
      <c r="AN233" s="292">
        <f t="shared" si="10"/>
        <v>10</v>
      </c>
      <c r="AO233" s="292"/>
      <c r="AP233" s="237"/>
      <c r="AQ233" s="237"/>
      <c r="AR233" s="237"/>
      <c r="AS233" s="237"/>
      <c r="AT233" s="237"/>
      <c r="AU233" s="237"/>
      <c r="AV233" s="237"/>
      <c r="AW233" s="237"/>
      <c r="AX233" s="237"/>
      <c r="AY233" s="237"/>
      <c r="AZ233" s="237"/>
      <c r="BA233" s="237"/>
      <c r="BB233" s="237"/>
      <c r="BC233" s="237"/>
      <c r="BD233" s="237"/>
      <c r="BE233" s="237"/>
      <c r="BF233" s="237"/>
      <c r="BG233" s="237"/>
      <c r="BH233" s="237"/>
      <c r="BI233" s="237"/>
      <c r="BJ233" s="237"/>
      <c r="BK233" s="237"/>
      <c r="BL233" s="237"/>
      <c r="BM233" s="237"/>
      <c r="BN233" s="237"/>
      <c r="BO233" s="237"/>
      <c r="BP233" s="237"/>
      <c r="BQ233" s="237"/>
      <c r="BR233" s="237"/>
      <c r="BS233" s="237"/>
      <c r="BT233" s="237"/>
      <c r="BU233" s="284"/>
      <c r="BV233" s="288"/>
      <c r="BW233" s="288"/>
      <c r="BX233" s="288"/>
      <c r="BY233" s="288"/>
      <c r="BZ233" s="288"/>
      <c r="CA233" s="288"/>
      <c r="CB233" s="288"/>
      <c r="CC233" s="288"/>
      <c r="CD233" s="288"/>
      <c r="CE233" s="288"/>
      <c r="CF233" s="288"/>
      <c r="CG233" s="288"/>
      <c r="CH233" s="288"/>
      <c r="CI233" s="288"/>
      <c r="CJ233" s="288"/>
      <c r="CK233" s="288"/>
      <c r="CL233" s="288"/>
      <c r="CM233" s="288"/>
      <c r="CN233" s="288"/>
      <c r="CO233" s="288"/>
      <c r="CP233" s="288"/>
      <c r="CQ233" s="288"/>
      <c r="CR233" s="288"/>
      <c r="CS233" s="288"/>
      <c r="CT233" s="288"/>
      <c r="CU233" s="288"/>
      <c r="CV233" s="288"/>
      <c r="CW233" s="288"/>
      <c r="CX233" s="288"/>
      <c r="CY233" s="288"/>
      <c r="CZ233" s="288"/>
      <c r="DA233" s="278"/>
    </row>
    <row r="234" spans="2:105">
      <c r="B234" s="271">
        <v>180</v>
      </c>
      <c r="C234" s="3"/>
      <c r="D234" s="237" t="s">
        <v>1199</v>
      </c>
      <c r="E234" s="237" t="s">
        <v>714</v>
      </c>
      <c r="F234" s="3"/>
      <c r="G234" s="237">
        <v>30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284">
        <v>21</v>
      </c>
      <c r="AN234" s="292">
        <f t="shared" si="10"/>
        <v>21</v>
      </c>
      <c r="AO234" s="292"/>
      <c r="AP234" s="237"/>
      <c r="AQ234" s="237"/>
      <c r="AR234" s="237"/>
      <c r="AS234" s="237"/>
      <c r="AT234" s="237"/>
      <c r="AU234" s="237"/>
      <c r="AV234" s="237"/>
      <c r="AW234" s="237"/>
      <c r="AX234" s="237"/>
      <c r="AY234" s="237"/>
      <c r="AZ234" s="237"/>
      <c r="BA234" s="237"/>
      <c r="BB234" s="237"/>
      <c r="BC234" s="237"/>
      <c r="BD234" s="237"/>
      <c r="BE234" s="237"/>
      <c r="BF234" s="237"/>
      <c r="BG234" s="237"/>
      <c r="BH234" s="237"/>
      <c r="BI234" s="237"/>
      <c r="BJ234" s="237"/>
      <c r="BK234" s="237"/>
      <c r="BL234" s="237"/>
      <c r="BM234" s="237"/>
      <c r="BN234" s="237"/>
      <c r="BO234" s="237"/>
      <c r="BP234" s="237"/>
      <c r="BQ234" s="237"/>
      <c r="BR234" s="237"/>
      <c r="BS234" s="237"/>
      <c r="BT234" s="237"/>
      <c r="BU234" s="284"/>
      <c r="BV234" s="288"/>
      <c r="BW234" s="288"/>
      <c r="BX234" s="288"/>
      <c r="BY234" s="288"/>
      <c r="BZ234" s="288"/>
      <c r="CA234" s="288"/>
      <c r="CB234" s="288"/>
      <c r="CC234" s="288"/>
      <c r="CD234" s="288"/>
      <c r="CE234" s="288"/>
      <c r="CF234" s="288"/>
      <c r="CG234" s="288"/>
      <c r="CH234" s="288"/>
      <c r="CI234" s="288"/>
      <c r="CJ234" s="288"/>
      <c r="CK234" s="288"/>
      <c r="CL234" s="288"/>
      <c r="CM234" s="288"/>
      <c r="CN234" s="288"/>
      <c r="CO234" s="288"/>
      <c r="CP234" s="288"/>
      <c r="CQ234" s="288"/>
      <c r="CR234" s="288"/>
      <c r="CS234" s="288"/>
      <c r="CT234" s="288"/>
      <c r="CU234" s="288"/>
      <c r="CV234" s="288"/>
      <c r="CW234" s="288"/>
      <c r="CX234" s="288"/>
      <c r="CY234" s="288"/>
      <c r="CZ234" s="288"/>
      <c r="DA234" s="278"/>
    </row>
    <row r="235" spans="2:105">
      <c r="B235" s="271">
        <v>181</v>
      </c>
      <c r="C235" s="3"/>
      <c r="D235" s="3" t="s">
        <v>906</v>
      </c>
      <c r="E235" s="237" t="s">
        <v>714</v>
      </c>
      <c r="F235" s="3"/>
      <c r="G235" s="237">
        <v>20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284">
        <v>20</v>
      </c>
      <c r="AN235" s="292">
        <f t="shared" si="10"/>
        <v>20</v>
      </c>
      <c r="AO235" s="292"/>
      <c r="AP235" s="237"/>
      <c r="AQ235" s="237"/>
      <c r="AR235" s="237"/>
      <c r="AS235" s="237"/>
      <c r="AT235" s="237"/>
      <c r="AU235" s="237"/>
      <c r="AV235" s="237"/>
      <c r="AW235" s="237"/>
      <c r="AX235" s="237"/>
      <c r="AY235" s="237"/>
      <c r="AZ235" s="237"/>
      <c r="BA235" s="237"/>
      <c r="BB235" s="237"/>
      <c r="BC235" s="237"/>
      <c r="BD235" s="237"/>
      <c r="BE235" s="237"/>
      <c r="BF235" s="237"/>
      <c r="BG235" s="237"/>
      <c r="BH235" s="237"/>
      <c r="BI235" s="237"/>
      <c r="BJ235" s="237"/>
      <c r="BK235" s="237"/>
      <c r="BL235" s="237"/>
      <c r="BM235" s="237"/>
      <c r="BN235" s="237"/>
      <c r="BO235" s="237"/>
      <c r="BP235" s="237"/>
      <c r="BQ235" s="237"/>
      <c r="BR235" s="237"/>
      <c r="BS235" s="237"/>
      <c r="BT235" s="237"/>
      <c r="BU235" s="284"/>
      <c r="BV235" s="288"/>
      <c r="BW235" s="288"/>
      <c r="BX235" s="288"/>
      <c r="BY235" s="288"/>
      <c r="BZ235" s="288"/>
      <c r="CA235" s="288"/>
      <c r="CB235" s="288"/>
      <c r="CC235" s="288"/>
      <c r="CD235" s="288"/>
      <c r="CE235" s="288"/>
      <c r="CF235" s="288"/>
      <c r="CG235" s="288"/>
      <c r="CH235" s="288"/>
      <c r="CI235" s="288"/>
      <c r="CJ235" s="288"/>
      <c r="CK235" s="288"/>
      <c r="CL235" s="288"/>
      <c r="CM235" s="288"/>
      <c r="CN235" s="288"/>
      <c r="CO235" s="288"/>
      <c r="CP235" s="288"/>
      <c r="CQ235" s="288"/>
      <c r="CR235" s="288"/>
      <c r="CS235" s="288"/>
      <c r="CT235" s="288"/>
      <c r="CU235" s="288"/>
      <c r="CV235" s="288"/>
      <c r="CW235" s="288"/>
      <c r="CX235" s="288"/>
      <c r="CY235" s="288"/>
      <c r="CZ235" s="288"/>
      <c r="DA235" s="278"/>
    </row>
    <row r="236" spans="2:105">
      <c r="B236" s="271">
        <v>182</v>
      </c>
      <c r="C236" s="3"/>
      <c r="D236" s="3" t="s">
        <v>907</v>
      </c>
      <c r="E236" s="237" t="s">
        <v>714</v>
      </c>
      <c r="F236" s="3"/>
      <c r="G236" s="237">
        <v>20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284">
        <v>20</v>
      </c>
      <c r="AN236" s="292">
        <f t="shared" si="10"/>
        <v>20</v>
      </c>
      <c r="AO236" s="292"/>
      <c r="AP236" s="237"/>
      <c r="AQ236" s="237"/>
      <c r="AR236" s="237"/>
      <c r="AS236" s="237"/>
      <c r="AT236" s="237"/>
      <c r="AU236" s="237"/>
      <c r="AV236" s="237"/>
      <c r="AW236" s="237"/>
      <c r="AX236" s="237"/>
      <c r="AY236" s="237"/>
      <c r="AZ236" s="237"/>
      <c r="BA236" s="237"/>
      <c r="BB236" s="237"/>
      <c r="BC236" s="237"/>
      <c r="BD236" s="237"/>
      <c r="BE236" s="237"/>
      <c r="BF236" s="237"/>
      <c r="BG236" s="237"/>
      <c r="BH236" s="237"/>
      <c r="BI236" s="237"/>
      <c r="BJ236" s="237"/>
      <c r="BK236" s="237"/>
      <c r="BL236" s="237"/>
      <c r="BM236" s="237"/>
      <c r="BN236" s="237"/>
      <c r="BO236" s="237"/>
      <c r="BP236" s="237"/>
      <c r="BQ236" s="237"/>
      <c r="BR236" s="237"/>
      <c r="BS236" s="237"/>
      <c r="BT236" s="237"/>
      <c r="BU236" s="284"/>
      <c r="BV236" s="288"/>
      <c r="BW236" s="288"/>
      <c r="BX236" s="288"/>
      <c r="BY236" s="288"/>
      <c r="BZ236" s="288"/>
      <c r="CA236" s="288"/>
      <c r="CB236" s="288"/>
      <c r="CC236" s="288"/>
      <c r="CD236" s="288"/>
      <c r="CE236" s="288"/>
      <c r="CF236" s="288"/>
      <c r="CG236" s="288"/>
      <c r="CH236" s="288"/>
      <c r="CI236" s="288"/>
      <c r="CJ236" s="288"/>
      <c r="CK236" s="288"/>
      <c r="CL236" s="288"/>
      <c r="CM236" s="288"/>
      <c r="CN236" s="288"/>
      <c r="CO236" s="288"/>
      <c r="CP236" s="288"/>
      <c r="CQ236" s="288"/>
      <c r="CR236" s="288"/>
      <c r="CS236" s="288"/>
      <c r="CT236" s="288"/>
      <c r="CU236" s="288"/>
      <c r="CV236" s="288"/>
      <c r="CW236" s="288"/>
      <c r="CX236" s="288"/>
      <c r="CY236" s="288"/>
      <c r="CZ236" s="288"/>
      <c r="DA236" s="278"/>
    </row>
    <row r="237" spans="2:105">
      <c r="B237" s="271">
        <v>183</v>
      </c>
      <c r="C237" s="3"/>
      <c r="D237" s="3" t="s">
        <v>908</v>
      </c>
      <c r="E237" s="237" t="s">
        <v>714</v>
      </c>
      <c r="F237" s="3"/>
      <c r="G237" s="237">
        <v>20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284">
        <v>19</v>
      </c>
      <c r="AN237" s="292">
        <f t="shared" si="10"/>
        <v>19</v>
      </c>
      <c r="AO237" s="292"/>
      <c r="AP237" s="237"/>
      <c r="AQ237" s="237"/>
      <c r="AR237" s="237"/>
      <c r="AS237" s="237"/>
      <c r="AT237" s="237"/>
      <c r="AU237" s="237"/>
      <c r="AV237" s="237"/>
      <c r="AW237" s="237"/>
      <c r="AX237" s="237"/>
      <c r="AY237" s="237"/>
      <c r="AZ237" s="237"/>
      <c r="BA237" s="237"/>
      <c r="BB237" s="237"/>
      <c r="BC237" s="237"/>
      <c r="BD237" s="237"/>
      <c r="BE237" s="237"/>
      <c r="BF237" s="237"/>
      <c r="BG237" s="237"/>
      <c r="BH237" s="237"/>
      <c r="BI237" s="237"/>
      <c r="BJ237" s="237"/>
      <c r="BK237" s="237"/>
      <c r="BL237" s="237"/>
      <c r="BM237" s="237"/>
      <c r="BN237" s="237"/>
      <c r="BO237" s="237"/>
      <c r="BP237" s="237"/>
      <c r="BQ237" s="237"/>
      <c r="BR237" s="237"/>
      <c r="BS237" s="237"/>
      <c r="BT237" s="237"/>
      <c r="BU237" s="284"/>
      <c r="BV237" s="288"/>
      <c r="BW237" s="288"/>
      <c r="BX237" s="288"/>
      <c r="BY237" s="288"/>
      <c r="BZ237" s="288"/>
      <c r="CA237" s="288"/>
      <c r="CB237" s="288"/>
      <c r="CC237" s="288"/>
      <c r="CD237" s="288"/>
      <c r="CE237" s="288"/>
      <c r="CF237" s="288"/>
      <c r="CG237" s="288"/>
      <c r="CH237" s="288"/>
      <c r="CI237" s="288"/>
      <c r="CJ237" s="288"/>
      <c r="CK237" s="288"/>
      <c r="CL237" s="288"/>
      <c r="CM237" s="288"/>
      <c r="CN237" s="288"/>
      <c r="CO237" s="288"/>
      <c r="CP237" s="288"/>
      <c r="CQ237" s="288"/>
      <c r="CR237" s="288"/>
      <c r="CS237" s="288"/>
      <c r="CT237" s="288"/>
      <c r="CU237" s="288"/>
      <c r="CV237" s="288"/>
      <c r="CW237" s="288"/>
      <c r="CX237" s="288"/>
      <c r="CY237" s="288"/>
      <c r="CZ237" s="288"/>
      <c r="DA237" s="278"/>
    </row>
    <row r="238" spans="2:105">
      <c r="B238" s="271">
        <v>184</v>
      </c>
      <c r="C238" s="3"/>
      <c r="D238" s="3" t="s">
        <v>909</v>
      </c>
      <c r="E238" s="237" t="s">
        <v>714</v>
      </c>
      <c r="F238" s="3"/>
      <c r="G238" s="237">
        <v>20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284">
        <v>18</v>
      </c>
      <c r="AN238" s="292">
        <f t="shared" si="10"/>
        <v>18</v>
      </c>
      <c r="AO238" s="292"/>
      <c r="AP238" s="237"/>
      <c r="AQ238" s="237"/>
      <c r="AR238" s="237"/>
      <c r="AS238" s="237"/>
      <c r="AT238" s="237"/>
      <c r="AU238" s="237"/>
      <c r="AV238" s="237"/>
      <c r="AW238" s="237"/>
      <c r="AX238" s="237"/>
      <c r="AY238" s="237"/>
      <c r="AZ238" s="237"/>
      <c r="BA238" s="237"/>
      <c r="BB238" s="237"/>
      <c r="BC238" s="237"/>
      <c r="BD238" s="237"/>
      <c r="BE238" s="237"/>
      <c r="BF238" s="237"/>
      <c r="BG238" s="237"/>
      <c r="BH238" s="237"/>
      <c r="BI238" s="237"/>
      <c r="BJ238" s="237"/>
      <c r="BK238" s="237"/>
      <c r="BL238" s="237"/>
      <c r="BM238" s="237"/>
      <c r="BN238" s="237"/>
      <c r="BO238" s="237"/>
      <c r="BP238" s="237"/>
      <c r="BQ238" s="237"/>
      <c r="BR238" s="237"/>
      <c r="BS238" s="237"/>
      <c r="BT238" s="237"/>
      <c r="BU238" s="284"/>
      <c r="BV238" s="288"/>
      <c r="BW238" s="288"/>
      <c r="BX238" s="288"/>
      <c r="BY238" s="288"/>
      <c r="BZ238" s="288"/>
      <c r="CA238" s="288"/>
      <c r="CB238" s="288"/>
      <c r="CC238" s="288"/>
      <c r="CD238" s="288"/>
      <c r="CE238" s="288"/>
      <c r="CF238" s="288"/>
      <c r="CG238" s="288"/>
      <c r="CH238" s="288"/>
      <c r="CI238" s="288"/>
      <c r="CJ238" s="288"/>
      <c r="CK238" s="288"/>
      <c r="CL238" s="288"/>
      <c r="CM238" s="288"/>
      <c r="CN238" s="288"/>
      <c r="CO238" s="288"/>
      <c r="CP238" s="288"/>
      <c r="CQ238" s="288"/>
      <c r="CR238" s="288"/>
      <c r="CS238" s="288"/>
      <c r="CT238" s="288"/>
      <c r="CU238" s="288"/>
      <c r="CV238" s="288"/>
      <c r="CW238" s="288"/>
      <c r="CX238" s="288"/>
      <c r="CY238" s="288"/>
      <c r="CZ238" s="288"/>
      <c r="DA238" s="278"/>
    </row>
    <row r="239" spans="2:105">
      <c r="B239" s="271">
        <v>185</v>
      </c>
      <c r="C239" s="3"/>
      <c r="D239" s="3" t="s">
        <v>910</v>
      </c>
      <c r="E239" s="237" t="s">
        <v>714</v>
      </c>
      <c r="F239" s="3"/>
      <c r="G239" s="237">
        <v>20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284">
        <v>19</v>
      </c>
      <c r="AN239" s="292">
        <f t="shared" si="10"/>
        <v>19</v>
      </c>
      <c r="AO239" s="292"/>
      <c r="AP239" s="237"/>
      <c r="AQ239" s="237"/>
      <c r="AR239" s="237"/>
      <c r="AS239" s="237"/>
      <c r="AT239" s="237"/>
      <c r="AU239" s="237"/>
      <c r="AV239" s="237"/>
      <c r="AW239" s="237"/>
      <c r="AX239" s="237"/>
      <c r="AY239" s="237"/>
      <c r="AZ239" s="237"/>
      <c r="BA239" s="237"/>
      <c r="BB239" s="237"/>
      <c r="BC239" s="237"/>
      <c r="BD239" s="237"/>
      <c r="BE239" s="237"/>
      <c r="BF239" s="237"/>
      <c r="BG239" s="237"/>
      <c r="BH239" s="237"/>
      <c r="BI239" s="237"/>
      <c r="BJ239" s="237"/>
      <c r="BK239" s="237"/>
      <c r="BL239" s="237"/>
      <c r="BM239" s="237"/>
      <c r="BN239" s="237"/>
      <c r="BO239" s="237"/>
      <c r="BP239" s="237"/>
      <c r="BQ239" s="237"/>
      <c r="BR239" s="237"/>
      <c r="BS239" s="237"/>
      <c r="BT239" s="237"/>
      <c r="BU239" s="284"/>
      <c r="BV239" s="288"/>
      <c r="BW239" s="288"/>
      <c r="BX239" s="288"/>
      <c r="BY239" s="288"/>
      <c r="BZ239" s="288"/>
      <c r="CA239" s="288"/>
      <c r="CB239" s="288"/>
      <c r="CC239" s="288"/>
      <c r="CD239" s="288"/>
      <c r="CE239" s="288"/>
      <c r="CF239" s="288"/>
      <c r="CG239" s="288"/>
      <c r="CH239" s="288"/>
      <c r="CI239" s="288"/>
      <c r="CJ239" s="288"/>
      <c r="CK239" s="288"/>
      <c r="CL239" s="288"/>
      <c r="CM239" s="288"/>
      <c r="CN239" s="288"/>
      <c r="CO239" s="288"/>
      <c r="CP239" s="288"/>
      <c r="CQ239" s="288"/>
      <c r="CR239" s="288"/>
      <c r="CS239" s="288"/>
      <c r="CT239" s="288"/>
      <c r="CU239" s="288"/>
      <c r="CV239" s="288"/>
      <c r="CW239" s="288"/>
      <c r="CX239" s="288"/>
      <c r="CY239" s="288"/>
      <c r="CZ239" s="288"/>
      <c r="DA239" s="278"/>
    </row>
    <row r="240" spans="2:105">
      <c r="B240" s="271">
        <v>186</v>
      </c>
      <c r="C240" s="3"/>
      <c r="D240" s="3" t="s">
        <v>911</v>
      </c>
      <c r="E240" s="237" t="s">
        <v>714</v>
      </c>
      <c r="F240" s="3"/>
      <c r="G240" s="237">
        <v>20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284">
        <v>19</v>
      </c>
      <c r="AN240" s="292">
        <f t="shared" si="10"/>
        <v>19</v>
      </c>
      <c r="AO240" s="292"/>
      <c r="AP240" s="237"/>
      <c r="AQ240" s="237"/>
      <c r="AR240" s="237"/>
      <c r="AS240" s="237"/>
      <c r="AT240" s="237"/>
      <c r="AU240" s="237"/>
      <c r="AV240" s="237"/>
      <c r="AW240" s="237"/>
      <c r="AX240" s="237"/>
      <c r="AY240" s="237"/>
      <c r="AZ240" s="237"/>
      <c r="BA240" s="237"/>
      <c r="BB240" s="237"/>
      <c r="BC240" s="237"/>
      <c r="BD240" s="237"/>
      <c r="BE240" s="237"/>
      <c r="BF240" s="237"/>
      <c r="BG240" s="237"/>
      <c r="BH240" s="237"/>
      <c r="BI240" s="237"/>
      <c r="BJ240" s="237"/>
      <c r="BK240" s="237"/>
      <c r="BL240" s="237"/>
      <c r="BM240" s="237"/>
      <c r="BN240" s="237"/>
      <c r="BO240" s="237"/>
      <c r="BP240" s="237"/>
      <c r="BQ240" s="237"/>
      <c r="BR240" s="237"/>
      <c r="BS240" s="237"/>
      <c r="BT240" s="237"/>
      <c r="BU240" s="284"/>
      <c r="BV240" s="288"/>
      <c r="BW240" s="288"/>
      <c r="BX240" s="288"/>
      <c r="BY240" s="288"/>
      <c r="BZ240" s="288"/>
      <c r="CA240" s="288"/>
      <c r="CB240" s="288"/>
      <c r="CC240" s="288"/>
      <c r="CD240" s="288"/>
      <c r="CE240" s="288"/>
      <c r="CF240" s="288"/>
      <c r="CG240" s="288"/>
      <c r="CH240" s="288"/>
      <c r="CI240" s="288"/>
      <c r="CJ240" s="288"/>
      <c r="CK240" s="288"/>
      <c r="CL240" s="288"/>
      <c r="CM240" s="288"/>
      <c r="CN240" s="288"/>
      <c r="CO240" s="288"/>
      <c r="CP240" s="288"/>
      <c r="CQ240" s="288"/>
      <c r="CR240" s="288"/>
      <c r="CS240" s="288"/>
      <c r="CT240" s="288"/>
      <c r="CU240" s="288"/>
      <c r="CV240" s="288"/>
      <c r="CW240" s="288"/>
      <c r="CX240" s="288"/>
      <c r="CY240" s="288"/>
      <c r="CZ240" s="288"/>
      <c r="DA240" s="278"/>
    </row>
    <row r="241" spans="2:105">
      <c r="B241" s="271">
        <v>187</v>
      </c>
      <c r="C241" s="3"/>
      <c r="D241" s="3" t="s">
        <v>1107</v>
      </c>
      <c r="E241" s="237" t="s">
        <v>714</v>
      </c>
      <c r="F241" s="3"/>
      <c r="G241" s="237">
        <v>20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284">
        <v>20</v>
      </c>
      <c r="AN241" s="292">
        <f t="shared" si="10"/>
        <v>20</v>
      </c>
      <c r="AO241" s="292"/>
      <c r="AP241" s="237"/>
      <c r="AQ241" s="237"/>
      <c r="AR241" s="237"/>
      <c r="AS241" s="237"/>
      <c r="AT241" s="237"/>
      <c r="AU241" s="237"/>
      <c r="AV241" s="237"/>
      <c r="AW241" s="237"/>
      <c r="AX241" s="237"/>
      <c r="AY241" s="237"/>
      <c r="AZ241" s="237"/>
      <c r="BA241" s="237"/>
      <c r="BB241" s="237"/>
      <c r="BC241" s="237"/>
      <c r="BD241" s="237"/>
      <c r="BE241" s="237"/>
      <c r="BF241" s="237"/>
      <c r="BG241" s="237"/>
      <c r="BH241" s="237"/>
      <c r="BI241" s="237"/>
      <c r="BJ241" s="237"/>
      <c r="BK241" s="237"/>
      <c r="BL241" s="237"/>
      <c r="BM241" s="237"/>
      <c r="BN241" s="237"/>
      <c r="BO241" s="237"/>
      <c r="BP241" s="237"/>
      <c r="BQ241" s="237"/>
      <c r="BR241" s="237"/>
      <c r="BS241" s="237"/>
      <c r="BT241" s="237"/>
      <c r="BU241" s="284"/>
      <c r="BV241" s="288"/>
      <c r="BW241" s="288"/>
      <c r="BX241" s="288"/>
      <c r="BY241" s="288"/>
      <c r="BZ241" s="288"/>
      <c r="CA241" s="288"/>
      <c r="CB241" s="288"/>
      <c r="CC241" s="288"/>
      <c r="CD241" s="288"/>
      <c r="CE241" s="288"/>
      <c r="CF241" s="288"/>
      <c r="CG241" s="288"/>
      <c r="CH241" s="288"/>
      <c r="CI241" s="288"/>
      <c r="CJ241" s="288"/>
      <c r="CK241" s="288"/>
      <c r="CL241" s="288"/>
      <c r="CM241" s="288"/>
      <c r="CN241" s="288"/>
      <c r="CO241" s="288"/>
      <c r="CP241" s="288"/>
      <c r="CQ241" s="288"/>
      <c r="CR241" s="288"/>
      <c r="CS241" s="288"/>
      <c r="CT241" s="288"/>
      <c r="CU241" s="288"/>
      <c r="CV241" s="288"/>
      <c r="CW241" s="288"/>
      <c r="CX241" s="288"/>
      <c r="CY241" s="288"/>
      <c r="CZ241" s="288"/>
      <c r="DA241" s="278"/>
    </row>
    <row r="242" spans="2:105">
      <c r="B242" s="271">
        <v>188</v>
      </c>
      <c r="C242" s="3"/>
      <c r="D242" s="3" t="s">
        <v>913</v>
      </c>
      <c r="E242" s="237" t="s">
        <v>714</v>
      </c>
      <c r="F242" s="3"/>
      <c r="G242" s="237">
        <v>36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284">
        <v>35</v>
      </c>
      <c r="AN242" s="292">
        <f t="shared" si="10"/>
        <v>35</v>
      </c>
      <c r="AO242" s="292"/>
      <c r="AP242" s="237"/>
      <c r="AQ242" s="237"/>
      <c r="AR242" s="237"/>
      <c r="AS242" s="237"/>
      <c r="AT242" s="237"/>
      <c r="AU242" s="237"/>
      <c r="AV242" s="237"/>
      <c r="AW242" s="237"/>
      <c r="AX242" s="237"/>
      <c r="AY242" s="237"/>
      <c r="AZ242" s="237"/>
      <c r="BA242" s="237"/>
      <c r="BB242" s="237"/>
      <c r="BC242" s="237"/>
      <c r="BD242" s="237"/>
      <c r="BE242" s="237"/>
      <c r="BF242" s="237"/>
      <c r="BG242" s="237"/>
      <c r="BH242" s="237"/>
      <c r="BI242" s="237"/>
      <c r="BJ242" s="237"/>
      <c r="BK242" s="237"/>
      <c r="BL242" s="237"/>
      <c r="BM242" s="237"/>
      <c r="BN242" s="237"/>
      <c r="BO242" s="237"/>
      <c r="BP242" s="237"/>
      <c r="BQ242" s="237"/>
      <c r="BR242" s="237"/>
      <c r="BS242" s="237"/>
      <c r="BT242" s="237"/>
      <c r="BU242" s="284"/>
      <c r="BV242" s="288"/>
      <c r="BW242" s="288"/>
      <c r="BX242" s="288"/>
      <c r="BY242" s="288"/>
      <c r="BZ242" s="288"/>
      <c r="CA242" s="288"/>
      <c r="CB242" s="288"/>
      <c r="CC242" s="288"/>
      <c r="CD242" s="288"/>
      <c r="CE242" s="288"/>
      <c r="CF242" s="288"/>
      <c r="CG242" s="288"/>
      <c r="CH242" s="288"/>
      <c r="CI242" s="288"/>
      <c r="CJ242" s="288"/>
      <c r="CK242" s="288"/>
      <c r="CL242" s="288"/>
      <c r="CM242" s="288"/>
      <c r="CN242" s="288"/>
      <c r="CO242" s="288"/>
      <c r="CP242" s="288"/>
      <c r="CQ242" s="288"/>
      <c r="CR242" s="288"/>
      <c r="CS242" s="288"/>
      <c r="CT242" s="288"/>
      <c r="CU242" s="288"/>
      <c r="CV242" s="288"/>
      <c r="CW242" s="288"/>
      <c r="CX242" s="288"/>
      <c r="CY242" s="288"/>
      <c r="CZ242" s="288"/>
      <c r="DA242" s="278"/>
    </row>
    <row r="243" spans="2:105">
      <c r="B243" s="271">
        <v>189</v>
      </c>
      <c r="C243" s="3"/>
      <c r="D243" s="3" t="s">
        <v>937</v>
      </c>
      <c r="E243" s="237" t="s">
        <v>843</v>
      </c>
      <c r="F243" s="3" t="s">
        <v>936</v>
      </c>
      <c r="G243" s="237">
        <v>28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284">
        <v>28</v>
      </c>
      <c r="AN243" s="292">
        <f t="shared" si="10"/>
        <v>28</v>
      </c>
      <c r="AO243" s="292"/>
      <c r="AP243" s="237"/>
      <c r="AQ243" s="237"/>
      <c r="AR243" s="237"/>
      <c r="AS243" s="237"/>
      <c r="AT243" s="237"/>
      <c r="AU243" s="237"/>
      <c r="AV243" s="237"/>
      <c r="AW243" s="237"/>
      <c r="AX243" s="237"/>
      <c r="AY243" s="237"/>
      <c r="AZ243" s="237"/>
      <c r="BA243" s="237"/>
      <c r="BB243" s="237"/>
      <c r="BC243" s="237"/>
      <c r="BD243" s="237"/>
      <c r="BE243" s="237"/>
      <c r="BF243" s="237"/>
      <c r="BG243" s="237"/>
      <c r="BH243" s="237"/>
      <c r="BI243" s="237"/>
      <c r="BJ243" s="237"/>
      <c r="BK243" s="237"/>
      <c r="BL243" s="237"/>
      <c r="BM243" s="237"/>
      <c r="BN243" s="237"/>
      <c r="BO243" s="237"/>
      <c r="BP243" s="237"/>
      <c r="BQ243" s="237"/>
      <c r="BR243" s="237"/>
      <c r="BS243" s="237"/>
      <c r="BT243" s="237"/>
      <c r="BU243" s="284"/>
      <c r="BV243" s="288"/>
      <c r="BW243" s="288"/>
      <c r="BX243" s="288"/>
      <c r="BY243" s="288"/>
      <c r="BZ243" s="288"/>
      <c r="CA243" s="288"/>
      <c r="CB243" s="288"/>
      <c r="CC243" s="288"/>
      <c r="CD243" s="288"/>
      <c r="CE243" s="288"/>
      <c r="CF243" s="288"/>
      <c r="CG243" s="288"/>
      <c r="CH243" s="288"/>
      <c r="CI243" s="288"/>
      <c r="CJ243" s="288"/>
      <c r="CK243" s="288"/>
      <c r="CL243" s="288"/>
      <c r="CM243" s="288"/>
      <c r="CN243" s="288"/>
      <c r="CO243" s="288"/>
      <c r="CP243" s="288"/>
      <c r="CQ243" s="288"/>
      <c r="CR243" s="288"/>
      <c r="CS243" s="288"/>
      <c r="CT243" s="288"/>
      <c r="CU243" s="288"/>
      <c r="CV243" s="288"/>
      <c r="CW243" s="288"/>
      <c r="CX243" s="288"/>
      <c r="CY243" s="288"/>
      <c r="CZ243" s="288"/>
      <c r="DA243" s="278"/>
    </row>
    <row r="244" spans="2:105">
      <c r="B244" s="271">
        <v>190</v>
      </c>
      <c r="C244" s="3"/>
      <c r="D244" s="3" t="s">
        <v>938</v>
      </c>
      <c r="E244" s="237" t="s">
        <v>843</v>
      </c>
      <c r="F244" s="3" t="s">
        <v>939</v>
      </c>
      <c r="G244" s="237">
        <v>1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284">
        <v>1</v>
      </c>
      <c r="AN244" s="292">
        <f t="shared" si="10"/>
        <v>1</v>
      </c>
      <c r="AO244" s="292"/>
      <c r="AP244" s="237"/>
      <c r="AQ244" s="237"/>
      <c r="AR244" s="237"/>
      <c r="AS244" s="237"/>
      <c r="AT244" s="237"/>
      <c r="AU244" s="237"/>
      <c r="AV244" s="237"/>
      <c r="AW244" s="237"/>
      <c r="AX244" s="237"/>
      <c r="AY244" s="237"/>
      <c r="AZ244" s="237"/>
      <c r="BA244" s="237"/>
      <c r="BB244" s="237"/>
      <c r="BC244" s="237"/>
      <c r="BD244" s="237"/>
      <c r="BE244" s="237"/>
      <c r="BF244" s="237"/>
      <c r="BG244" s="237"/>
      <c r="BH244" s="237"/>
      <c r="BI244" s="237"/>
      <c r="BJ244" s="237"/>
      <c r="BK244" s="237"/>
      <c r="BL244" s="237"/>
      <c r="BM244" s="237"/>
      <c r="BN244" s="237"/>
      <c r="BO244" s="237"/>
      <c r="BP244" s="237"/>
      <c r="BQ244" s="237"/>
      <c r="BR244" s="237"/>
      <c r="BS244" s="237"/>
      <c r="BT244" s="237"/>
      <c r="BU244" s="284"/>
      <c r="BV244" s="288"/>
      <c r="BW244" s="288"/>
      <c r="BX244" s="288"/>
      <c r="BY244" s="288"/>
      <c r="BZ244" s="288"/>
      <c r="CA244" s="288"/>
      <c r="CB244" s="288"/>
      <c r="CC244" s="288"/>
      <c r="CD244" s="288"/>
      <c r="CE244" s="288"/>
      <c r="CF244" s="288"/>
      <c r="CG244" s="288"/>
      <c r="CH244" s="288"/>
      <c r="CI244" s="288"/>
      <c r="CJ244" s="288"/>
      <c r="CK244" s="288"/>
      <c r="CL244" s="288"/>
      <c r="CM244" s="288"/>
      <c r="CN244" s="288"/>
      <c r="CO244" s="288"/>
      <c r="CP244" s="288"/>
      <c r="CQ244" s="288"/>
      <c r="CR244" s="288"/>
      <c r="CS244" s="288"/>
      <c r="CT244" s="288"/>
      <c r="CU244" s="288"/>
      <c r="CV244" s="288"/>
      <c r="CW244" s="288"/>
      <c r="CX244" s="288"/>
      <c r="CY244" s="288"/>
      <c r="CZ244" s="288"/>
      <c r="DA244" s="278"/>
    </row>
    <row r="245" spans="2:105">
      <c r="B245" s="271">
        <v>191</v>
      </c>
      <c r="C245" s="3"/>
      <c r="D245" s="3" t="s">
        <v>916</v>
      </c>
      <c r="E245" s="237" t="s">
        <v>843</v>
      </c>
      <c r="F245" s="3" t="s">
        <v>940</v>
      </c>
      <c r="G245" s="237">
        <v>1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284">
        <v>1</v>
      </c>
      <c r="AN245" s="292">
        <f t="shared" si="10"/>
        <v>1</v>
      </c>
      <c r="AO245" s="292"/>
      <c r="AP245" s="237"/>
      <c r="AQ245" s="237"/>
      <c r="AR245" s="237"/>
      <c r="AS245" s="237"/>
      <c r="AT245" s="237"/>
      <c r="AU245" s="237"/>
      <c r="AV245" s="237"/>
      <c r="AW245" s="237"/>
      <c r="AX245" s="237"/>
      <c r="AY245" s="237"/>
      <c r="AZ245" s="237"/>
      <c r="BA245" s="237"/>
      <c r="BB245" s="237"/>
      <c r="BC245" s="237"/>
      <c r="BD245" s="237"/>
      <c r="BE245" s="237"/>
      <c r="BF245" s="237"/>
      <c r="BG245" s="237"/>
      <c r="BH245" s="237"/>
      <c r="BI245" s="237"/>
      <c r="BJ245" s="237"/>
      <c r="BK245" s="237"/>
      <c r="BL245" s="237"/>
      <c r="BM245" s="237"/>
      <c r="BN245" s="237"/>
      <c r="BO245" s="237"/>
      <c r="BP245" s="237"/>
      <c r="BQ245" s="237"/>
      <c r="BR245" s="237"/>
      <c r="BS245" s="237"/>
      <c r="BT245" s="237"/>
      <c r="BU245" s="284"/>
      <c r="BV245" s="288"/>
      <c r="BW245" s="288"/>
      <c r="BX245" s="288"/>
      <c r="BY245" s="288"/>
      <c r="BZ245" s="288"/>
      <c r="CA245" s="288"/>
      <c r="CB245" s="288"/>
      <c r="CC245" s="288"/>
      <c r="CD245" s="288"/>
      <c r="CE245" s="288"/>
      <c r="CF245" s="288"/>
      <c r="CG245" s="288"/>
      <c r="CH245" s="288"/>
      <c r="CI245" s="288"/>
      <c r="CJ245" s="288"/>
      <c r="CK245" s="288"/>
      <c r="CL245" s="288"/>
      <c r="CM245" s="288"/>
      <c r="CN245" s="288"/>
      <c r="CO245" s="288"/>
      <c r="CP245" s="288"/>
      <c r="CQ245" s="288"/>
      <c r="CR245" s="288"/>
      <c r="CS245" s="288"/>
      <c r="CT245" s="288"/>
      <c r="CU245" s="288"/>
      <c r="CV245" s="288"/>
      <c r="CW245" s="288"/>
      <c r="CX245" s="288"/>
      <c r="CY245" s="288"/>
      <c r="CZ245" s="288"/>
      <c r="DA245" s="278"/>
    </row>
    <row r="246" spans="2:105">
      <c r="B246" s="271">
        <v>192</v>
      </c>
      <c r="C246" s="3"/>
      <c r="D246" s="3" t="s">
        <v>917</v>
      </c>
      <c r="E246" s="237" t="s">
        <v>714</v>
      </c>
      <c r="F246" s="3" t="s">
        <v>956</v>
      </c>
      <c r="G246" s="237">
        <v>32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284">
        <v>32</v>
      </c>
      <c r="AN246" s="292">
        <f t="shared" si="10"/>
        <v>32</v>
      </c>
      <c r="AO246" s="292"/>
      <c r="AP246" s="237"/>
      <c r="AQ246" s="237"/>
      <c r="AR246" s="237"/>
      <c r="AS246" s="237"/>
      <c r="AT246" s="237"/>
      <c r="AU246" s="237"/>
      <c r="AV246" s="237"/>
      <c r="AW246" s="237"/>
      <c r="AX246" s="237"/>
      <c r="AY246" s="237"/>
      <c r="AZ246" s="237"/>
      <c r="BA246" s="237"/>
      <c r="BB246" s="237"/>
      <c r="BC246" s="237"/>
      <c r="BD246" s="237"/>
      <c r="BE246" s="237"/>
      <c r="BF246" s="237"/>
      <c r="BG246" s="237"/>
      <c r="BH246" s="237"/>
      <c r="BI246" s="237"/>
      <c r="BJ246" s="237"/>
      <c r="BK246" s="237"/>
      <c r="BL246" s="237"/>
      <c r="BM246" s="237"/>
      <c r="BN246" s="237"/>
      <c r="BO246" s="237"/>
      <c r="BP246" s="237"/>
      <c r="BQ246" s="237"/>
      <c r="BR246" s="237"/>
      <c r="BS246" s="237"/>
      <c r="BT246" s="237"/>
      <c r="BU246" s="284"/>
      <c r="BV246" s="288"/>
      <c r="BW246" s="288"/>
      <c r="BX246" s="288"/>
      <c r="BY246" s="288"/>
      <c r="BZ246" s="288"/>
      <c r="CA246" s="288"/>
      <c r="CB246" s="288"/>
      <c r="CC246" s="288"/>
      <c r="CD246" s="288"/>
      <c r="CE246" s="288"/>
      <c r="CF246" s="288"/>
      <c r="CG246" s="288"/>
      <c r="CH246" s="288"/>
      <c r="CI246" s="288"/>
      <c r="CJ246" s="288"/>
      <c r="CK246" s="288"/>
      <c r="CL246" s="288"/>
      <c r="CM246" s="288"/>
      <c r="CN246" s="288"/>
      <c r="CO246" s="288"/>
      <c r="CP246" s="288"/>
      <c r="CQ246" s="288"/>
      <c r="CR246" s="288"/>
      <c r="CS246" s="288"/>
      <c r="CT246" s="288"/>
      <c r="CU246" s="288"/>
      <c r="CV246" s="288"/>
      <c r="CW246" s="288"/>
      <c r="CX246" s="288"/>
      <c r="CY246" s="288"/>
      <c r="CZ246" s="288"/>
      <c r="DA246" s="278"/>
    </row>
    <row r="247" spans="2:105">
      <c r="B247" s="271">
        <v>193</v>
      </c>
      <c r="C247" s="3"/>
      <c r="D247" s="3" t="s">
        <v>954</v>
      </c>
      <c r="E247" s="237" t="s">
        <v>714</v>
      </c>
      <c r="F247" s="3" t="s">
        <v>952</v>
      </c>
      <c r="G247" s="237">
        <v>32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284">
        <v>32</v>
      </c>
      <c r="AN247" s="292">
        <f t="shared" si="10"/>
        <v>32</v>
      </c>
      <c r="AO247" s="292"/>
      <c r="AP247" s="237"/>
      <c r="AQ247" s="237"/>
      <c r="AR247" s="237"/>
      <c r="AS247" s="237"/>
      <c r="AT247" s="237"/>
      <c r="AU247" s="237"/>
      <c r="AV247" s="237"/>
      <c r="AW247" s="237"/>
      <c r="AX247" s="237"/>
      <c r="AY247" s="237"/>
      <c r="AZ247" s="237"/>
      <c r="BA247" s="237"/>
      <c r="BB247" s="237"/>
      <c r="BC247" s="237"/>
      <c r="BD247" s="237"/>
      <c r="BE247" s="237"/>
      <c r="BF247" s="237"/>
      <c r="BG247" s="237"/>
      <c r="BH247" s="237"/>
      <c r="BI247" s="237"/>
      <c r="BJ247" s="237"/>
      <c r="BK247" s="237"/>
      <c r="BL247" s="237"/>
      <c r="BM247" s="237"/>
      <c r="BN247" s="237"/>
      <c r="BO247" s="237"/>
      <c r="BP247" s="237"/>
      <c r="BQ247" s="237"/>
      <c r="BR247" s="237"/>
      <c r="BS247" s="237"/>
      <c r="BT247" s="237"/>
      <c r="BU247" s="284"/>
      <c r="BV247" s="288"/>
      <c r="BW247" s="288"/>
      <c r="BX247" s="288"/>
      <c r="BY247" s="288"/>
      <c r="BZ247" s="288"/>
      <c r="CA247" s="288"/>
      <c r="CB247" s="288"/>
      <c r="CC247" s="288"/>
      <c r="CD247" s="288"/>
      <c r="CE247" s="288"/>
      <c r="CF247" s="288"/>
      <c r="CG247" s="288"/>
      <c r="CH247" s="288"/>
      <c r="CI247" s="288"/>
      <c r="CJ247" s="288"/>
      <c r="CK247" s="288"/>
      <c r="CL247" s="288"/>
      <c r="CM247" s="288"/>
      <c r="CN247" s="288"/>
      <c r="CO247" s="288"/>
      <c r="CP247" s="288"/>
      <c r="CQ247" s="288"/>
      <c r="CR247" s="288"/>
      <c r="CS247" s="288"/>
      <c r="CT247" s="288"/>
      <c r="CU247" s="288"/>
      <c r="CV247" s="288"/>
      <c r="CW247" s="288"/>
      <c r="CX247" s="288"/>
      <c r="CY247" s="288"/>
      <c r="CZ247" s="288"/>
      <c r="DA247" s="278"/>
    </row>
    <row r="248" spans="2:105">
      <c r="B248" s="271">
        <v>194</v>
      </c>
      <c r="C248" s="3"/>
      <c r="D248" s="3" t="s">
        <v>955</v>
      </c>
      <c r="E248" s="237" t="s">
        <v>714</v>
      </c>
      <c r="F248" s="3" t="s">
        <v>953</v>
      </c>
      <c r="G248" s="237">
        <v>32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284">
        <v>32</v>
      </c>
      <c r="AN248" s="292">
        <f t="shared" si="10"/>
        <v>32</v>
      </c>
      <c r="AO248" s="292"/>
      <c r="AP248" s="237"/>
      <c r="AQ248" s="237"/>
      <c r="AR248" s="237"/>
      <c r="AS248" s="237"/>
      <c r="AT248" s="237"/>
      <c r="AU248" s="237"/>
      <c r="AV248" s="237"/>
      <c r="AW248" s="237"/>
      <c r="AX248" s="237"/>
      <c r="AY248" s="237"/>
      <c r="AZ248" s="237"/>
      <c r="BA248" s="237"/>
      <c r="BB248" s="237"/>
      <c r="BC248" s="237"/>
      <c r="BD248" s="237"/>
      <c r="BE248" s="237"/>
      <c r="BF248" s="237"/>
      <c r="BG248" s="237"/>
      <c r="BH248" s="237"/>
      <c r="BI248" s="237"/>
      <c r="BJ248" s="237"/>
      <c r="BK248" s="237"/>
      <c r="BL248" s="237"/>
      <c r="BM248" s="237"/>
      <c r="BN248" s="237"/>
      <c r="BO248" s="237"/>
      <c r="BP248" s="237"/>
      <c r="BQ248" s="237"/>
      <c r="BR248" s="237"/>
      <c r="BS248" s="237"/>
      <c r="BT248" s="237"/>
      <c r="BU248" s="284"/>
      <c r="BV248" s="288"/>
      <c r="BW248" s="288"/>
      <c r="BX248" s="288"/>
      <c r="BY248" s="288"/>
      <c r="BZ248" s="288"/>
      <c r="CA248" s="288"/>
      <c r="CB248" s="288"/>
      <c r="CC248" s="288"/>
      <c r="CD248" s="288"/>
      <c r="CE248" s="288"/>
      <c r="CF248" s="288"/>
      <c r="CG248" s="288"/>
      <c r="CH248" s="288"/>
      <c r="CI248" s="288"/>
      <c r="CJ248" s="288"/>
      <c r="CK248" s="288"/>
      <c r="CL248" s="288"/>
      <c r="CM248" s="288"/>
      <c r="CN248" s="288"/>
      <c r="CO248" s="288"/>
      <c r="CP248" s="288"/>
      <c r="CQ248" s="288"/>
      <c r="CR248" s="288"/>
      <c r="CS248" s="288"/>
      <c r="CT248" s="288"/>
      <c r="CU248" s="288"/>
      <c r="CV248" s="288"/>
      <c r="CW248" s="288"/>
      <c r="CX248" s="288"/>
      <c r="CY248" s="288"/>
      <c r="CZ248" s="288"/>
      <c r="DA248" s="278"/>
    </row>
    <row r="249" spans="2:105">
      <c r="B249" s="27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284"/>
      <c r="AN249" s="292">
        <f t="shared" si="10"/>
        <v>0</v>
      </c>
      <c r="AO249" s="292"/>
      <c r="AP249" s="237"/>
      <c r="AQ249" s="237"/>
      <c r="AR249" s="237"/>
      <c r="AS249" s="237"/>
      <c r="AT249" s="237"/>
      <c r="AU249" s="237"/>
      <c r="AV249" s="237"/>
      <c r="AW249" s="237"/>
      <c r="AX249" s="237"/>
      <c r="AY249" s="237"/>
      <c r="AZ249" s="237"/>
      <c r="BA249" s="237"/>
      <c r="BB249" s="237"/>
      <c r="BC249" s="237"/>
      <c r="BD249" s="237"/>
      <c r="BE249" s="237"/>
      <c r="BF249" s="237"/>
      <c r="BG249" s="237"/>
      <c r="BH249" s="237"/>
      <c r="BI249" s="237"/>
      <c r="BJ249" s="237"/>
      <c r="BK249" s="237"/>
      <c r="BL249" s="237"/>
      <c r="BM249" s="237"/>
      <c r="BN249" s="237"/>
      <c r="BO249" s="237"/>
      <c r="BP249" s="237"/>
      <c r="BQ249" s="237"/>
      <c r="BR249" s="237"/>
      <c r="BS249" s="237"/>
      <c r="BT249" s="237"/>
      <c r="BU249" s="284"/>
      <c r="BV249" s="288"/>
      <c r="BW249" s="288"/>
      <c r="BX249" s="288"/>
      <c r="BY249" s="288"/>
      <c r="BZ249" s="288"/>
      <c r="CA249" s="288"/>
      <c r="CB249" s="288"/>
      <c r="CC249" s="288"/>
      <c r="CD249" s="288"/>
      <c r="CE249" s="288"/>
      <c r="CF249" s="288"/>
      <c r="CG249" s="288"/>
      <c r="CH249" s="288"/>
      <c r="CI249" s="288"/>
      <c r="CJ249" s="288"/>
      <c r="CK249" s="288"/>
      <c r="CL249" s="288"/>
      <c r="CM249" s="288"/>
      <c r="CN249" s="288"/>
      <c r="CO249" s="288"/>
      <c r="CP249" s="288"/>
      <c r="CQ249" s="288"/>
      <c r="CR249" s="288"/>
      <c r="CS249" s="288"/>
      <c r="CT249" s="288"/>
      <c r="CU249" s="288"/>
      <c r="CV249" s="288"/>
      <c r="CW249" s="288"/>
      <c r="CX249" s="288"/>
      <c r="CY249" s="288"/>
      <c r="CZ249" s="288"/>
      <c r="DA249" s="278"/>
    </row>
    <row r="250" spans="2:105">
      <c r="B250" s="271">
        <v>195</v>
      </c>
      <c r="C250" s="3" t="s">
        <v>966</v>
      </c>
      <c r="D250" s="3" t="s">
        <v>967</v>
      </c>
      <c r="E250" s="3" t="s">
        <v>843</v>
      </c>
      <c r="F250" s="3" t="s">
        <v>1017</v>
      </c>
      <c r="G250" s="3">
        <v>12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284">
        <v>0</v>
      </c>
      <c r="AN250" s="292">
        <f t="shared" si="10"/>
        <v>0</v>
      </c>
      <c r="AO250" s="292"/>
      <c r="AP250" s="237"/>
      <c r="AQ250" s="237"/>
      <c r="AR250" s="237"/>
      <c r="AS250" s="237"/>
      <c r="AT250" s="237"/>
      <c r="AU250" s="237"/>
      <c r="AV250" s="237"/>
      <c r="AW250" s="237"/>
      <c r="AX250" s="237"/>
      <c r="AY250" s="237"/>
      <c r="AZ250" s="237"/>
      <c r="BA250" s="237"/>
      <c r="BB250" s="237"/>
      <c r="BC250" s="237"/>
      <c r="BD250" s="237"/>
      <c r="BE250" s="237"/>
      <c r="BF250" s="237"/>
      <c r="BG250" s="237"/>
      <c r="BH250" s="237"/>
      <c r="BI250" s="237"/>
      <c r="BJ250" s="237"/>
      <c r="BK250" s="237"/>
      <c r="BL250" s="237"/>
      <c r="BM250" s="237"/>
      <c r="BN250" s="237"/>
      <c r="BO250" s="237"/>
      <c r="BP250" s="237"/>
      <c r="BQ250" s="237"/>
      <c r="BR250" s="237"/>
      <c r="BS250" s="237"/>
      <c r="BT250" s="237"/>
      <c r="BU250" s="284"/>
      <c r="BV250" s="288"/>
      <c r="BW250" s="288"/>
      <c r="BX250" s="288"/>
      <c r="BY250" s="288"/>
      <c r="BZ250" s="288"/>
      <c r="CA250" s="288"/>
      <c r="CB250" s="288"/>
      <c r="CC250" s="288"/>
      <c r="CD250" s="288"/>
      <c r="CE250" s="288"/>
      <c r="CF250" s="288"/>
      <c r="CG250" s="288"/>
      <c r="CH250" s="288"/>
      <c r="CI250" s="288"/>
      <c r="CJ250" s="288"/>
      <c r="CK250" s="288"/>
      <c r="CL250" s="288"/>
      <c r="CM250" s="288"/>
      <c r="CN250" s="288"/>
      <c r="CO250" s="288"/>
      <c r="CP250" s="288"/>
      <c r="CQ250" s="288"/>
      <c r="CR250" s="288"/>
      <c r="CS250" s="288"/>
      <c r="CT250" s="288"/>
      <c r="CU250" s="288"/>
      <c r="CV250" s="288"/>
      <c r="CW250" s="288"/>
      <c r="CX250" s="288"/>
      <c r="CY250" s="288"/>
      <c r="CZ250" s="288"/>
      <c r="DA250" s="278"/>
    </row>
    <row r="251" spans="2:105">
      <c r="B251" s="271">
        <v>196</v>
      </c>
      <c r="C251" s="3"/>
      <c r="D251" s="3" t="s">
        <v>969</v>
      </c>
      <c r="E251" s="3" t="s">
        <v>843</v>
      </c>
      <c r="F251" s="3" t="s">
        <v>1062</v>
      </c>
      <c r="G251" s="3">
        <v>3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284">
        <v>3</v>
      </c>
      <c r="AN251" s="292">
        <f t="shared" si="10"/>
        <v>3</v>
      </c>
      <c r="AO251" s="292"/>
      <c r="AP251" s="237"/>
      <c r="AQ251" s="237"/>
      <c r="AR251" s="237"/>
      <c r="AS251" s="237"/>
      <c r="AT251" s="237"/>
      <c r="AU251" s="237"/>
      <c r="AV251" s="237"/>
      <c r="AW251" s="237"/>
      <c r="AX251" s="237"/>
      <c r="AY251" s="237"/>
      <c r="AZ251" s="237"/>
      <c r="BA251" s="237"/>
      <c r="BB251" s="237"/>
      <c r="BC251" s="237"/>
      <c r="BD251" s="237"/>
      <c r="BE251" s="237"/>
      <c r="BF251" s="237"/>
      <c r="BG251" s="237"/>
      <c r="BH251" s="237"/>
      <c r="BI251" s="237"/>
      <c r="BJ251" s="237"/>
      <c r="BK251" s="237"/>
      <c r="BL251" s="237"/>
      <c r="BM251" s="237"/>
      <c r="BN251" s="237"/>
      <c r="BO251" s="237"/>
      <c r="BP251" s="237"/>
      <c r="BQ251" s="237"/>
      <c r="BR251" s="237"/>
      <c r="BS251" s="237"/>
      <c r="BT251" s="237"/>
      <c r="BU251" s="284"/>
      <c r="BV251" s="288"/>
      <c r="BW251" s="288"/>
      <c r="BX251" s="288"/>
      <c r="BY251" s="288"/>
      <c r="BZ251" s="288"/>
      <c r="CA251" s="288"/>
      <c r="CB251" s="288"/>
      <c r="CC251" s="288"/>
      <c r="CD251" s="288"/>
      <c r="CE251" s="288"/>
      <c r="CF251" s="288"/>
      <c r="CG251" s="288"/>
      <c r="CH251" s="288"/>
      <c r="CI251" s="288"/>
      <c r="CJ251" s="288"/>
      <c r="CK251" s="288"/>
      <c r="CL251" s="288"/>
      <c r="CM251" s="288"/>
      <c r="CN251" s="288"/>
      <c r="CO251" s="288"/>
      <c r="CP251" s="288"/>
      <c r="CQ251" s="288"/>
      <c r="CR251" s="288"/>
      <c r="CS251" s="288"/>
      <c r="CT251" s="288"/>
      <c r="CU251" s="288"/>
      <c r="CV251" s="288"/>
      <c r="CW251" s="288"/>
      <c r="CX251" s="288"/>
      <c r="CY251" s="288"/>
      <c r="CZ251" s="288"/>
      <c r="DA251" s="278"/>
    </row>
    <row r="252" spans="2:105">
      <c r="B252" s="271">
        <v>197</v>
      </c>
      <c r="C252" s="3"/>
      <c r="D252" s="3" t="s">
        <v>970</v>
      </c>
      <c r="E252" s="3" t="s">
        <v>843</v>
      </c>
      <c r="F252" s="3" t="s">
        <v>1062</v>
      </c>
      <c r="G252" s="3">
        <v>3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284">
        <v>3</v>
      </c>
      <c r="AN252" s="292">
        <f t="shared" si="10"/>
        <v>3</v>
      </c>
      <c r="AO252" s="292"/>
      <c r="AP252" s="237"/>
      <c r="AQ252" s="237"/>
      <c r="AR252" s="237"/>
      <c r="AS252" s="237"/>
      <c r="AT252" s="237"/>
      <c r="AU252" s="237"/>
      <c r="AV252" s="237"/>
      <c r="AW252" s="237"/>
      <c r="AX252" s="237"/>
      <c r="AY252" s="237"/>
      <c r="AZ252" s="237"/>
      <c r="BA252" s="237"/>
      <c r="BB252" s="237"/>
      <c r="BC252" s="237"/>
      <c r="BD252" s="237"/>
      <c r="BE252" s="237"/>
      <c r="BF252" s="237"/>
      <c r="BG252" s="237"/>
      <c r="BH252" s="237"/>
      <c r="BI252" s="237"/>
      <c r="BJ252" s="237"/>
      <c r="BK252" s="237"/>
      <c r="BL252" s="237"/>
      <c r="BM252" s="237"/>
      <c r="BN252" s="237"/>
      <c r="BO252" s="237"/>
      <c r="BP252" s="237"/>
      <c r="BQ252" s="237"/>
      <c r="BR252" s="237"/>
      <c r="BS252" s="237"/>
      <c r="BT252" s="237"/>
      <c r="BU252" s="284"/>
      <c r="BV252" s="288"/>
      <c r="BW252" s="288"/>
      <c r="BX252" s="288"/>
      <c r="BY252" s="288"/>
      <c r="BZ252" s="288"/>
      <c r="CA252" s="288"/>
      <c r="CB252" s="288"/>
      <c r="CC252" s="288"/>
      <c r="CD252" s="288"/>
      <c r="CE252" s="288"/>
      <c r="CF252" s="288"/>
      <c r="CG252" s="288"/>
      <c r="CH252" s="288"/>
      <c r="CI252" s="288"/>
      <c r="CJ252" s="288"/>
      <c r="CK252" s="288"/>
      <c r="CL252" s="288"/>
      <c r="CM252" s="288"/>
      <c r="CN252" s="288"/>
      <c r="CO252" s="288"/>
      <c r="CP252" s="288"/>
      <c r="CQ252" s="288"/>
      <c r="CR252" s="288"/>
      <c r="CS252" s="288"/>
      <c r="CT252" s="288"/>
      <c r="CU252" s="288"/>
      <c r="CV252" s="288"/>
      <c r="CW252" s="288"/>
      <c r="CX252" s="288"/>
      <c r="CY252" s="288"/>
      <c r="CZ252" s="288"/>
      <c r="DA252" s="278"/>
    </row>
    <row r="253" spans="2:105">
      <c r="B253" s="271">
        <v>198</v>
      </c>
      <c r="C253" s="3"/>
      <c r="D253" s="3" t="s">
        <v>971</v>
      </c>
      <c r="E253" s="3" t="s">
        <v>714</v>
      </c>
      <c r="F253" s="3"/>
      <c r="G253" s="3">
        <v>12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284">
        <v>12</v>
      </c>
      <c r="AN253" s="292">
        <f t="shared" si="10"/>
        <v>12</v>
      </c>
      <c r="AO253" s="292"/>
      <c r="AP253" s="237"/>
      <c r="AQ253" s="237"/>
      <c r="AR253" s="237"/>
      <c r="AS253" s="237"/>
      <c r="AT253" s="237"/>
      <c r="AU253" s="237"/>
      <c r="AV253" s="237"/>
      <c r="AW253" s="237"/>
      <c r="AX253" s="237"/>
      <c r="AY253" s="237"/>
      <c r="AZ253" s="237"/>
      <c r="BA253" s="237"/>
      <c r="BB253" s="237"/>
      <c r="BC253" s="237"/>
      <c r="BD253" s="237"/>
      <c r="BE253" s="237"/>
      <c r="BF253" s="237"/>
      <c r="BG253" s="237"/>
      <c r="BH253" s="237"/>
      <c r="BI253" s="237"/>
      <c r="BJ253" s="237"/>
      <c r="BK253" s="237"/>
      <c r="BL253" s="237"/>
      <c r="BM253" s="237"/>
      <c r="BN253" s="237"/>
      <c r="BO253" s="237"/>
      <c r="BP253" s="237"/>
      <c r="BQ253" s="237"/>
      <c r="BR253" s="237"/>
      <c r="BS253" s="237"/>
      <c r="BT253" s="237"/>
      <c r="BU253" s="284"/>
      <c r="BV253" s="288"/>
      <c r="BW253" s="288"/>
      <c r="BX253" s="288"/>
      <c r="BY253" s="288"/>
      <c r="BZ253" s="288"/>
      <c r="CA253" s="288"/>
      <c r="CB253" s="288"/>
      <c r="CC253" s="288"/>
      <c r="CD253" s="288"/>
      <c r="CE253" s="288"/>
      <c r="CF253" s="288"/>
      <c r="CG253" s="288"/>
      <c r="CH253" s="288"/>
      <c r="CI253" s="288"/>
      <c r="CJ253" s="288"/>
      <c r="CK253" s="288"/>
      <c r="CL253" s="288"/>
      <c r="CM253" s="288"/>
      <c r="CN253" s="288"/>
      <c r="CO253" s="288"/>
      <c r="CP253" s="288"/>
      <c r="CQ253" s="288"/>
      <c r="CR253" s="288"/>
      <c r="CS253" s="288"/>
      <c r="CT253" s="288"/>
      <c r="CU253" s="288"/>
      <c r="CV253" s="288"/>
      <c r="CW253" s="288"/>
      <c r="CX253" s="288"/>
      <c r="CY253" s="288"/>
      <c r="CZ253" s="288"/>
      <c r="DA253" s="278"/>
    </row>
    <row r="254" spans="2:105">
      <c r="B254" s="271">
        <v>199</v>
      </c>
      <c r="C254" s="3"/>
      <c r="D254" s="3" t="s">
        <v>972</v>
      </c>
      <c r="E254" s="3" t="s">
        <v>714</v>
      </c>
      <c r="F254" s="3"/>
      <c r="G254" s="3">
        <v>12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284">
        <v>11</v>
      </c>
      <c r="AN254" s="292">
        <f t="shared" si="10"/>
        <v>11</v>
      </c>
      <c r="AO254" s="292"/>
      <c r="AP254" s="237"/>
      <c r="AQ254" s="237"/>
      <c r="AR254" s="237"/>
      <c r="AS254" s="237"/>
      <c r="AT254" s="237"/>
      <c r="AU254" s="237"/>
      <c r="AV254" s="237"/>
      <c r="AW254" s="237"/>
      <c r="AX254" s="237"/>
      <c r="AY254" s="237"/>
      <c r="AZ254" s="237"/>
      <c r="BA254" s="237"/>
      <c r="BB254" s="237"/>
      <c r="BC254" s="237"/>
      <c r="BD254" s="237"/>
      <c r="BE254" s="237"/>
      <c r="BF254" s="237"/>
      <c r="BG254" s="237"/>
      <c r="BH254" s="237"/>
      <c r="BI254" s="237"/>
      <c r="BJ254" s="237"/>
      <c r="BK254" s="237"/>
      <c r="BL254" s="237"/>
      <c r="BM254" s="237"/>
      <c r="BN254" s="237"/>
      <c r="BO254" s="237"/>
      <c r="BP254" s="237"/>
      <c r="BQ254" s="237"/>
      <c r="BR254" s="237"/>
      <c r="BS254" s="237"/>
      <c r="BT254" s="237"/>
      <c r="BU254" s="284"/>
      <c r="BV254" s="288"/>
      <c r="BW254" s="288"/>
      <c r="BX254" s="288"/>
      <c r="BY254" s="288"/>
      <c r="BZ254" s="288"/>
      <c r="CA254" s="288"/>
      <c r="CB254" s="288"/>
      <c r="CC254" s="288"/>
      <c r="CD254" s="288"/>
      <c r="CE254" s="288"/>
      <c r="CF254" s="288"/>
      <c r="CG254" s="288"/>
      <c r="CH254" s="288"/>
      <c r="CI254" s="288"/>
      <c r="CJ254" s="288"/>
      <c r="CK254" s="288"/>
      <c r="CL254" s="288"/>
      <c r="CM254" s="288"/>
      <c r="CN254" s="288"/>
      <c r="CO254" s="288"/>
      <c r="CP254" s="288"/>
      <c r="CQ254" s="288"/>
      <c r="CR254" s="288"/>
      <c r="CS254" s="288"/>
      <c r="CT254" s="288"/>
      <c r="CU254" s="288"/>
      <c r="CV254" s="288"/>
      <c r="CW254" s="288"/>
      <c r="CX254" s="288"/>
      <c r="CY254" s="288"/>
      <c r="CZ254" s="288"/>
      <c r="DA254" s="278"/>
    </row>
    <row r="255" spans="2:105">
      <c r="B255" s="271">
        <v>200</v>
      </c>
      <c r="C255" s="3"/>
      <c r="D255" s="3" t="s">
        <v>973</v>
      </c>
      <c r="E255" s="3" t="s">
        <v>714</v>
      </c>
      <c r="F255" s="3"/>
      <c r="G255" s="3">
        <v>12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284">
        <v>11</v>
      </c>
      <c r="AN255" s="292">
        <f t="shared" si="10"/>
        <v>11</v>
      </c>
      <c r="AO255" s="292"/>
      <c r="AP255" s="237"/>
      <c r="AQ255" s="237"/>
      <c r="AR255" s="237"/>
      <c r="AS255" s="237"/>
      <c r="AT255" s="237"/>
      <c r="AU255" s="237"/>
      <c r="AV255" s="237"/>
      <c r="AW255" s="237"/>
      <c r="AX255" s="237"/>
      <c r="AY255" s="237"/>
      <c r="AZ255" s="237"/>
      <c r="BA255" s="237"/>
      <c r="BB255" s="237"/>
      <c r="BC255" s="237"/>
      <c r="BD255" s="237"/>
      <c r="BE255" s="237"/>
      <c r="BF255" s="237"/>
      <c r="BG255" s="237"/>
      <c r="BH255" s="237"/>
      <c r="BI255" s="237"/>
      <c r="BJ255" s="237"/>
      <c r="BK255" s="237"/>
      <c r="BL255" s="237"/>
      <c r="BM255" s="237"/>
      <c r="BN255" s="237"/>
      <c r="BO255" s="237"/>
      <c r="BP255" s="237"/>
      <c r="BQ255" s="237"/>
      <c r="BR255" s="237"/>
      <c r="BS255" s="237"/>
      <c r="BT255" s="237"/>
      <c r="BU255" s="284"/>
      <c r="BV255" s="288"/>
      <c r="BW255" s="288"/>
      <c r="BX255" s="288"/>
      <c r="BY255" s="288"/>
      <c r="BZ255" s="288"/>
      <c r="CA255" s="288"/>
      <c r="CB255" s="288"/>
      <c r="CC255" s="288"/>
      <c r="CD255" s="288"/>
      <c r="CE255" s="288"/>
      <c r="CF255" s="288"/>
      <c r="CG255" s="288"/>
      <c r="CH255" s="288"/>
      <c r="CI255" s="288"/>
      <c r="CJ255" s="288"/>
      <c r="CK255" s="288"/>
      <c r="CL255" s="288"/>
      <c r="CM255" s="288"/>
      <c r="CN255" s="288"/>
      <c r="CO255" s="288"/>
      <c r="CP255" s="288"/>
      <c r="CQ255" s="288"/>
      <c r="CR255" s="288"/>
      <c r="CS255" s="288"/>
      <c r="CT255" s="288"/>
      <c r="CU255" s="288"/>
      <c r="CV255" s="288"/>
      <c r="CW255" s="288"/>
      <c r="CX255" s="288"/>
      <c r="CY255" s="288"/>
      <c r="CZ255" s="288"/>
      <c r="DA255" s="278"/>
    </row>
    <row r="256" spans="2:105">
      <c r="B256" s="271">
        <v>201</v>
      </c>
      <c r="C256" s="3"/>
      <c r="D256" s="3" t="s">
        <v>974</v>
      </c>
      <c r="E256" s="3" t="s">
        <v>714</v>
      </c>
      <c r="F256" s="3"/>
      <c r="G256" s="3">
        <v>12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284">
        <v>9</v>
      </c>
      <c r="AN256" s="292">
        <f t="shared" si="10"/>
        <v>9</v>
      </c>
      <c r="AO256" s="292"/>
      <c r="AP256" s="237"/>
      <c r="AQ256" s="237"/>
      <c r="AR256" s="237"/>
      <c r="AS256" s="237"/>
      <c r="AT256" s="237"/>
      <c r="AU256" s="237"/>
      <c r="AV256" s="237"/>
      <c r="AW256" s="237"/>
      <c r="AX256" s="237"/>
      <c r="AY256" s="237"/>
      <c r="AZ256" s="237"/>
      <c r="BA256" s="237"/>
      <c r="BB256" s="237"/>
      <c r="BC256" s="237"/>
      <c r="BD256" s="237"/>
      <c r="BE256" s="237"/>
      <c r="BF256" s="237"/>
      <c r="BG256" s="237"/>
      <c r="BH256" s="237"/>
      <c r="BI256" s="237"/>
      <c r="BJ256" s="237"/>
      <c r="BK256" s="237"/>
      <c r="BL256" s="237"/>
      <c r="BM256" s="237"/>
      <c r="BN256" s="237"/>
      <c r="BO256" s="237"/>
      <c r="BP256" s="237"/>
      <c r="BQ256" s="237"/>
      <c r="BR256" s="237"/>
      <c r="BS256" s="237"/>
      <c r="BT256" s="237"/>
      <c r="BU256" s="284"/>
      <c r="BV256" s="288"/>
      <c r="BW256" s="288"/>
      <c r="BX256" s="288"/>
      <c r="BY256" s="288"/>
      <c r="BZ256" s="288"/>
      <c r="CA256" s="288"/>
      <c r="CB256" s="288"/>
      <c r="CC256" s="288"/>
      <c r="CD256" s="288"/>
      <c r="CE256" s="288"/>
      <c r="CF256" s="288"/>
      <c r="CG256" s="288"/>
      <c r="CH256" s="288"/>
      <c r="CI256" s="288"/>
      <c r="CJ256" s="288"/>
      <c r="CK256" s="288"/>
      <c r="CL256" s="288"/>
      <c r="CM256" s="288"/>
      <c r="CN256" s="288"/>
      <c r="CO256" s="288"/>
      <c r="CP256" s="288"/>
      <c r="CQ256" s="288"/>
      <c r="CR256" s="288"/>
      <c r="CS256" s="288"/>
      <c r="CT256" s="288"/>
      <c r="CU256" s="288"/>
      <c r="CV256" s="288"/>
      <c r="CW256" s="288"/>
      <c r="CX256" s="288"/>
      <c r="CY256" s="288"/>
      <c r="CZ256" s="288"/>
      <c r="DA256" s="278"/>
    </row>
    <row r="257" spans="2:105">
      <c r="B257" s="271">
        <v>202</v>
      </c>
      <c r="C257" s="3"/>
      <c r="D257" s="3" t="s">
        <v>975</v>
      </c>
      <c r="E257" s="3" t="s">
        <v>714</v>
      </c>
      <c r="F257" s="3"/>
      <c r="G257" s="3">
        <v>12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284">
        <v>10</v>
      </c>
      <c r="AN257" s="292">
        <f t="shared" si="10"/>
        <v>10</v>
      </c>
      <c r="AO257" s="292"/>
      <c r="AP257" s="237"/>
      <c r="AQ257" s="237"/>
      <c r="AR257" s="237"/>
      <c r="AS257" s="237"/>
      <c r="AT257" s="237"/>
      <c r="AU257" s="237"/>
      <c r="AV257" s="237"/>
      <c r="AW257" s="237"/>
      <c r="AX257" s="237"/>
      <c r="AY257" s="237"/>
      <c r="AZ257" s="237"/>
      <c r="BA257" s="237"/>
      <c r="BB257" s="237"/>
      <c r="BC257" s="237"/>
      <c r="BD257" s="237"/>
      <c r="BE257" s="237"/>
      <c r="BF257" s="237"/>
      <c r="BG257" s="237"/>
      <c r="BH257" s="237"/>
      <c r="BI257" s="237"/>
      <c r="BJ257" s="237"/>
      <c r="BK257" s="237"/>
      <c r="BL257" s="237"/>
      <c r="BM257" s="237"/>
      <c r="BN257" s="237"/>
      <c r="BO257" s="237"/>
      <c r="BP257" s="237"/>
      <c r="BQ257" s="237"/>
      <c r="BR257" s="237"/>
      <c r="BS257" s="237"/>
      <c r="BT257" s="237"/>
      <c r="BU257" s="284"/>
      <c r="BV257" s="288"/>
      <c r="BW257" s="288"/>
      <c r="BX257" s="288"/>
      <c r="BY257" s="288"/>
      <c r="BZ257" s="288"/>
      <c r="CA257" s="288"/>
      <c r="CB257" s="288"/>
      <c r="CC257" s="288"/>
      <c r="CD257" s="288"/>
      <c r="CE257" s="288"/>
      <c r="CF257" s="288"/>
      <c r="CG257" s="288"/>
      <c r="CH257" s="288"/>
      <c r="CI257" s="288"/>
      <c r="CJ257" s="288"/>
      <c r="CK257" s="288"/>
      <c r="CL257" s="288"/>
      <c r="CM257" s="288"/>
      <c r="CN257" s="288"/>
      <c r="CO257" s="288"/>
      <c r="CP257" s="288"/>
      <c r="CQ257" s="288"/>
      <c r="CR257" s="288"/>
      <c r="CS257" s="288"/>
      <c r="CT257" s="288"/>
      <c r="CU257" s="288"/>
      <c r="CV257" s="288"/>
      <c r="CW257" s="288"/>
      <c r="CX257" s="288"/>
      <c r="CY257" s="288"/>
      <c r="CZ257" s="288"/>
      <c r="DA257" s="278"/>
    </row>
    <row r="258" spans="2:105">
      <c r="B258" s="271">
        <v>203</v>
      </c>
      <c r="C258" s="3"/>
      <c r="D258" s="3" t="s">
        <v>976</v>
      </c>
      <c r="E258" s="3" t="s">
        <v>714</v>
      </c>
      <c r="F258" s="3"/>
      <c r="G258" s="3">
        <v>30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284">
        <v>28</v>
      </c>
      <c r="AN258" s="292">
        <f t="shared" si="10"/>
        <v>28</v>
      </c>
      <c r="AO258" s="292"/>
      <c r="AP258" s="237"/>
      <c r="AQ258" s="237"/>
      <c r="AR258" s="237"/>
      <c r="AS258" s="237"/>
      <c r="AT258" s="237"/>
      <c r="AU258" s="237"/>
      <c r="AV258" s="237"/>
      <c r="AW258" s="237"/>
      <c r="AX258" s="237"/>
      <c r="AY258" s="237"/>
      <c r="AZ258" s="237"/>
      <c r="BA258" s="237"/>
      <c r="BB258" s="237"/>
      <c r="BC258" s="237"/>
      <c r="BD258" s="237"/>
      <c r="BE258" s="237"/>
      <c r="BF258" s="237"/>
      <c r="BG258" s="237"/>
      <c r="BH258" s="237"/>
      <c r="BI258" s="237"/>
      <c r="BJ258" s="237"/>
      <c r="BK258" s="237"/>
      <c r="BL258" s="237"/>
      <c r="BM258" s="237"/>
      <c r="BN258" s="237"/>
      <c r="BO258" s="237"/>
      <c r="BP258" s="237"/>
      <c r="BQ258" s="237"/>
      <c r="BR258" s="237"/>
      <c r="BS258" s="237"/>
      <c r="BT258" s="237"/>
      <c r="BU258" s="284"/>
      <c r="BV258" s="288"/>
      <c r="BW258" s="288"/>
      <c r="BX258" s="288"/>
      <c r="BY258" s="288"/>
      <c r="BZ258" s="288"/>
      <c r="CA258" s="288"/>
      <c r="CB258" s="288"/>
      <c r="CC258" s="288"/>
      <c r="CD258" s="288"/>
      <c r="CE258" s="288"/>
      <c r="CF258" s="288"/>
      <c r="CG258" s="288"/>
      <c r="CH258" s="288"/>
      <c r="CI258" s="288"/>
      <c r="CJ258" s="288"/>
      <c r="CK258" s="288"/>
      <c r="CL258" s="288"/>
      <c r="CM258" s="288"/>
      <c r="CN258" s="288"/>
      <c r="CO258" s="288"/>
      <c r="CP258" s="288"/>
      <c r="CQ258" s="288"/>
      <c r="CR258" s="288"/>
      <c r="CS258" s="288"/>
      <c r="CT258" s="288"/>
      <c r="CU258" s="288"/>
      <c r="CV258" s="288"/>
      <c r="CW258" s="288"/>
      <c r="CX258" s="288"/>
      <c r="CY258" s="288"/>
      <c r="CZ258" s="288"/>
      <c r="DA258" s="278"/>
    </row>
    <row r="259" spans="2:105">
      <c r="B259" s="271">
        <v>204</v>
      </c>
      <c r="C259" s="3"/>
      <c r="D259" s="3" t="s">
        <v>977</v>
      </c>
      <c r="E259" s="3" t="s">
        <v>714</v>
      </c>
      <c r="F259" s="3"/>
      <c r="G259" s="3">
        <v>12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284">
        <v>20</v>
      </c>
      <c r="AN259" s="292">
        <f t="shared" si="10"/>
        <v>20</v>
      </c>
      <c r="AO259" s="292"/>
      <c r="AP259" s="237"/>
      <c r="AQ259" s="237"/>
      <c r="AR259" s="237"/>
      <c r="AS259" s="237"/>
      <c r="AT259" s="237"/>
      <c r="AU259" s="237"/>
      <c r="AV259" s="237"/>
      <c r="AW259" s="237"/>
      <c r="AX259" s="237"/>
      <c r="AY259" s="237"/>
      <c r="AZ259" s="237"/>
      <c r="BA259" s="237"/>
      <c r="BB259" s="237"/>
      <c r="BC259" s="237"/>
      <c r="BD259" s="237"/>
      <c r="BE259" s="237"/>
      <c r="BF259" s="237"/>
      <c r="BG259" s="237"/>
      <c r="BH259" s="237"/>
      <c r="BI259" s="237"/>
      <c r="BJ259" s="237"/>
      <c r="BK259" s="237"/>
      <c r="BL259" s="237"/>
      <c r="BM259" s="237"/>
      <c r="BN259" s="237"/>
      <c r="BO259" s="237"/>
      <c r="BP259" s="237"/>
      <c r="BQ259" s="237"/>
      <c r="BR259" s="237"/>
      <c r="BS259" s="237"/>
      <c r="BT259" s="237"/>
      <c r="BU259" s="284"/>
      <c r="BV259" s="288"/>
      <c r="BW259" s="288"/>
      <c r="BX259" s="288"/>
      <c r="BY259" s="288"/>
      <c r="BZ259" s="288"/>
      <c r="CA259" s="288"/>
      <c r="CB259" s="288"/>
      <c r="CC259" s="288"/>
      <c r="CD259" s="288"/>
      <c r="CE259" s="288"/>
      <c r="CF259" s="288"/>
      <c r="CG259" s="288"/>
      <c r="CH259" s="288"/>
      <c r="CI259" s="288"/>
      <c r="CJ259" s="288"/>
      <c r="CK259" s="288"/>
      <c r="CL259" s="288"/>
      <c r="CM259" s="288"/>
      <c r="CN259" s="288"/>
      <c r="CO259" s="288"/>
      <c r="CP259" s="288"/>
      <c r="CQ259" s="288"/>
      <c r="CR259" s="288"/>
      <c r="CS259" s="288"/>
      <c r="CT259" s="288"/>
      <c r="CU259" s="288"/>
      <c r="CV259" s="288"/>
      <c r="CW259" s="288"/>
      <c r="CX259" s="288"/>
      <c r="CY259" s="288"/>
      <c r="CZ259" s="288"/>
      <c r="DA259" s="278"/>
    </row>
    <row r="260" spans="2:105">
      <c r="B260" s="271">
        <v>205</v>
      </c>
      <c r="C260" s="3"/>
      <c r="D260" s="3" t="s">
        <v>979</v>
      </c>
      <c r="E260" s="3" t="s">
        <v>383</v>
      </c>
      <c r="F260" s="3"/>
      <c r="G260" s="3">
        <v>1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284">
        <v>0</v>
      </c>
      <c r="AN260" s="292">
        <f t="shared" si="10"/>
        <v>0</v>
      </c>
      <c r="AO260" s="292"/>
      <c r="AP260" s="237"/>
      <c r="AQ260" s="237"/>
      <c r="AR260" s="237"/>
      <c r="AS260" s="237"/>
      <c r="AT260" s="237"/>
      <c r="AU260" s="237"/>
      <c r="AV260" s="237"/>
      <c r="AW260" s="237"/>
      <c r="AX260" s="237"/>
      <c r="AY260" s="237"/>
      <c r="AZ260" s="237"/>
      <c r="BA260" s="237"/>
      <c r="BB260" s="237"/>
      <c r="BC260" s="237"/>
      <c r="BD260" s="237"/>
      <c r="BE260" s="237"/>
      <c r="BF260" s="237"/>
      <c r="BG260" s="237"/>
      <c r="BH260" s="237"/>
      <c r="BI260" s="237"/>
      <c r="BJ260" s="237"/>
      <c r="BK260" s="237"/>
      <c r="BL260" s="237"/>
      <c r="BM260" s="237"/>
      <c r="BN260" s="237"/>
      <c r="BO260" s="237"/>
      <c r="BP260" s="237"/>
      <c r="BQ260" s="237"/>
      <c r="BR260" s="237"/>
      <c r="BS260" s="237"/>
      <c r="BT260" s="237"/>
      <c r="BU260" s="284"/>
      <c r="BV260" s="288"/>
      <c r="BW260" s="288"/>
      <c r="BX260" s="288"/>
      <c r="BY260" s="288"/>
      <c r="BZ260" s="288"/>
      <c r="CA260" s="288"/>
      <c r="CB260" s="288"/>
      <c r="CC260" s="288"/>
      <c r="CD260" s="288"/>
      <c r="CE260" s="288"/>
      <c r="CF260" s="288"/>
      <c r="CG260" s="288"/>
      <c r="CH260" s="288"/>
      <c r="CI260" s="288"/>
      <c r="CJ260" s="288"/>
      <c r="CK260" s="288"/>
      <c r="CL260" s="288"/>
      <c r="CM260" s="288"/>
      <c r="CN260" s="288"/>
      <c r="CO260" s="288"/>
      <c r="CP260" s="288"/>
      <c r="CQ260" s="288"/>
      <c r="CR260" s="288"/>
      <c r="CS260" s="288"/>
      <c r="CT260" s="288"/>
      <c r="CU260" s="288"/>
      <c r="CV260" s="288"/>
      <c r="CW260" s="288"/>
      <c r="CX260" s="288"/>
      <c r="CY260" s="288"/>
      <c r="CZ260" s="288"/>
      <c r="DA260" s="278"/>
    </row>
    <row r="261" spans="2:105">
      <c r="B261" s="271">
        <v>206</v>
      </c>
      <c r="C261" s="3"/>
      <c r="D261" s="3" t="s">
        <v>980</v>
      </c>
      <c r="E261" s="3" t="s">
        <v>749</v>
      </c>
      <c r="F261" s="3"/>
      <c r="G261" s="3">
        <v>250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284">
        <v>250</v>
      </c>
      <c r="AN261" s="292">
        <f t="shared" ref="AN261:AN307" si="11">AM261</f>
        <v>250</v>
      </c>
      <c r="AO261" s="292"/>
      <c r="AP261" s="237"/>
      <c r="AQ261" s="237"/>
      <c r="AR261" s="237"/>
      <c r="AS261" s="237"/>
      <c r="AT261" s="237"/>
      <c r="AU261" s="237"/>
      <c r="AV261" s="237"/>
      <c r="AW261" s="237"/>
      <c r="AX261" s="237"/>
      <c r="AY261" s="237"/>
      <c r="AZ261" s="237"/>
      <c r="BA261" s="237"/>
      <c r="BB261" s="237"/>
      <c r="BC261" s="237"/>
      <c r="BD261" s="237"/>
      <c r="BE261" s="237"/>
      <c r="BF261" s="237"/>
      <c r="BG261" s="237"/>
      <c r="BH261" s="237"/>
      <c r="BI261" s="237"/>
      <c r="BJ261" s="237"/>
      <c r="BK261" s="237"/>
      <c r="BL261" s="237"/>
      <c r="BM261" s="237"/>
      <c r="BN261" s="237"/>
      <c r="BO261" s="237"/>
      <c r="BP261" s="237"/>
      <c r="BQ261" s="237"/>
      <c r="BR261" s="237"/>
      <c r="BS261" s="237"/>
      <c r="BT261" s="237"/>
      <c r="BU261" s="284"/>
      <c r="BV261" s="288"/>
      <c r="BW261" s="288"/>
      <c r="BX261" s="288"/>
      <c r="BY261" s="288"/>
      <c r="BZ261" s="288"/>
      <c r="CA261" s="288"/>
      <c r="CB261" s="288"/>
      <c r="CC261" s="288"/>
      <c r="CD261" s="288"/>
      <c r="CE261" s="288"/>
      <c r="CF261" s="288"/>
      <c r="CG261" s="288"/>
      <c r="CH261" s="288"/>
      <c r="CI261" s="288"/>
      <c r="CJ261" s="288"/>
      <c r="CK261" s="288"/>
      <c r="CL261" s="288"/>
      <c r="CM261" s="288"/>
      <c r="CN261" s="288"/>
      <c r="CO261" s="288"/>
      <c r="CP261" s="288"/>
      <c r="CQ261" s="288"/>
      <c r="CR261" s="288"/>
      <c r="CS261" s="288"/>
      <c r="CT261" s="288"/>
      <c r="CU261" s="288"/>
      <c r="CV261" s="288"/>
      <c r="CW261" s="288"/>
      <c r="CX261" s="288"/>
      <c r="CY261" s="288"/>
      <c r="CZ261" s="288"/>
      <c r="DA261" s="278"/>
    </row>
    <row r="262" spans="2:105">
      <c r="B262" s="271">
        <v>207</v>
      </c>
      <c r="C262" s="3"/>
      <c r="D262" s="3" t="s">
        <v>981</v>
      </c>
      <c r="E262" s="3" t="s">
        <v>749</v>
      </c>
      <c r="F262" s="3"/>
      <c r="G262" s="3">
        <v>250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284">
        <v>250</v>
      </c>
      <c r="AN262" s="292">
        <f t="shared" si="11"/>
        <v>250</v>
      </c>
      <c r="AO262" s="292"/>
      <c r="AP262" s="237"/>
      <c r="AQ262" s="237"/>
      <c r="AR262" s="237"/>
      <c r="AS262" s="237"/>
      <c r="AT262" s="237"/>
      <c r="AU262" s="237"/>
      <c r="AV262" s="237"/>
      <c r="AW262" s="237"/>
      <c r="AX262" s="237"/>
      <c r="AY262" s="237"/>
      <c r="AZ262" s="237"/>
      <c r="BA262" s="237"/>
      <c r="BB262" s="237"/>
      <c r="BC262" s="237"/>
      <c r="BD262" s="237"/>
      <c r="BE262" s="237"/>
      <c r="BF262" s="237"/>
      <c r="BG262" s="237"/>
      <c r="BH262" s="237"/>
      <c r="BI262" s="237"/>
      <c r="BJ262" s="237"/>
      <c r="BK262" s="237"/>
      <c r="BL262" s="237"/>
      <c r="BM262" s="237"/>
      <c r="BN262" s="237"/>
      <c r="BO262" s="237"/>
      <c r="BP262" s="237"/>
      <c r="BQ262" s="237"/>
      <c r="BR262" s="237"/>
      <c r="BS262" s="237"/>
      <c r="BT262" s="237"/>
      <c r="BU262" s="284"/>
      <c r="BV262" s="288"/>
      <c r="BW262" s="288"/>
      <c r="BX262" s="288"/>
      <c r="BY262" s="288"/>
      <c r="BZ262" s="288"/>
      <c r="CA262" s="288"/>
      <c r="CB262" s="288"/>
      <c r="CC262" s="288"/>
      <c r="CD262" s="288"/>
      <c r="CE262" s="288"/>
      <c r="CF262" s="288"/>
      <c r="CG262" s="288"/>
      <c r="CH262" s="288"/>
      <c r="CI262" s="288"/>
      <c r="CJ262" s="288"/>
      <c r="CK262" s="288"/>
      <c r="CL262" s="288"/>
      <c r="CM262" s="288"/>
      <c r="CN262" s="288"/>
      <c r="CO262" s="288"/>
      <c r="CP262" s="288"/>
      <c r="CQ262" s="288"/>
      <c r="CR262" s="288"/>
      <c r="CS262" s="288"/>
      <c r="CT262" s="288"/>
      <c r="CU262" s="288"/>
      <c r="CV262" s="288"/>
      <c r="CW262" s="288"/>
      <c r="CX262" s="288"/>
      <c r="CY262" s="288"/>
      <c r="CZ262" s="288"/>
      <c r="DA262" s="278"/>
    </row>
    <row r="263" spans="2:105">
      <c r="B263" s="271">
        <v>208</v>
      </c>
      <c r="C263" s="3"/>
      <c r="D263" s="3" t="s">
        <v>982</v>
      </c>
      <c r="E263" s="3" t="s">
        <v>749</v>
      </c>
      <c r="F263" s="3"/>
      <c r="G263" s="3">
        <v>350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284">
        <v>250</v>
      </c>
      <c r="AN263" s="292">
        <f t="shared" si="11"/>
        <v>250</v>
      </c>
      <c r="AO263" s="292"/>
      <c r="AP263" s="237"/>
      <c r="AQ263" s="237"/>
      <c r="AR263" s="237"/>
      <c r="AS263" s="237"/>
      <c r="AT263" s="237"/>
      <c r="AU263" s="237"/>
      <c r="AV263" s="237"/>
      <c r="AW263" s="237"/>
      <c r="AX263" s="237"/>
      <c r="AY263" s="237"/>
      <c r="AZ263" s="237"/>
      <c r="BA263" s="237"/>
      <c r="BB263" s="237"/>
      <c r="BC263" s="237"/>
      <c r="BD263" s="237"/>
      <c r="BE263" s="237"/>
      <c r="BF263" s="237"/>
      <c r="BG263" s="237"/>
      <c r="BH263" s="237"/>
      <c r="BI263" s="237"/>
      <c r="BJ263" s="237"/>
      <c r="BK263" s="237"/>
      <c r="BL263" s="237"/>
      <c r="BM263" s="237"/>
      <c r="BN263" s="237"/>
      <c r="BO263" s="237"/>
      <c r="BP263" s="237"/>
      <c r="BQ263" s="237"/>
      <c r="BR263" s="237"/>
      <c r="BS263" s="237"/>
      <c r="BT263" s="237"/>
      <c r="BU263" s="284"/>
      <c r="BV263" s="288"/>
      <c r="BW263" s="288"/>
      <c r="BX263" s="288"/>
      <c r="BY263" s="288"/>
      <c r="BZ263" s="288"/>
      <c r="CA263" s="288"/>
      <c r="CB263" s="288"/>
      <c r="CC263" s="288"/>
      <c r="CD263" s="288"/>
      <c r="CE263" s="288"/>
      <c r="CF263" s="288"/>
      <c r="CG263" s="288"/>
      <c r="CH263" s="288"/>
      <c r="CI263" s="288"/>
      <c r="CJ263" s="288"/>
      <c r="CK263" s="288"/>
      <c r="CL263" s="288"/>
      <c r="CM263" s="288"/>
      <c r="CN263" s="288"/>
      <c r="CO263" s="288"/>
      <c r="CP263" s="288"/>
      <c r="CQ263" s="288"/>
      <c r="CR263" s="288"/>
      <c r="CS263" s="288"/>
      <c r="CT263" s="288"/>
      <c r="CU263" s="288"/>
      <c r="CV263" s="288"/>
      <c r="CW263" s="288"/>
      <c r="CX263" s="288"/>
      <c r="CY263" s="288"/>
      <c r="CZ263" s="288"/>
      <c r="DA263" s="278"/>
    </row>
    <row r="264" spans="2:105">
      <c r="B264" s="271">
        <v>209</v>
      </c>
      <c r="C264" s="3"/>
      <c r="D264" s="3" t="s">
        <v>983</v>
      </c>
      <c r="E264" s="3" t="s">
        <v>749</v>
      </c>
      <c r="F264" s="3"/>
      <c r="G264" s="3">
        <v>500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284"/>
      <c r="AN264" s="292">
        <f t="shared" si="11"/>
        <v>0</v>
      </c>
      <c r="AO264" s="292"/>
      <c r="AP264" s="237"/>
      <c r="AQ264" s="237"/>
      <c r="AR264" s="237"/>
      <c r="AS264" s="237"/>
      <c r="AT264" s="237"/>
      <c r="AU264" s="237"/>
      <c r="AV264" s="237"/>
      <c r="AW264" s="237"/>
      <c r="AX264" s="237"/>
      <c r="AY264" s="237"/>
      <c r="AZ264" s="237"/>
      <c r="BA264" s="237"/>
      <c r="BB264" s="237"/>
      <c r="BC264" s="237"/>
      <c r="BD264" s="237"/>
      <c r="BE264" s="237"/>
      <c r="BF264" s="237"/>
      <c r="BG264" s="237"/>
      <c r="BH264" s="237"/>
      <c r="BI264" s="237"/>
      <c r="BJ264" s="237"/>
      <c r="BK264" s="237"/>
      <c r="BL264" s="237"/>
      <c r="BM264" s="237"/>
      <c r="BN264" s="237"/>
      <c r="BO264" s="237"/>
      <c r="BP264" s="237"/>
      <c r="BQ264" s="237"/>
      <c r="BR264" s="237"/>
      <c r="BS264" s="237"/>
      <c r="BT264" s="237"/>
      <c r="BU264" s="284"/>
      <c r="BV264" s="288"/>
      <c r="BW264" s="288"/>
      <c r="BX264" s="288"/>
      <c r="BY264" s="288"/>
      <c r="BZ264" s="288"/>
      <c r="CA264" s="288"/>
      <c r="CB264" s="288"/>
      <c r="CC264" s="288"/>
      <c r="CD264" s="288"/>
      <c r="CE264" s="288"/>
      <c r="CF264" s="288"/>
      <c r="CG264" s="288"/>
      <c r="CH264" s="288"/>
      <c r="CI264" s="288"/>
      <c r="CJ264" s="288"/>
      <c r="CK264" s="288"/>
      <c r="CL264" s="288"/>
      <c r="CM264" s="288"/>
      <c r="CN264" s="288"/>
      <c r="CO264" s="288"/>
      <c r="CP264" s="288"/>
      <c r="CQ264" s="288"/>
      <c r="CR264" s="288"/>
      <c r="CS264" s="288"/>
      <c r="CT264" s="288"/>
      <c r="CU264" s="288"/>
      <c r="CV264" s="288"/>
      <c r="CW264" s="288"/>
      <c r="CX264" s="288"/>
      <c r="CY264" s="288"/>
      <c r="CZ264" s="288"/>
      <c r="DA264" s="278"/>
    </row>
    <row r="265" spans="2:105">
      <c r="B265" s="271">
        <v>210</v>
      </c>
      <c r="C265" s="3"/>
      <c r="D265" s="3" t="s">
        <v>984</v>
      </c>
      <c r="E265" s="3" t="s">
        <v>749</v>
      </c>
      <c r="F265" s="3"/>
      <c r="G265" s="3">
        <v>250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284">
        <v>0</v>
      </c>
      <c r="AN265" s="292">
        <f t="shared" si="11"/>
        <v>0</v>
      </c>
      <c r="AO265" s="292"/>
      <c r="AP265" s="237"/>
      <c r="AQ265" s="237"/>
      <c r="AR265" s="237"/>
      <c r="AS265" s="237"/>
      <c r="AT265" s="237"/>
      <c r="AU265" s="237"/>
      <c r="AV265" s="237"/>
      <c r="AW265" s="237"/>
      <c r="AX265" s="237"/>
      <c r="AY265" s="237"/>
      <c r="AZ265" s="237"/>
      <c r="BA265" s="237"/>
      <c r="BB265" s="237"/>
      <c r="BC265" s="237"/>
      <c r="BD265" s="237"/>
      <c r="BE265" s="237"/>
      <c r="BF265" s="237"/>
      <c r="BG265" s="237"/>
      <c r="BH265" s="237"/>
      <c r="BI265" s="237"/>
      <c r="BJ265" s="237"/>
      <c r="BK265" s="237"/>
      <c r="BL265" s="237"/>
      <c r="BM265" s="237"/>
      <c r="BN265" s="237"/>
      <c r="BO265" s="237"/>
      <c r="BP265" s="237"/>
      <c r="BQ265" s="237"/>
      <c r="BR265" s="237"/>
      <c r="BS265" s="237"/>
      <c r="BT265" s="237"/>
      <c r="BU265" s="284"/>
      <c r="BV265" s="288"/>
      <c r="BW265" s="288"/>
      <c r="BX265" s="288"/>
      <c r="BY265" s="288"/>
      <c r="BZ265" s="288"/>
      <c r="CA265" s="288"/>
      <c r="CB265" s="288"/>
      <c r="CC265" s="288"/>
      <c r="CD265" s="288"/>
      <c r="CE265" s="288"/>
      <c r="CF265" s="288"/>
      <c r="CG265" s="288"/>
      <c r="CH265" s="288"/>
      <c r="CI265" s="288"/>
      <c r="CJ265" s="288"/>
      <c r="CK265" s="288"/>
      <c r="CL265" s="288"/>
      <c r="CM265" s="288"/>
      <c r="CN265" s="288"/>
      <c r="CO265" s="288"/>
      <c r="CP265" s="288"/>
      <c r="CQ265" s="288"/>
      <c r="CR265" s="288"/>
      <c r="CS265" s="288"/>
      <c r="CT265" s="288"/>
      <c r="CU265" s="288"/>
      <c r="CV265" s="288"/>
      <c r="CW265" s="288"/>
      <c r="CX265" s="288"/>
      <c r="CY265" s="288"/>
      <c r="CZ265" s="288"/>
      <c r="DA265" s="278"/>
    </row>
    <row r="266" spans="2:105">
      <c r="B266" s="271">
        <v>211</v>
      </c>
      <c r="C266" s="3"/>
      <c r="D266" s="3" t="s">
        <v>985</v>
      </c>
      <c r="E266" s="3" t="s">
        <v>1108</v>
      </c>
      <c r="F266" s="3"/>
      <c r="G266" s="3">
        <v>10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284">
        <v>10</v>
      </c>
      <c r="AN266" s="292">
        <f t="shared" si="11"/>
        <v>10</v>
      </c>
      <c r="AO266" s="292"/>
      <c r="AP266" s="237"/>
      <c r="AQ266" s="237"/>
      <c r="AR266" s="237"/>
      <c r="AS266" s="237"/>
      <c r="AT266" s="237"/>
      <c r="AU266" s="237"/>
      <c r="AV266" s="237"/>
      <c r="AW266" s="237"/>
      <c r="AX266" s="237"/>
      <c r="AY266" s="237"/>
      <c r="AZ266" s="237"/>
      <c r="BA266" s="237"/>
      <c r="BB266" s="237"/>
      <c r="BC266" s="237"/>
      <c r="BD266" s="237"/>
      <c r="BE266" s="237"/>
      <c r="BF266" s="237"/>
      <c r="BG266" s="237"/>
      <c r="BH266" s="237"/>
      <c r="BI266" s="237"/>
      <c r="BJ266" s="237"/>
      <c r="BK266" s="237"/>
      <c r="BL266" s="237"/>
      <c r="BM266" s="237"/>
      <c r="BN266" s="237"/>
      <c r="BO266" s="237"/>
      <c r="BP266" s="237"/>
      <c r="BQ266" s="237"/>
      <c r="BR266" s="237"/>
      <c r="BS266" s="237"/>
      <c r="BT266" s="237"/>
      <c r="BU266" s="284"/>
      <c r="BV266" s="288"/>
      <c r="BW266" s="288"/>
      <c r="BX266" s="288"/>
      <c r="BY266" s="288"/>
      <c r="BZ266" s="288"/>
      <c r="CA266" s="288"/>
      <c r="CB266" s="288"/>
      <c r="CC266" s="288"/>
      <c r="CD266" s="288"/>
      <c r="CE266" s="288"/>
      <c r="CF266" s="288"/>
      <c r="CG266" s="288"/>
      <c r="CH266" s="288"/>
      <c r="CI266" s="288"/>
      <c r="CJ266" s="288"/>
      <c r="CK266" s="288"/>
      <c r="CL266" s="288"/>
      <c r="CM266" s="288"/>
      <c r="CN266" s="288"/>
      <c r="CO266" s="288"/>
      <c r="CP266" s="288"/>
      <c r="CQ266" s="288"/>
      <c r="CR266" s="288"/>
      <c r="CS266" s="288"/>
      <c r="CT266" s="288"/>
      <c r="CU266" s="288"/>
      <c r="CV266" s="288"/>
      <c r="CW266" s="288"/>
      <c r="CX266" s="288"/>
      <c r="CY266" s="288"/>
      <c r="CZ266" s="288"/>
      <c r="DA266" s="278"/>
    </row>
    <row r="267" spans="2:105">
      <c r="B267" s="271">
        <v>212</v>
      </c>
      <c r="C267" s="3"/>
      <c r="D267" s="3" t="s">
        <v>686</v>
      </c>
      <c r="E267" s="3" t="s">
        <v>714</v>
      </c>
      <c r="F267" s="3"/>
      <c r="G267" s="3">
        <v>10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284">
        <v>8</v>
      </c>
      <c r="AN267" s="292">
        <f t="shared" si="11"/>
        <v>8</v>
      </c>
      <c r="AO267" s="292"/>
      <c r="AP267" s="237"/>
      <c r="AQ267" s="237"/>
      <c r="AR267" s="237"/>
      <c r="AS267" s="237"/>
      <c r="AT267" s="237"/>
      <c r="AU267" s="237"/>
      <c r="AV267" s="237"/>
      <c r="AW267" s="237"/>
      <c r="AX267" s="237"/>
      <c r="AY267" s="237"/>
      <c r="AZ267" s="237"/>
      <c r="BA267" s="237"/>
      <c r="BB267" s="237"/>
      <c r="BC267" s="237"/>
      <c r="BD267" s="237"/>
      <c r="BE267" s="237"/>
      <c r="BF267" s="237"/>
      <c r="BG267" s="237"/>
      <c r="BH267" s="237"/>
      <c r="BI267" s="237"/>
      <c r="BJ267" s="237"/>
      <c r="BK267" s="237"/>
      <c r="BL267" s="237"/>
      <c r="BM267" s="237"/>
      <c r="BN267" s="237"/>
      <c r="BO267" s="237"/>
      <c r="BP267" s="237"/>
      <c r="BQ267" s="237"/>
      <c r="BR267" s="237"/>
      <c r="BS267" s="237"/>
      <c r="BT267" s="237"/>
      <c r="BU267" s="284"/>
      <c r="BV267" s="288"/>
      <c r="BW267" s="288"/>
      <c r="BX267" s="288"/>
      <c r="BY267" s="288"/>
      <c r="BZ267" s="288"/>
      <c r="CA267" s="288"/>
      <c r="CB267" s="288"/>
      <c r="CC267" s="288"/>
      <c r="CD267" s="288"/>
      <c r="CE267" s="288"/>
      <c r="CF267" s="288"/>
      <c r="CG267" s="288"/>
      <c r="CH267" s="288"/>
      <c r="CI267" s="288"/>
      <c r="CJ267" s="288"/>
      <c r="CK267" s="288"/>
      <c r="CL267" s="288"/>
      <c r="CM267" s="288"/>
      <c r="CN267" s="288"/>
      <c r="CO267" s="288"/>
      <c r="CP267" s="288"/>
      <c r="CQ267" s="288"/>
      <c r="CR267" s="288"/>
      <c r="CS267" s="288"/>
      <c r="CT267" s="288"/>
      <c r="CU267" s="288"/>
      <c r="CV267" s="288"/>
      <c r="CW267" s="288"/>
      <c r="CX267" s="288"/>
      <c r="CY267" s="288"/>
      <c r="CZ267" s="288"/>
      <c r="DA267" s="278"/>
    </row>
    <row r="268" spans="2:105">
      <c r="B268" s="271">
        <v>213</v>
      </c>
      <c r="C268" s="3"/>
      <c r="D268" s="3" t="s">
        <v>988</v>
      </c>
      <c r="E268" s="3" t="s">
        <v>383</v>
      </c>
      <c r="F268" s="3">
        <v>2</v>
      </c>
      <c r="G268" s="3">
        <v>2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284">
        <v>1.5</v>
      </c>
      <c r="AN268" s="292">
        <f t="shared" si="11"/>
        <v>1.5</v>
      </c>
      <c r="AO268" s="292"/>
      <c r="AP268" s="237"/>
      <c r="AQ268" s="237"/>
      <c r="AR268" s="237"/>
      <c r="AS268" s="237"/>
      <c r="AT268" s="237"/>
      <c r="AU268" s="237"/>
      <c r="AV268" s="237"/>
      <c r="AW268" s="237"/>
      <c r="AX268" s="237"/>
      <c r="AY268" s="237"/>
      <c r="AZ268" s="237"/>
      <c r="BA268" s="237"/>
      <c r="BB268" s="237"/>
      <c r="BC268" s="237"/>
      <c r="BD268" s="237"/>
      <c r="BE268" s="237"/>
      <c r="BF268" s="237"/>
      <c r="BG268" s="237"/>
      <c r="BH268" s="237"/>
      <c r="BI268" s="237"/>
      <c r="BJ268" s="237"/>
      <c r="BK268" s="237"/>
      <c r="BL268" s="237"/>
      <c r="BM268" s="237"/>
      <c r="BN268" s="237"/>
      <c r="BO268" s="237"/>
      <c r="BP268" s="237"/>
      <c r="BQ268" s="237"/>
      <c r="BR268" s="237"/>
      <c r="BS268" s="237"/>
      <c r="BT268" s="237"/>
      <c r="BU268" s="284"/>
      <c r="BV268" s="288"/>
      <c r="BW268" s="288"/>
      <c r="BX268" s="288"/>
      <c r="BY268" s="288"/>
      <c r="BZ268" s="288"/>
      <c r="CA268" s="288"/>
      <c r="CB268" s="288"/>
      <c r="CC268" s="288"/>
      <c r="CD268" s="288"/>
      <c r="CE268" s="288"/>
      <c r="CF268" s="288"/>
      <c r="CG268" s="288"/>
      <c r="CH268" s="288"/>
      <c r="CI268" s="288"/>
      <c r="CJ268" s="288"/>
      <c r="CK268" s="288"/>
      <c r="CL268" s="288"/>
      <c r="CM268" s="288"/>
      <c r="CN268" s="288"/>
      <c r="CO268" s="288"/>
      <c r="CP268" s="288"/>
      <c r="CQ268" s="288"/>
      <c r="CR268" s="288"/>
      <c r="CS268" s="288"/>
      <c r="CT268" s="288"/>
      <c r="CU268" s="288"/>
      <c r="CV268" s="288"/>
      <c r="CW268" s="288"/>
      <c r="CX268" s="288"/>
      <c r="CY268" s="288"/>
      <c r="CZ268" s="288"/>
      <c r="DA268" s="278"/>
    </row>
    <row r="269" spans="2:105">
      <c r="B269" s="271">
        <v>214</v>
      </c>
      <c r="C269" s="3"/>
      <c r="D269" s="3" t="s">
        <v>989</v>
      </c>
      <c r="E269" s="3" t="s">
        <v>1109</v>
      </c>
      <c r="F269" s="3">
        <v>1</v>
      </c>
      <c r="G269" s="3">
        <v>1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284">
        <v>500</v>
      </c>
      <c r="AN269" s="292">
        <f t="shared" si="11"/>
        <v>500</v>
      </c>
      <c r="AO269" s="292"/>
      <c r="AP269" s="237"/>
      <c r="AQ269" s="237"/>
      <c r="AR269" s="237"/>
      <c r="AS269" s="237"/>
      <c r="AT269" s="237"/>
      <c r="AU269" s="237"/>
      <c r="AV269" s="237"/>
      <c r="AW269" s="237"/>
      <c r="AX269" s="237"/>
      <c r="AY269" s="237"/>
      <c r="AZ269" s="237"/>
      <c r="BA269" s="237"/>
      <c r="BB269" s="237"/>
      <c r="BC269" s="237"/>
      <c r="BD269" s="237"/>
      <c r="BE269" s="237"/>
      <c r="BF269" s="237"/>
      <c r="BG269" s="237"/>
      <c r="BH269" s="237"/>
      <c r="BI269" s="237"/>
      <c r="BJ269" s="237"/>
      <c r="BK269" s="237"/>
      <c r="BL269" s="237"/>
      <c r="BM269" s="237"/>
      <c r="BN269" s="237"/>
      <c r="BO269" s="237"/>
      <c r="BP269" s="237"/>
      <c r="BQ269" s="237"/>
      <c r="BR269" s="237"/>
      <c r="BS269" s="237"/>
      <c r="BT269" s="237"/>
      <c r="BU269" s="284"/>
      <c r="BV269" s="288"/>
      <c r="BW269" s="288"/>
      <c r="BX269" s="288"/>
      <c r="BY269" s="288"/>
      <c r="BZ269" s="288"/>
      <c r="CA269" s="288"/>
      <c r="CB269" s="288"/>
      <c r="CC269" s="288"/>
      <c r="CD269" s="288"/>
      <c r="CE269" s="288"/>
      <c r="CF269" s="288"/>
      <c r="CG269" s="288"/>
      <c r="CH269" s="288"/>
      <c r="CI269" s="288"/>
      <c r="CJ269" s="288"/>
      <c r="CK269" s="288"/>
      <c r="CL269" s="288"/>
      <c r="CM269" s="288"/>
      <c r="CN269" s="288"/>
      <c r="CO269" s="288"/>
      <c r="CP269" s="288"/>
      <c r="CQ269" s="288"/>
      <c r="CR269" s="288"/>
      <c r="CS269" s="288"/>
      <c r="CT269" s="288"/>
      <c r="CU269" s="288"/>
      <c r="CV269" s="288"/>
      <c r="CW269" s="288"/>
      <c r="CX269" s="288"/>
      <c r="CY269" s="288"/>
      <c r="CZ269" s="288"/>
      <c r="DA269" s="278"/>
    </row>
    <row r="270" spans="2:105">
      <c r="B270" s="271">
        <v>215</v>
      </c>
      <c r="C270" s="3"/>
      <c r="D270" s="3" t="s">
        <v>990</v>
      </c>
      <c r="E270" s="3" t="s">
        <v>714</v>
      </c>
      <c r="F270" s="3"/>
      <c r="G270" s="3">
        <v>24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284">
        <v>14</v>
      </c>
      <c r="AN270" s="292">
        <f t="shared" si="11"/>
        <v>14</v>
      </c>
      <c r="AO270" s="292"/>
      <c r="AP270" s="237"/>
      <c r="AQ270" s="237"/>
      <c r="AR270" s="237"/>
      <c r="AS270" s="237"/>
      <c r="AT270" s="237"/>
      <c r="AU270" s="237"/>
      <c r="AV270" s="237"/>
      <c r="AW270" s="237"/>
      <c r="AX270" s="237"/>
      <c r="AY270" s="237"/>
      <c r="AZ270" s="237"/>
      <c r="BA270" s="237"/>
      <c r="BB270" s="237"/>
      <c r="BC270" s="237"/>
      <c r="BD270" s="237"/>
      <c r="BE270" s="237"/>
      <c r="BF270" s="237"/>
      <c r="BG270" s="237"/>
      <c r="BH270" s="237"/>
      <c r="BI270" s="237"/>
      <c r="BJ270" s="237"/>
      <c r="BK270" s="237"/>
      <c r="BL270" s="237"/>
      <c r="BM270" s="237"/>
      <c r="BN270" s="237"/>
      <c r="BO270" s="237"/>
      <c r="BP270" s="237"/>
      <c r="BQ270" s="237"/>
      <c r="BR270" s="237"/>
      <c r="BS270" s="237"/>
      <c r="BT270" s="237"/>
      <c r="BU270" s="284"/>
      <c r="BV270" s="288"/>
      <c r="BW270" s="288"/>
      <c r="BX270" s="288"/>
      <c r="BY270" s="288"/>
      <c r="BZ270" s="288"/>
      <c r="CA270" s="288"/>
      <c r="CB270" s="288"/>
      <c r="CC270" s="288"/>
      <c r="CD270" s="288"/>
      <c r="CE270" s="288"/>
      <c r="CF270" s="288"/>
      <c r="CG270" s="288"/>
      <c r="CH270" s="288"/>
      <c r="CI270" s="288"/>
      <c r="CJ270" s="288"/>
      <c r="CK270" s="288"/>
      <c r="CL270" s="288"/>
      <c r="CM270" s="288"/>
      <c r="CN270" s="288"/>
      <c r="CO270" s="288"/>
      <c r="CP270" s="288"/>
      <c r="CQ270" s="288"/>
      <c r="CR270" s="288"/>
      <c r="CS270" s="288"/>
      <c r="CT270" s="288"/>
      <c r="CU270" s="288"/>
      <c r="CV270" s="288"/>
      <c r="CW270" s="288"/>
      <c r="CX270" s="288"/>
      <c r="CY270" s="288"/>
      <c r="CZ270" s="288"/>
      <c r="DA270" s="278"/>
    </row>
    <row r="271" spans="2:105">
      <c r="B271" s="271">
        <v>216</v>
      </c>
      <c r="C271" s="3"/>
      <c r="D271" s="3" t="s">
        <v>991</v>
      </c>
      <c r="E271" s="237" t="s">
        <v>383</v>
      </c>
      <c r="F271" s="3"/>
      <c r="G271" s="3">
        <v>1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284">
        <v>1</v>
      </c>
      <c r="AN271" s="292">
        <f t="shared" si="11"/>
        <v>1</v>
      </c>
      <c r="AO271" s="292"/>
      <c r="AP271" s="237"/>
      <c r="AQ271" s="237"/>
      <c r="AR271" s="237"/>
      <c r="AS271" s="237"/>
      <c r="AT271" s="237"/>
      <c r="AU271" s="237"/>
      <c r="AV271" s="237"/>
      <c r="AW271" s="237"/>
      <c r="AX271" s="237"/>
      <c r="AY271" s="237"/>
      <c r="AZ271" s="237"/>
      <c r="BA271" s="237"/>
      <c r="BB271" s="237"/>
      <c r="BC271" s="237"/>
      <c r="BD271" s="237"/>
      <c r="BE271" s="237"/>
      <c r="BF271" s="237"/>
      <c r="BG271" s="237"/>
      <c r="BH271" s="237"/>
      <c r="BI271" s="237"/>
      <c r="BJ271" s="237"/>
      <c r="BK271" s="237"/>
      <c r="BL271" s="237"/>
      <c r="BM271" s="237"/>
      <c r="BN271" s="237"/>
      <c r="BO271" s="237"/>
      <c r="BP271" s="237"/>
      <c r="BQ271" s="237"/>
      <c r="BR271" s="237"/>
      <c r="BS271" s="237"/>
      <c r="BT271" s="237"/>
      <c r="BU271" s="284"/>
      <c r="BV271" s="288"/>
      <c r="BW271" s="288"/>
      <c r="BX271" s="288"/>
      <c r="BY271" s="288"/>
      <c r="BZ271" s="288"/>
      <c r="CA271" s="288"/>
      <c r="CB271" s="288"/>
      <c r="CC271" s="288"/>
      <c r="CD271" s="288"/>
      <c r="CE271" s="288"/>
      <c r="CF271" s="288"/>
      <c r="CG271" s="288"/>
      <c r="CH271" s="288"/>
      <c r="CI271" s="288"/>
      <c r="CJ271" s="288"/>
      <c r="CK271" s="288"/>
      <c r="CL271" s="288"/>
      <c r="CM271" s="288"/>
      <c r="CN271" s="288"/>
      <c r="CO271" s="288"/>
      <c r="CP271" s="288"/>
      <c r="CQ271" s="288"/>
      <c r="CR271" s="288"/>
      <c r="CS271" s="288"/>
      <c r="CT271" s="288"/>
      <c r="CU271" s="288"/>
      <c r="CV271" s="288"/>
      <c r="CW271" s="288"/>
      <c r="CX271" s="288"/>
      <c r="CY271" s="288"/>
      <c r="CZ271" s="288"/>
      <c r="DA271" s="278"/>
    </row>
    <row r="272" spans="2:105">
      <c r="B272" s="271">
        <v>217</v>
      </c>
      <c r="C272" s="3"/>
      <c r="D272" s="237" t="s">
        <v>992</v>
      </c>
      <c r="E272" s="237" t="s">
        <v>383</v>
      </c>
      <c r="F272" s="3"/>
      <c r="G272" s="3">
        <v>1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284">
        <v>1</v>
      </c>
      <c r="AN272" s="292">
        <f t="shared" si="11"/>
        <v>1</v>
      </c>
      <c r="AO272" s="292"/>
      <c r="AP272" s="237"/>
      <c r="AQ272" s="237"/>
      <c r="AR272" s="237"/>
      <c r="AS272" s="237"/>
      <c r="AT272" s="237"/>
      <c r="AU272" s="237"/>
      <c r="AV272" s="237"/>
      <c r="AW272" s="237"/>
      <c r="AX272" s="237"/>
      <c r="AY272" s="237"/>
      <c r="AZ272" s="237"/>
      <c r="BA272" s="237"/>
      <c r="BB272" s="237"/>
      <c r="BC272" s="237"/>
      <c r="BD272" s="237"/>
      <c r="BE272" s="237"/>
      <c r="BF272" s="237"/>
      <c r="BG272" s="237"/>
      <c r="BH272" s="237"/>
      <c r="BI272" s="237"/>
      <c r="BJ272" s="237"/>
      <c r="BK272" s="237"/>
      <c r="BL272" s="237"/>
      <c r="BM272" s="237"/>
      <c r="BN272" s="237"/>
      <c r="BO272" s="237"/>
      <c r="BP272" s="237"/>
      <c r="BQ272" s="237"/>
      <c r="BR272" s="237"/>
      <c r="BS272" s="237"/>
      <c r="BT272" s="237"/>
      <c r="BU272" s="284"/>
      <c r="BV272" s="288"/>
      <c r="BW272" s="288"/>
      <c r="BX272" s="288"/>
      <c r="BY272" s="288"/>
      <c r="BZ272" s="288"/>
      <c r="CA272" s="288"/>
      <c r="CB272" s="288"/>
      <c r="CC272" s="288"/>
      <c r="CD272" s="288"/>
      <c r="CE272" s="288"/>
      <c r="CF272" s="288"/>
      <c r="CG272" s="288"/>
      <c r="CH272" s="288"/>
      <c r="CI272" s="288"/>
      <c r="CJ272" s="288"/>
      <c r="CK272" s="288"/>
      <c r="CL272" s="288"/>
      <c r="CM272" s="288"/>
      <c r="CN272" s="288"/>
      <c r="CO272" s="288"/>
      <c r="CP272" s="288"/>
      <c r="CQ272" s="288"/>
      <c r="CR272" s="288"/>
      <c r="CS272" s="288"/>
      <c r="CT272" s="288"/>
      <c r="CU272" s="288"/>
      <c r="CV272" s="288"/>
      <c r="CW272" s="288"/>
      <c r="CX272" s="288"/>
      <c r="CY272" s="288"/>
      <c r="CZ272" s="288"/>
      <c r="DA272" s="278"/>
    </row>
    <row r="273" spans="2:105">
      <c r="B273" s="271">
        <v>218</v>
      </c>
      <c r="C273" s="3"/>
      <c r="D273" s="237" t="s">
        <v>993</v>
      </c>
      <c r="E273" s="237" t="s">
        <v>383</v>
      </c>
      <c r="F273" s="3"/>
      <c r="G273" s="3">
        <v>1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284">
        <v>1</v>
      </c>
      <c r="AN273" s="292">
        <f t="shared" si="11"/>
        <v>1</v>
      </c>
      <c r="AO273" s="292"/>
      <c r="AP273" s="237"/>
      <c r="AQ273" s="237"/>
      <c r="AR273" s="237"/>
      <c r="AS273" s="237"/>
      <c r="AT273" s="237"/>
      <c r="AU273" s="237"/>
      <c r="AV273" s="237"/>
      <c r="AW273" s="237"/>
      <c r="AX273" s="237"/>
      <c r="AY273" s="237"/>
      <c r="AZ273" s="237"/>
      <c r="BA273" s="237"/>
      <c r="BB273" s="237"/>
      <c r="BC273" s="237"/>
      <c r="BD273" s="237"/>
      <c r="BE273" s="237"/>
      <c r="BF273" s="237"/>
      <c r="BG273" s="237"/>
      <c r="BH273" s="237"/>
      <c r="BI273" s="237"/>
      <c r="BJ273" s="237"/>
      <c r="BK273" s="237"/>
      <c r="BL273" s="237"/>
      <c r="BM273" s="237"/>
      <c r="BN273" s="237"/>
      <c r="BO273" s="237"/>
      <c r="BP273" s="237"/>
      <c r="BQ273" s="237"/>
      <c r="BR273" s="237"/>
      <c r="BS273" s="237"/>
      <c r="BT273" s="237"/>
      <c r="BU273" s="284"/>
      <c r="BV273" s="288"/>
      <c r="BW273" s="288"/>
      <c r="BX273" s="288"/>
      <c r="BY273" s="288"/>
      <c r="BZ273" s="288"/>
      <c r="CA273" s="288"/>
      <c r="CB273" s="288"/>
      <c r="CC273" s="288"/>
      <c r="CD273" s="288"/>
      <c r="CE273" s="288"/>
      <c r="CF273" s="288"/>
      <c r="CG273" s="288"/>
      <c r="CH273" s="288"/>
      <c r="CI273" s="288"/>
      <c r="CJ273" s="288"/>
      <c r="CK273" s="288"/>
      <c r="CL273" s="288"/>
      <c r="CM273" s="288"/>
      <c r="CN273" s="288"/>
      <c r="CO273" s="288"/>
      <c r="CP273" s="288"/>
      <c r="CQ273" s="288"/>
      <c r="CR273" s="288"/>
      <c r="CS273" s="288"/>
      <c r="CT273" s="288"/>
      <c r="CU273" s="288"/>
      <c r="CV273" s="288"/>
      <c r="CW273" s="288"/>
      <c r="CX273" s="288"/>
      <c r="CY273" s="288"/>
      <c r="CZ273" s="288"/>
      <c r="DA273" s="278"/>
    </row>
    <row r="274" spans="2:105">
      <c r="B274" s="271">
        <v>219</v>
      </c>
      <c r="C274" s="3"/>
      <c r="D274" s="237" t="s">
        <v>998</v>
      </c>
      <c r="E274" s="237" t="s">
        <v>383</v>
      </c>
      <c r="F274" s="3"/>
      <c r="G274" s="3">
        <v>10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284">
        <v>7</v>
      </c>
      <c r="AN274" s="292">
        <f t="shared" si="11"/>
        <v>7</v>
      </c>
      <c r="AO274" s="292"/>
      <c r="AP274" s="237"/>
      <c r="AQ274" s="237"/>
      <c r="AR274" s="237"/>
      <c r="AS274" s="237"/>
      <c r="AT274" s="237"/>
      <c r="AU274" s="237"/>
      <c r="AV274" s="237"/>
      <c r="AW274" s="237"/>
      <c r="AX274" s="237"/>
      <c r="AY274" s="237"/>
      <c r="AZ274" s="237"/>
      <c r="BA274" s="237"/>
      <c r="BB274" s="237"/>
      <c r="BC274" s="237"/>
      <c r="BD274" s="237"/>
      <c r="BE274" s="237"/>
      <c r="BF274" s="237"/>
      <c r="BG274" s="237"/>
      <c r="BH274" s="237"/>
      <c r="BI274" s="237"/>
      <c r="BJ274" s="237"/>
      <c r="BK274" s="237"/>
      <c r="BL274" s="237"/>
      <c r="BM274" s="237"/>
      <c r="BN274" s="237"/>
      <c r="BO274" s="237"/>
      <c r="BP274" s="237"/>
      <c r="BQ274" s="237"/>
      <c r="BR274" s="237"/>
      <c r="BS274" s="237"/>
      <c r="BT274" s="237"/>
      <c r="BU274" s="284"/>
      <c r="BV274" s="288"/>
      <c r="BW274" s="288"/>
      <c r="BX274" s="288"/>
      <c r="BY274" s="288"/>
      <c r="BZ274" s="288"/>
      <c r="CA274" s="288"/>
      <c r="CB274" s="288"/>
      <c r="CC274" s="288"/>
      <c r="CD274" s="288"/>
      <c r="CE274" s="288"/>
      <c r="CF274" s="288"/>
      <c r="CG274" s="288"/>
      <c r="CH274" s="288"/>
      <c r="CI274" s="288"/>
      <c r="CJ274" s="288"/>
      <c r="CK274" s="288"/>
      <c r="CL274" s="288"/>
      <c r="CM274" s="288"/>
      <c r="CN274" s="288"/>
      <c r="CO274" s="288"/>
      <c r="CP274" s="288"/>
      <c r="CQ274" s="288"/>
      <c r="CR274" s="288"/>
      <c r="CS274" s="288"/>
      <c r="CT274" s="288"/>
      <c r="CU274" s="288"/>
      <c r="CV274" s="288"/>
      <c r="CW274" s="288"/>
      <c r="CX274" s="288"/>
      <c r="CY274" s="288"/>
      <c r="CZ274" s="288"/>
      <c r="DA274" s="278"/>
    </row>
    <row r="275" spans="2:105">
      <c r="B275" s="271">
        <v>220</v>
      </c>
      <c r="C275" s="3"/>
      <c r="D275" s="237" t="s">
        <v>997</v>
      </c>
      <c r="E275" s="237" t="s">
        <v>383</v>
      </c>
      <c r="F275" s="3"/>
      <c r="G275" s="3">
        <v>10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284">
        <v>6</v>
      </c>
      <c r="AN275" s="292">
        <f t="shared" si="11"/>
        <v>6</v>
      </c>
      <c r="AO275" s="292"/>
      <c r="AP275" s="237"/>
      <c r="AQ275" s="237"/>
      <c r="AR275" s="237"/>
      <c r="AS275" s="237"/>
      <c r="AT275" s="237"/>
      <c r="AU275" s="237"/>
      <c r="AV275" s="237"/>
      <c r="AW275" s="237"/>
      <c r="AX275" s="237"/>
      <c r="AY275" s="237"/>
      <c r="AZ275" s="237"/>
      <c r="BA275" s="237"/>
      <c r="BB275" s="237"/>
      <c r="BC275" s="237"/>
      <c r="BD275" s="237"/>
      <c r="BE275" s="237"/>
      <c r="BF275" s="237"/>
      <c r="BG275" s="237"/>
      <c r="BH275" s="237"/>
      <c r="BI275" s="237"/>
      <c r="BJ275" s="237"/>
      <c r="BK275" s="237"/>
      <c r="BL275" s="237"/>
      <c r="BM275" s="237"/>
      <c r="BN275" s="237"/>
      <c r="BO275" s="237"/>
      <c r="BP275" s="237"/>
      <c r="BQ275" s="237"/>
      <c r="BR275" s="237"/>
      <c r="BS275" s="237"/>
      <c r="BT275" s="237"/>
      <c r="BU275" s="284"/>
      <c r="BV275" s="288"/>
      <c r="BW275" s="288"/>
      <c r="BX275" s="288"/>
      <c r="BY275" s="288"/>
      <c r="BZ275" s="288"/>
      <c r="CA275" s="288"/>
      <c r="CB275" s="288"/>
      <c r="CC275" s="288"/>
      <c r="CD275" s="288"/>
      <c r="CE275" s="288"/>
      <c r="CF275" s="288"/>
      <c r="CG275" s="288"/>
      <c r="CH275" s="288"/>
      <c r="CI275" s="288"/>
      <c r="CJ275" s="288"/>
      <c r="CK275" s="288"/>
      <c r="CL275" s="288"/>
      <c r="CM275" s="288"/>
      <c r="CN275" s="288"/>
      <c r="CO275" s="288"/>
      <c r="CP275" s="288"/>
      <c r="CQ275" s="288"/>
      <c r="CR275" s="288"/>
      <c r="CS275" s="288"/>
      <c r="CT275" s="288"/>
      <c r="CU275" s="288"/>
      <c r="CV275" s="288"/>
      <c r="CW275" s="288"/>
      <c r="CX275" s="288"/>
      <c r="CY275" s="288"/>
      <c r="CZ275" s="288"/>
      <c r="DA275" s="278"/>
    </row>
    <row r="276" spans="2:105">
      <c r="B276" s="271">
        <v>221</v>
      </c>
      <c r="C276" s="3"/>
      <c r="D276" s="237" t="s">
        <v>999</v>
      </c>
      <c r="E276" s="237" t="s">
        <v>749</v>
      </c>
      <c r="F276" s="3">
        <v>100</v>
      </c>
      <c r="G276" s="3">
        <v>10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284">
        <v>10</v>
      </c>
      <c r="AN276" s="292">
        <f t="shared" si="11"/>
        <v>10</v>
      </c>
      <c r="AO276" s="292"/>
      <c r="AP276" s="237"/>
      <c r="AQ276" s="237"/>
      <c r="AR276" s="237"/>
      <c r="AS276" s="237"/>
      <c r="AT276" s="237"/>
      <c r="AU276" s="237"/>
      <c r="AV276" s="237"/>
      <c r="AW276" s="237"/>
      <c r="AX276" s="237"/>
      <c r="AY276" s="237"/>
      <c r="AZ276" s="237"/>
      <c r="BA276" s="237"/>
      <c r="BB276" s="237"/>
      <c r="BC276" s="237"/>
      <c r="BD276" s="237"/>
      <c r="BE276" s="237"/>
      <c r="BF276" s="237"/>
      <c r="BG276" s="237"/>
      <c r="BH276" s="237"/>
      <c r="BI276" s="237"/>
      <c r="BJ276" s="237"/>
      <c r="BK276" s="237"/>
      <c r="BL276" s="237"/>
      <c r="BM276" s="237"/>
      <c r="BN276" s="237"/>
      <c r="BO276" s="237"/>
      <c r="BP276" s="237"/>
      <c r="BQ276" s="237"/>
      <c r="BR276" s="237"/>
      <c r="BS276" s="237"/>
      <c r="BT276" s="237"/>
      <c r="BU276" s="284"/>
      <c r="BV276" s="288"/>
      <c r="BW276" s="288"/>
      <c r="BX276" s="288"/>
      <c r="BY276" s="288"/>
      <c r="BZ276" s="288"/>
      <c r="CA276" s="288"/>
      <c r="CB276" s="288"/>
      <c r="CC276" s="288"/>
      <c r="CD276" s="288"/>
      <c r="CE276" s="288"/>
      <c r="CF276" s="288"/>
      <c r="CG276" s="288"/>
      <c r="CH276" s="288"/>
      <c r="CI276" s="288"/>
      <c r="CJ276" s="288"/>
      <c r="CK276" s="288"/>
      <c r="CL276" s="288"/>
      <c r="CM276" s="288"/>
      <c r="CN276" s="288"/>
      <c r="CO276" s="288"/>
      <c r="CP276" s="288"/>
      <c r="CQ276" s="288"/>
      <c r="CR276" s="288"/>
      <c r="CS276" s="288"/>
      <c r="CT276" s="288"/>
      <c r="CU276" s="288"/>
      <c r="CV276" s="288"/>
      <c r="CW276" s="288"/>
      <c r="CX276" s="288"/>
      <c r="CY276" s="288"/>
      <c r="CZ276" s="288"/>
      <c r="DA276" s="278"/>
    </row>
    <row r="277" spans="2:105">
      <c r="B277" s="271">
        <v>222</v>
      </c>
      <c r="C277" s="3"/>
      <c r="D277" s="237" t="s">
        <v>1001</v>
      </c>
      <c r="E277" s="237"/>
      <c r="F277" s="3"/>
      <c r="G277" s="3">
        <v>12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284">
        <v>7</v>
      </c>
      <c r="AN277" s="292">
        <f t="shared" si="11"/>
        <v>7</v>
      </c>
      <c r="AO277" s="292"/>
      <c r="AP277" s="237"/>
      <c r="AQ277" s="237"/>
      <c r="AR277" s="237"/>
      <c r="AS277" s="237"/>
      <c r="AT277" s="237"/>
      <c r="AU277" s="237"/>
      <c r="AV277" s="237"/>
      <c r="AW277" s="237"/>
      <c r="AX277" s="237"/>
      <c r="AY277" s="237"/>
      <c r="AZ277" s="237"/>
      <c r="BA277" s="237"/>
      <c r="BB277" s="237"/>
      <c r="BC277" s="237"/>
      <c r="BD277" s="237"/>
      <c r="BE277" s="237"/>
      <c r="BF277" s="237"/>
      <c r="BG277" s="237"/>
      <c r="BH277" s="237"/>
      <c r="BI277" s="237"/>
      <c r="BJ277" s="237"/>
      <c r="BK277" s="237"/>
      <c r="BL277" s="237"/>
      <c r="BM277" s="237"/>
      <c r="BN277" s="237"/>
      <c r="BO277" s="237"/>
      <c r="BP277" s="237"/>
      <c r="BQ277" s="237"/>
      <c r="BR277" s="237"/>
      <c r="BS277" s="237"/>
      <c r="BT277" s="237"/>
      <c r="BU277" s="284"/>
      <c r="BV277" s="288"/>
      <c r="BW277" s="288"/>
      <c r="BX277" s="288"/>
      <c r="BY277" s="288"/>
      <c r="BZ277" s="288"/>
      <c r="CA277" s="288"/>
      <c r="CB277" s="288"/>
      <c r="CC277" s="288"/>
      <c r="CD277" s="288"/>
      <c r="CE277" s="288"/>
      <c r="CF277" s="288"/>
      <c r="CG277" s="288"/>
      <c r="CH277" s="288"/>
      <c r="CI277" s="288"/>
      <c r="CJ277" s="288"/>
      <c r="CK277" s="288"/>
      <c r="CL277" s="288"/>
      <c r="CM277" s="288"/>
      <c r="CN277" s="288"/>
      <c r="CO277" s="288"/>
      <c r="CP277" s="288"/>
      <c r="CQ277" s="288"/>
      <c r="CR277" s="288"/>
      <c r="CS277" s="288"/>
      <c r="CT277" s="288"/>
      <c r="CU277" s="288"/>
      <c r="CV277" s="288"/>
      <c r="CW277" s="288"/>
      <c r="CX277" s="288"/>
      <c r="CY277" s="288"/>
      <c r="CZ277" s="288"/>
      <c r="DA277" s="278"/>
    </row>
    <row r="278" spans="2:105">
      <c r="B278" s="271">
        <v>223</v>
      </c>
      <c r="C278" s="3"/>
      <c r="D278" s="237" t="s">
        <v>1003</v>
      </c>
      <c r="E278" s="237" t="s">
        <v>749</v>
      </c>
      <c r="F278" s="3">
        <v>155</v>
      </c>
      <c r="G278" s="3">
        <v>12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284">
        <v>12</v>
      </c>
      <c r="AN278" s="292">
        <f t="shared" si="11"/>
        <v>12</v>
      </c>
      <c r="AO278" s="292"/>
      <c r="AP278" s="237"/>
      <c r="AQ278" s="237"/>
      <c r="AR278" s="237"/>
      <c r="AS278" s="237"/>
      <c r="AT278" s="237"/>
      <c r="AU278" s="237"/>
      <c r="AV278" s="237"/>
      <c r="AW278" s="237"/>
      <c r="AX278" s="237"/>
      <c r="AY278" s="237"/>
      <c r="AZ278" s="237"/>
      <c r="BA278" s="237"/>
      <c r="BB278" s="237"/>
      <c r="BC278" s="237"/>
      <c r="BD278" s="237"/>
      <c r="BE278" s="237"/>
      <c r="BF278" s="237"/>
      <c r="BG278" s="237"/>
      <c r="BH278" s="237"/>
      <c r="BI278" s="237"/>
      <c r="BJ278" s="237"/>
      <c r="BK278" s="237"/>
      <c r="BL278" s="237"/>
      <c r="BM278" s="237"/>
      <c r="BN278" s="237"/>
      <c r="BO278" s="237"/>
      <c r="BP278" s="237"/>
      <c r="BQ278" s="237"/>
      <c r="BR278" s="237"/>
      <c r="BS278" s="237"/>
      <c r="BT278" s="237"/>
      <c r="BU278" s="284"/>
      <c r="BV278" s="288"/>
      <c r="BW278" s="288"/>
      <c r="BX278" s="288"/>
      <c r="BY278" s="288"/>
      <c r="BZ278" s="288"/>
      <c r="CA278" s="288"/>
      <c r="CB278" s="288"/>
      <c r="CC278" s="288"/>
      <c r="CD278" s="288"/>
      <c r="CE278" s="288"/>
      <c r="CF278" s="288"/>
      <c r="CG278" s="288"/>
      <c r="CH278" s="288"/>
      <c r="CI278" s="288"/>
      <c r="CJ278" s="288"/>
      <c r="CK278" s="288"/>
      <c r="CL278" s="288"/>
      <c r="CM278" s="288"/>
      <c r="CN278" s="288"/>
      <c r="CO278" s="288"/>
      <c r="CP278" s="288"/>
      <c r="CQ278" s="288"/>
      <c r="CR278" s="288"/>
      <c r="CS278" s="288"/>
      <c r="CT278" s="288"/>
      <c r="CU278" s="288"/>
      <c r="CV278" s="288"/>
      <c r="CW278" s="288"/>
      <c r="CX278" s="288"/>
      <c r="CY278" s="288"/>
      <c r="CZ278" s="288"/>
      <c r="DA278" s="278"/>
    </row>
    <row r="279" spans="2:105">
      <c r="B279" s="271">
        <v>224</v>
      </c>
      <c r="C279" s="3"/>
      <c r="D279" s="237" t="s">
        <v>1003</v>
      </c>
      <c r="E279" s="3" t="s">
        <v>749</v>
      </c>
      <c r="F279" s="3">
        <v>800</v>
      </c>
      <c r="G279" s="3">
        <v>5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284">
        <v>4</v>
      </c>
      <c r="AN279" s="292">
        <f t="shared" si="11"/>
        <v>4</v>
      </c>
      <c r="AO279" s="292"/>
      <c r="AP279" s="237"/>
      <c r="AQ279" s="237"/>
      <c r="AR279" s="237"/>
      <c r="AS279" s="237"/>
      <c r="AT279" s="237"/>
      <c r="AU279" s="237"/>
      <c r="AV279" s="237"/>
      <c r="AW279" s="237"/>
      <c r="AX279" s="237"/>
      <c r="AY279" s="237"/>
      <c r="AZ279" s="237"/>
      <c r="BA279" s="237"/>
      <c r="BB279" s="237"/>
      <c r="BC279" s="237"/>
      <c r="BD279" s="237"/>
      <c r="BE279" s="237"/>
      <c r="BF279" s="237"/>
      <c r="BG279" s="237"/>
      <c r="BH279" s="237"/>
      <c r="BI279" s="237"/>
      <c r="BJ279" s="237"/>
      <c r="BK279" s="237"/>
      <c r="BL279" s="237"/>
      <c r="BM279" s="237"/>
      <c r="BN279" s="237"/>
      <c r="BO279" s="237"/>
      <c r="BP279" s="237"/>
      <c r="BQ279" s="237"/>
      <c r="BR279" s="237"/>
      <c r="BS279" s="237"/>
      <c r="BT279" s="237"/>
      <c r="BU279" s="284"/>
      <c r="BV279" s="288"/>
      <c r="BW279" s="288"/>
      <c r="BX279" s="288"/>
      <c r="BY279" s="288"/>
      <c r="BZ279" s="288"/>
      <c r="CA279" s="288"/>
      <c r="CB279" s="288"/>
      <c r="CC279" s="288"/>
      <c r="CD279" s="288"/>
      <c r="CE279" s="288"/>
      <c r="CF279" s="288"/>
      <c r="CG279" s="288"/>
      <c r="CH279" s="288"/>
      <c r="CI279" s="288"/>
      <c r="CJ279" s="288"/>
      <c r="CK279" s="288"/>
      <c r="CL279" s="288"/>
      <c r="CM279" s="288"/>
      <c r="CN279" s="288"/>
      <c r="CO279" s="288"/>
      <c r="CP279" s="288"/>
      <c r="CQ279" s="288"/>
      <c r="CR279" s="288"/>
      <c r="CS279" s="288"/>
      <c r="CT279" s="288"/>
      <c r="CU279" s="288"/>
      <c r="CV279" s="288"/>
      <c r="CW279" s="288"/>
      <c r="CX279" s="288"/>
      <c r="CY279" s="288"/>
      <c r="CZ279" s="288"/>
      <c r="DA279" s="278"/>
    </row>
    <row r="280" spans="2:105">
      <c r="B280" s="271"/>
      <c r="C280" s="3"/>
      <c r="D280" s="3"/>
      <c r="E280" s="23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281"/>
      <c r="AN280" s="292">
        <f t="shared" si="11"/>
        <v>0</v>
      </c>
      <c r="AO280" s="292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281"/>
      <c r="BV280" s="278"/>
      <c r="BW280" s="278"/>
      <c r="BX280" s="278"/>
      <c r="BY280" s="278"/>
      <c r="BZ280" s="278"/>
      <c r="CA280" s="278"/>
      <c r="CB280" s="278"/>
      <c r="CC280" s="278"/>
      <c r="CD280" s="278"/>
      <c r="CE280" s="278"/>
      <c r="CF280" s="278"/>
      <c r="CG280" s="278"/>
      <c r="CH280" s="278"/>
      <c r="CI280" s="278"/>
      <c r="CJ280" s="278"/>
      <c r="CK280" s="278"/>
      <c r="CL280" s="278"/>
      <c r="CM280" s="278"/>
      <c r="CN280" s="278"/>
      <c r="CO280" s="278"/>
      <c r="CP280" s="278"/>
      <c r="CQ280" s="278"/>
      <c r="CR280" s="278"/>
      <c r="CS280" s="278"/>
      <c r="CT280" s="278"/>
      <c r="CU280" s="278"/>
      <c r="CV280" s="278"/>
      <c r="CW280" s="278"/>
      <c r="CX280" s="278"/>
      <c r="CY280" s="278"/>
      <c r="CZ280" s="278"/>
      <c r="DA280" s="278"/>
    </row>
    <row r="281" spans="2:105">
      <c r="B281" s="271">
        <v>225</v>
      </c>
      <c r="C281" s="3"/>
      <c r="D281" s="237" t="s">
        <v>1005</v>
      </c>
      <c r="E281" s="237" t="s">
        <v>127</v>
      </c>
      <c r="F281" s="3">
        <v>500</v>
      </c>
      <c r="G281" s="3">
        <v>2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281">
        <v>2</v>
      </c>
      <c r="AN281" s="292">
        <f t="shared" si="11"/>
        <v>2</v>
      </c>
      <c r="AO281" s="292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281"/>
      <c r="BV281" s="278"/>
      <c r="BW281" s="278"/>
      <c r="BX281" s="278"/>
      <c r="BY281" s="278"/>
      <c r="BZ281" s="278"/>
      <c r="CA281" s="278"/>
      <c r="CB281" s="278"/>
      <c r="CC281" s="278"/>
      <c r="CD281" s="278"/>
      <c r="CE281" s="278"/>
      <c r="CF281" s="278"/>
      <c r="CG281" s="278"/>
      <c r="CH281" s="278"/>
      <c r="CI281" s="278"/>
      <c r="CJ281" s="278"/>
      <c r="CK281" s="278"/>
      <c r="CL281" s="278"/>
      <c r="CM281" s="278"/>
      <c r="CN281" s="278"/>
      <c r="CO281" s="278"/>
      <c r="CP281" s="278"/>
      <c r="CQ281" s="278"/>
      <c r="CR281" s="278"/>
      <c r="CS281" s="278"/>
      <c r="CT281" s="278"/>
      <c r="CU281" s="278"/>
      <c r="CV281" s="278"/>
      <c r="CW281" s="278"/>
      <c r="CX281" s="278"/>
      <c r="CY281" s="278"/>
      <c r="CZ281" s="278"/>
      <c r="DA281" s="278"/>
    </row>
    <row r="282" spans="2:105">
      <c r="B282" s="271">
        <v>226</v>
      </c>
      <c r="C282" s="3"/>
      <c r="D282" s="237" t="s">
        <v>1006</v>
      </c>
      <c r="E282" s="237" t="s">
        <v>127</v>
      </c>
      <c r="F282" s="3">
        <v>200</v>
      </c>
      <c r="G282" s="3">
        <v>5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281">
        <v>4</v>
      </c>
      <c r="AN282" s="292">
        <f t="shared" si="11"/>
        <v>4</v>
      </c>
      <c r="AO282" s="292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281"/>
      <c r="BV282" s="278"/>
      <c r="BW282" s="278"/>
      <c r="BX282" s="278"/>
      <c r="BY282" s="278"/>
      <c r="BZ282" s="278"/>
      <c r="CA282" s="278"/>
      <c r="CB282" s="278"/>
      <c r="CC282" s="278"/>
      <c r="CD282" s="278"/>
      <c r="CE282" s="278"/>
      <c r="CF282" s="278"/>
      <c r="CG282" s="278"/>
      <c r="CH282" s="278"/>
      <c r="CI282" s="278"/>
      <c r="CJ282" s="278"/>
      <c r="CK282" s="278"/>
      <c r="CL282" s="278"/>
      <c r="CM282" s="278"/>
      <c r="CN282" s="278"/>
      <c r="CO282" s="278"/>
      <c r="CP282" s="278"/>
      <c r="CQ282" s="278"/>
      <c r="CR282" s="278"/>
      <c r="CS282" s="278"/>
      <c r="CT282" s="278"/>
      <c r="CU282" s="278"/>
      <c r="CV282" s="278"/>
      <c r="CW282" s="278"/>
      <c r="CX282" s="278"/>
      <c r="CY282" s="278"/>
      <c r="CZ282" s="278"/>
      <c r="DA282" s="278"/>
    </row>
    <row r="283" spans="2:105">
      <c r="B283" s="271">
        <v>227</v>
      </c>
      <c r="C283" s="3"/>
      <c r="D283" s="237" t="s">
        <v>1007</v>
      </c>
      <c r="E283" s="237" t="s">
        <v>127</v>
      </c>
      <c r="F283" s="3">
        <v>500</v>
      </c>
      <c r="G283" s="3">
        <v>2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281">
        <v>0</v>
      </c>
      <c r="AN283" s="292">
        <f t="shared" si="11"/>
        <v>0</v>
      </c>
      <c r="AO283" s="292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281"/>
      <c r="BV283" s="278"/>
      <c r="BW283" s="278"/>
      <c r="BX283" s="278"/>
      <c r="BY283" s="278"/>
      <c r="BZ283" s="278"/>
      <c r="CA283" s="278"/>
      <c r="CB283" s="278"/>
      <c r="CC283" s="278"/>
      <c r="CD283" s="278"/>
      <c r="CE283" s="278"/>
      <c r="CF283" s="278"/>
      <c r="CG283" s="278"/>
      <c r="CH283" s="278"/>
      <c r="CI283" s="278"/>
      <c r="CJ283" s="278"/>
      <c r="CK283" s="278"/>
      <c r="CL283" s="278"/>
      <c r="CM283" s="278"/>
      <c r="CN283" s="278"/>
      <c r="CO283" s="278"/>
      <c r="CP283" s="278"/>
      <c r="CQ283" s="278"/>
      <c r="CR283" s="278"/>
      <c r="CS283" s="278"/>
      <c r="CT283" s="278"/>
      <c r="CU283" s="278"/>
      <c r="CV283" s="278"/>
      <c r="CW283" s="278"/>
      <c r="CX283" s="278"/>
      <c r="CY283" s="278"/>
      <c r="CZ283" s="278"/>
      <c r="DA283" s="278"/>
    </row>
    <row r="284" spans="2:105">
      <c r="B284" s="271">
        <v>228</v>
      </c>
      <c r="C284" s="3"/>
      <c r="D284" s="237" t="s">
        <v>1008</v>
      </c>
      <c r="E284" s="237" t="s">
        <v>383</v>
      </c>
      <c r="F284" s="3">
        <v>3</v>
      </c>
      <c r="G284" s="3">
        <v>3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281">
        <v>2.5499999999999998</v>
      </c>
      <c r="AN284" s="292">
        <f t="shared" si="11"/>
        <v>2.5499999999999998</v>
      </c>
      <c r="AO284" s="292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281"/>
      <c r="BV284" s="278"/>
      <c r="BW284" s="278"/>
      <c r="BX284" s="278"/>
      <c r="BY284" s="278"/>
      <c r="BZ284" s="278"/>
      <c r="CA284" s="278"/>
      <c r="CB284" s="278"/>
      <c r="CC284" s="278"/>
      <c r="CD284" s="278"/>
      <c r="CE284" s="278"/>
      <c r="CF284" s="278"/>
      <c r="CG284" s="278"/>
      <c r="CH284" s="278"/>
      <c r="CI284" s="278"/>
      <c r="CJ284" s="278"/>
      <c r="CK284" s="278"/>
      <c r="CL284" s="278"/>
      <c r="CM284" s="278"/>
      <c r="CN284" s="278"/>
      <c r="CO284" s="278"/>
      <c r="CP284" s="278"/>
      <c r="CQ284" s="278"/>
      <c r="CR284" s="278"/>
      <c r="CS284" s="278"/>
      <c r="CT284" s="278"/>
      <c r="CU284" s="278"/>
      <c r="CV284" s="278"/>
      <c r="CW284" s="278"/>
      <c r="CX284" s="278"/>
      <c r="CY284" s="278"/>
      <c r="CZ284" s="278"/>
      <c r="DA284" s="278"/>
    </row>
    <row r="285" spans="2:105">
      <c r="B285" s="271">
        <v>229</v>
      </c>
      <c r="C285" s="3"/>
      <c r="D285" s="237" t="s">
        <v>1009</v>
      </c>
      <c r="E285" s="237" t="s">
        <v>383</v>
      </c>
      <c r="F285" s="3">
        <v>35</v>
      </c>
      <c r="G285" s="3">
        <v>3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281">
        <v>30.25</v>
      </c>
      <c r="AN285" s="292">
        <f t="shared" si="11"/>
        <v>30.25</v>
      </c>
      <c r="AO285" s="292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281"/>
      <c r="BV285" s="278"/>
      <c r="BW285" s="278"/>
      <c r="BX285" s="278"/>
      <c r="BY285" s="278"/>
      <c r="BZ285" s="278"/>
      <c r="CA285" s="278"/>
      <c r="CB285" s="278"/>
      <c r="CC285" s="278"/>
      <c r="CD285" s="278"/>
      <c r="CE285" s="278"/>
      <c r="CF285" s="278"/>
      <c r="CG285" s="278"/>
      <c r="CH285" s="278"/>
      <c r="CI285" s="278"/>
      <c r="CJ285" s="278"/>
      <c r="CK285" s="278"/>
      <c r="CL285" s="278"/>
      <c r="CM285" s="278"/>
      <c r="CN285" s="278"/>
      <c r="CO285" s="278"/>
      <c r="CP285" s="278"/>
      <c r="CQ285" s="278"/>
      <c r="CR285" s="278"/>
      <c r="CS285" s="278"/>
      <c r="CT285" s="278"/>
      <c r="CU285" s="278"/>
      <c r="CV285" s="278"/>
      <c r="CW285" s="278"/>
      <c r="CX285" s="278"/>
      <c r="CY285" s="278"/>
      <c r="CZ285" s="278"/>
      <c r="DA285" s="278"/>
    </row>
    <row r="286" spans="2:105">
      <c r="B286" s="271">
        <v>230</v>
      </c>
      <c r="C286" s="3"/>
      <c r="D286" s="237" t="s">
        <v>1010</v>
      </c>
      <c r="E286" s="237" t="s">
        <v>383</v>
      </c>
      <c r="F286" s="3">
        <v>33</v>
      </c>
      <c r="G286" s="3">
        <v>3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281" t="s">
        <v>1425</v>
      </c>
      <c r="AN286" s="292" t="str">
        <f t="shared" si="11"/>
        <v>f</v>
      </c>
      <c r="AO286" s="292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281"/>
      <c r="BV286" s="278"/>
      <c r="BW286" s="278"/>
      <c r="BX286" s="278"/>
      <c r="BY286" s="278"/>
      <c r="BZ286" s="278"/>
      <c r="CA286" s="278"/>
      <c r="CB286" s="278"/>
      <c r="CC286" s="278"/>
      <c r="CD286" s="278"/>
      <c r="CE286" s="278"/>
      <c r="CF286" s="278"/>
      <c r="CG286" s="278"/>
      <c r="CH286" s="278"/>
      <c r="CI286" s="278"/>
      <c r="CJ286" s="278"/>
      <c r="CK286" s="278"/>
      <c r="CL286" s="278"/>
      <c r="CM286" s="278"/>
      <c r="CN286" s="278"/>
      <c r="CO286" s="278"/>
      <c r="CP286" s="278"/>
      <c r="CQ286" s="278"/>
      <c r="CR286" s="278"/>
      <c r="CS286" s="278"/>
      <c r="CT286" s="278"/>
      <c r="CU286" s="278"/>
      <c r="CV286" s="278"/>
      <c r="CW286" s="278"/>
      <c r="CX286" s="278"/>
      <c r="CY286" s="278"/>
      <c r="CZ286" s="278"/>
      <c r="DA286" s="278"/>
    </row>
    <row r="287" spans="2:105">
      <c r="B287" s="271">
        <v>231</v>
      </c>
      <c r="C287" s="3"/>
      <c r="D287" s="237" t="s">
        <v>1011</v>
      </c>
      <c r="E287" s="237" t="s">
        <v>383</v>
      </c>
      <c r="F287" s="3">
        <v>3</v>
      </c>
      <c r="G287" s="3">
        <v>3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281">
        <v>2.4</v>
      </c>
      <c r="AN287" s="292">
        <f t="shared" si="11"/>
        <v>2.4</v>
      </c>
      <c r="AO287" s="292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281"/>
      <c r="BV287" s="278"/>
      <c r="BW287" s="278"/>
      <c r="BX287" s="278"/>
      <c r="BY287" s="278"/>
      <c r="BZ287" s="278"/>
      <c r="CA287" s="278"/>
      <c r="CB287" s="278"/>
      <c r="CC287" s="278"/>
      <c r="CD287" s="278"/>
      <c r="CE287" s="278"/>
      <c r="CF287" s="278"/>
      <c r="CG287" s="278"/>
      <c r="CH287" s="278"/>
      <c r="CI287" s="278"/>
      <c r="CJ287" s="278"/>
      <c r="CK287" s="278"/>
      <c r="CL287" s="278"/>
      <c r="CM287" s="278"/>
      <c r="CN287" s="278"/>
      <c r="CO287" s="278"/>
      <c r="CP287" s="278"/>
      <c r="CQ287" s="278"/>
      <c r="CR287" s="278"/>
      <c r="CS287" s="278"/>
      <c r="CT287" s="278"/>
      <c r="CU287" s="278"/>
      <c r="CV287" s="278"/>
      <c r="CW287" s="278"/>
      <c r="CX287" s="278"/>
      <c r="CY287" s="278"/>
      <c r="CZ287" s="278"/>
      <c r="DA287" s="278"/>
    </row>
    <row r="288" spans="2:105">
      <c r="B288" s="271">
        <v>232</v>
      </c>
      <c r="C288" s="3"/>
      <c r="D288" s="237" t="s">
        <v>1012</v>
      </c>
      <c r="E288" s="237" t="s">
        <v>383</v>
      </c>
      <c r="F288" s="3">
        <v>33</v>
      </c>
      <c r="G288" s="3">
        <v>3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281">
        <v>31.25</v>
      </c>
      <c r="AN288" s="292">
        <f t="shared" si="11"/>
        <v>31.25</v>
      </c>
      <c r="AO288" s="292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281"/>
      <c r="BV288" s="278"/>
      <c r="BW288" s="278"/>
      <c r="BX288" s="278"/>
      <c r="BY288" s="278"/>
      <c r="BZ288" s="278"/>
      <c r="CA288" s="278"/>
      <c r="CB288" s="278"/>
      <c r="CC288" s="278"/>
      <c r="CD288" s="278"/>
      <c r="CE288" s="278"/>
      <c r="CF288" s="278"/>
      <c r="CG288" s="278"/>
      <c r="CH288" s="278"/>
      <c r="CI288" s="278"/>
      <c r="CJ288" s="278"/>
      <c r="CK288" s="278"/>
      <c r="CL288" s="278"/>
      <c r="CM288" s="278"/>
      <c r="CN288" s="278"/>
      <c r="CO288" s="278"/>
      <c r="CP288" s="278"/>
      <c r="CQ288" s="278"/>
      <c r="CR288" s="278"/>
      <c r="CS288" s="278"/>
      <c r="CT288" s="278"/>
      <c r="CU288" s="278"/>
      <c r="CV288" s="278"/>
      <c r="CW288" s="278"/>
      <c r="CX288" s="278"/>
      <c r="CY288" s="278"/>
      <c r="CZ288" s="278"/>
      <c r="DA288" s="278"/>
    </row>
    <row r="289" spans="2:105">
      <c r="B289" s="271">
        <v>233</v>
      </c>
      <c r="C289" s="3"/>
      <c r="D289" s="237" t="s">
        <v>1013</v>
      </c>
      <c r="E289" s="237" t="s">
        <v>383</v>
      </c>
      <c r="F289" s="3">
        <v>1</v>
      </c>
      <c r="G289" s="3">
        <v>1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281">
        <v>750</v>
      </c>
      <c r="AN289" s="292">
        <f t="shared" si="11"/>
        <v>750</v>
      </c>
      <c r="AO289" s="292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281"/>
      <c r="BV289" s="278"/>
      <c r="BW289" s="278"/>
      <c r="BX289" s="278"/>
      <c r="BY289" s="278"/>
      <c r="BZ289" s="278"/>
      <c r="CA289" s="278"/>
      <c r="CB289" s="278"/>
      <c r="CC289" s="278"/>
      <c r="CD289" s="278"/>
      <c r="CE289" s="278"/>
      <c r="CF289" s="278"/>
      <c r="CG289" s="278"/>
      <c r="CH289" s="278"/>
      <c r="CI289" s="278"/>
      <c r="CJ289" s="278"/>
      <c r="CK289" s="278"/>
      <c r="CL289" s="278"/>
      <c r="CM289" s="278"/>
      <c r="CN289" s="278"/>
      <c r="CO289" s="278"/>
      <c r="CP289" s="278"/>
      <c r="CQ289" s="278"/>
      <c r="CR289" s="278"/>
      <c r="CS289" s="278"/>
      <c r="CT289" s="278"/>
      <c r="CU289" s="278"/>
      <c r="CV289" s="278"/>
      <c r="CW289" s="278"/>
      <c r="CX289" s="278"/>
      <c r="CY289" s="278"/>
      <c r="CZ289" s="278"/>
      <c r="DA289" s="278"/>
    </row>
    <row r="290" spans="2:105">
      <c r="B290" s="271">
        <v>234</v>
      </c>
      <c r="C290" s="3"/>
      <c r="D290" s="237" t="s">
        <v>1014</v>
      </c>
      <c r="E290" s="237" t="s">
        <v>383</v>
      </c>
      <c r="F290" s="3">
        <v>3</v>
      </c>
      <c r="G290" s="3">
        <v>3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281">
        <v>3</v>
      </c>
      <c r="AN290" s="292">
        <f t="shared" si="11"/>
        <v>3</v>
      </c>
      <c r="AO290" s="292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281"/>
      <c r="BV290" s="278"/>
      <c r="BW290" s="278"/>
      <c r="BX290" s="278"/>
      <c r="BY290" s="278"/>
      <c r="BZ290" s="278"/>
      <c r="CA290" s="278"/>
      <c r="CB290" s="278"/>
      <c r="CC290" s="278"/>
      <c r="CD290" s="278"/>
      <c r="CE290" s="278"/>
      <c r="CF290" s="278"/>
      <c r="CG290" s="278"/>
      <c r="CH290" s="278"/>
      <c r="CI290" s="278"/>
      <c r="CJ290" s="278"/>
      <c r="CK290" s="278"/>
      <c r="CL290" s="278"/>
      <c r="CM290" s="278"/>
      <c r="CN290" s="278"/>
      <c r="CO290" s="278"/>
      <c r="CP290" s="278"/>
      <c r="CQ290" s="278"/>
      <c r="CR290" s="278"/>
      <c r="CS290" s="278"/>
      <c r="CT290" s="278"/>
      <c r="CU290" s="278"/>
      <c r="CV290" s="278"/>
      <c r="CW290" s="278"/>
      <c r="CX290" s="278"/>
      <c r="CY290" s="278"/>
      <c r="CZ290" s="278"/>
      <c r="DA290" s="278"/>
    </row>
    <row r="291" spans="2:105">
      <c r="B291" s="271">
        <v>235</v>
      </c>
      <c r="C291" s="3"/>
      <c r="D291" s="237" t="s">
        <v>1015</v>
      </c>
      <c r="E291" s="237" t="s">
        <v>383</v>
      </c>
      <c r="F291" s="3">
        <v>30</v>
      </c>
      <c r="G291" s="3">
        <v>30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281">
        <v>0</v>
      </c>
      <c r="AN291" s="292">
        <f t="shared" si="11"/>
        <v>0</v>
      </c>
      <c r="AO291" s="292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281"/>
      <c r="BV291" s="278"/>
      <c r="BW291" s="278"/>
      <c r="BX291" s="278"/>
      <c r="BY291" s="278"/>
      <c r="BZ291" s="278"/>
      <c r="CA291" s="278"/>
      <c r="CB291" s="278"/>
      <c r="CC291" s="278"/>
      <c r="CD291" s="278"/>
      <c r="CE291" s="278"/>
      <c r="CF291" s="278"/>
      <c r="CG291" s="278"/>
      <c r="CH291" s="278"/>
      <c r="CI291" s="278"/>
      <c r="CJ291" s="278"/>
      <c r="CK291" s="278"/>
      <c r="CL291" s="278"/>
      <c r="CM291" s="278"/>
      <c r="CN291" s="278"/>
      <c r="CO291" s="278"/>
      <c r="CP291" s="278"/>
      <c r="CQ291" s="278"/>
      <c r="CR291" s="278"/>
      <c r="CS291" s="278"/>
      <c r="CT291" s="278"/>
      <c r="CU291" s="278"/>
      <c r="CV291" s="278"/>
      <c r="CW291" s="278"/>
      <c r="CX291" s="278"/>
      <c r="CY291" s="278"/>
      <c r="CZ291" s="278"/>
      <c r="DA291" s="278"/>
    </row>
    <row r="292" spans="2:105">
      <c r="B292" s="271">
        <v>236</v>
      </c>
      <c r="C292" s="3"/>
      <c r="D292" s="237" t="s">
        <v>1016</v>
      </c>
      <c r="E292" s="237" t="s">
        <v>383</v>
      </c>
      <c r="F292" s="3">
        <v>15</v>
      </c>
      <c r="G292" s="3">
        <v>15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281">
        <v>14.75</v>
      </c>
      <c r="AN292" s="292">
        <f t="shared" si="11"/>
        <v>14.75</v>
      </c>
      <c r="AO292" s="292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281"/>
      <c r="BV292" s="278"/>
      <c r="BW292" s="278"/>
      <c r="BX292" s="278"/>
      <c r="BY292" s="278"/>
      <c r="BZ292" s="278"/>
      <c r="CA292" s="278"/>
      <c r="CB292" s="278"/>
      <c r="CC292" s="278"/>
      <c r="CD292" s="278"/>
      <c r="CE292" s="278"/>
      <c r="CF292" s="278"/>
      <c r="CG292" s="278"/>
      <c r="CH292" s="278"/>
      <c r="CI292" s="278"/>
      <c r="CJ292" s="278"/>
      <c r="CK292" s="278"/>
      <c r="CL292" s="278"/>
      <c r="CM292" s="278"/>
      <c r="CN292" s="278"/>
      <c r="CO292" s="278"/>
      <c r="CP292" s="278"/>
      <c r="CQ292" s="278"/>
      <c r="CR292" s="278"/>
      <c r="CS292" s="278"/>
      <c r="CT292" s="278"/>
      <c r="CU292" s="278"/>
      <c r="CV292" s="278"/>
      <c r="CW292" s="278"/>
      <c r="CX292" s="278"/>
      <c r="CY292" s="278"/>
      <c r="CZ292" s="278"/>
      <c r="DA292" s="278"/>
    </row>
    <row r="293" spans="2:105">
      <c r="B293" s="271">
        <v>237</v>
      </c>
      <c r="C293" s="3"/>
      <c r="D293" s="237" t="s">
        <v>1057</v>
      </c>
      <c r="E293" s="237" t="s">
        <v>714</v>
      </c>
      <c r="F293" s="3">
        <v>24</v>
      </c>
      <c r="G293" s="3">
        <v>4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281">
        <v>19</v>
      </c>
      <c r="AN293" s="292">
        <f t="shared" si="11"/>
        <v>19</v>
      </c>
      <c r="AO293" s="292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281"/>
      <c r="BV293" s="278"/>
      <c r="BW293" s="278"/>
      <c r="BX293" s="278"/>
      <c r="BY293" s="278"/>
      <c r="BZ293" s="278"/>
      <c r="CA293" s="278"/>
      <c r="CB293" s="278"/>
      <c r="CC293" s="278"/>
      <c r="CD293" s="278"/>
      <c r="CE293" s="278"/>
      <c r="CF293" s="278"/>
      <c r="CG293" s="278"/>
      <c r="CH293" s="278"/>
      <c r="CI293" s="278"/>
      <c r="CJ293" s="278"/>
      <c r="CK293" s="278"/>
      <c r="CL293" s="278"/>
      <c r="CM293" s="278"/>
      <c r="CN293" s="278"/>
      <c r="CO293" s="278"/>
      <c r="CP293" s="278"/>
      <c r="CQ293" s="278"/>
      <c r="CR293" s="278"/>
      <c r="CS293" s="278"/>
      <c r="CT293" s="278"/>
      <c r="CU293" s="278"/>
      <c r="CV293" s="278"/>
      <c r="CW293" s="278"/>
      <c r="CX293" s="278"/>
      <c r="CY293" s="278"/>
      <c r="CZ293" s="278"/>
      <c r="DA293" s="278"/>
    </row>
    <row r="294" spans="2:105">
      <c r="B294" s="271">
        <v>238</v>
      </c>
      <c r="C294" s="3"/>
      <c r="D294" s="237" t="s">
        <v>1070</v>
      </c>
      <c r="E294" s="237" t="s">
        <v>127</v>
      </c>
      <c r="F294" s="3">
        <v>250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281">
        <v>0</v>
      </c>
      <c r="AN294" s="292">
        <f t="shared" si="11"/>
        <v>0</v>
      </c>
      <c r="AO294" s="292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281"/>
      <c r="BV294" s="278"/>
      <c r="BW294" s="278"/>
      <c r="BX294" s="278"/>
      <c r="BY294" s="278"/>
      <c r="BZ294" s="278"/>
      <c r="CA294" s="278"/>
      <c r="CB294" s="278"/>
      <c r="CC294" s="278"/>
      <c r="CD294" s="278"/>
      <c r="CE294" s="278"/>
      <c r="CF294" s="278"/>
      <c r="CG294" s="278"/>
      <c r="CH294" s="278"/>
      <c r="CI294" s="278"/>
      <c r="CJ294" s="278"/>
      <c r="CK294" s="278"/>
      <c r="CL294" s="278"/>
      <c r="CM294" s="278"/>
      <c r="CN294" s="278"/>
      <c r="CO294" s="278"/>
      <c r="CP294" s="278"/>
      <c r="CQ294" s="278"/>
      <c r="CR294" s="278"/>
      <c r="CS294" s="278"/>
      <c r="CT294" s="278"/>
      <c r="CU294" s="278"/>
      <c r="CV294" s="278"/>
      <c r="CW294" s="278"/>
      <c r="CX294" s="278"/>
      <c r="CY294" s="278"/>
      <c r="CZ294" s="278"/>
      <c r="DA294" s="278"/>
    </row>
    <row r="295" spans="2:105">
      <c r="B295" s="271">
        <v>239</v>
      </c>
      <c r="C295" s="3"/>
      <c r="D295" s="237" t="s">
        <v>1071</v>
      </c>
      <c r="E295" s="237" t="s">
        <v>749</v>
      </c>
      <c r="F295" s="3">
        <v>250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281">
        <v>0</v>
      </c>
      <c r="AN295" s="292">
        <f t="shared" si="11"/>
        <v>0</v>
      </c>
      <c r="AO295" s="292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281"/>
      <c r="BV295" s="278"/>
      <c r="BW295" s="278"/>
      <c r="BX295" s="278"/>
      <c r="BY295" s="278"/>
      <c r="BZ295" s="278"/>
      <c r="CA295" s="278"/>
      <c r="CB295" s="278"/>
      <c r="CC295" s="278"/>
      <c r="CD295" s="278"/>
      <c r="CE295" s="278"/>
      <c r="CF295" s="278"/>
      <c r="CG295" s="278"/>
      <c r="CH295" s="278"/>
      <c r="CI295" s="278"/>
      <c r="CJ295" s="278"/>
      <c r="CK295" s="278"/>
      <c r="CL295" s="278"/>
      <c r="CM295" s="278"/>
      <c r="CN295" s="278"/>
      <c r="CO295" s="278"/>
      <c r="CP295" s="278"/>
      <c r="CQ295" s="278"/>
      <c r="CR295" s="278"/>
      <c r="CS295" s="278"/>
      <c r="CT295" s="278"/>
      <c r="CU295" s="278"/>
      <c r="CV295" s="278"/>
      <c r="CW295" s="278"/>
      <c r="CX295" s="278"/>
      <c r="CY295" s="278"/>
      <c r="CZ295" s="278"/>
      <c r="DA295" s="278"/>
    </row>
    <row r="296" spans="2:105">
      <c r="B296" s="271">
        <v>240</v>
      </c>
      <c r="C296" s="3" t="s">
        <v>1188</v>
      </c>
      <c r="D296" s="237" t="s">
        <v>1196</v>
      </c>
      <c r="E296" s="237" t="s">
        <v>383</v>
      </c>
      <c r="F296" s="3">
        <v>50</v>
      </c>
      <c r="G296" s="3">
        <v>50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281">
        <v>0</v>
      </c>
      <c r="AN296" s="292">
        <f t="shared" si="11"/>
        <v>0</v>
      </c>
      <c r="AO296" s="292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281"/>
      <c r="BV296" s="278"/>
      <c r="BW296" s="278"/>
      <c r="BX296" s="278"/>
      <c r="BY296" s="278"/>
      <c r="BZ296" s="278"/>
      <c r="CA296" s="278"/>
      <c r="CB296" s="278"/>
      <c r="CC296" s="278"/>
      <c r="CD296" s="278"/>
      <c r="CE296" s="278"/>
      <c r="CF296" s="278"/>
      <c r="CG296" s="278"/>
      <c r="CH296" s="278"/>
      <c r="CI296" s="278"/>
      <c r="CJ296" s="278"/>
      <c r="CK296" s="278"/>
      <c r="CL296" s="278"/>
      <c r="CM296" s="278"/>
      <c r="CN296" s="278"/>
      <c r="CO296" s="278"/>
      <c r="CP296" s="278"/>
      <c r="CQ296" s="278"/>
      <c r="CR296" s="278"/>
      <c r="CS296" s="278"/>
      <c r="CT296" s="278"/>
      <c r="CU296" s="278"/>
      <c r="CV296" s="278"/>
      <c r="CW296" s="278"/>
      <c r="CX296" s="278"/>
      <c r="CY296" s="278"/>
      <c r="CZ296" s="278"/>
      <c r="DA296" s="278"/>
    </row>
    <row r="297" spans="2:105">
      <c r="B297" s="271">
        <v>241</v>
      </c>
      <c r="C297" s="3"/>
      <c r="D297" s="237" t="s">
        <v>1257</v>
      </c>
      <c r="E297" s="3" t="s">
        <v>383</v>
      </c>
      <c r="F297" s="3">
        <v>25</v>
      </c>
      <c r="G297" s="3">
        <v>25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281">
        <v>0</v>
      </c>
      <c r="AN297" s="292">
        <f t="shared" si="11"/>
        <v>0</v>
      </c>
      <c r="AO297" s="292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281"/>
      <c r="BV297" s="278"/>
      <c r="BW297" s="278"/>
      <c r="BX297" s="278"/>
      <c r="BY297" s="278"/>
      <c r="BZ297" s="278"/>
      <c r="CA297" s="278"/>
      <c r="CB297" s="278"/>
      <c r="CC297" s="278"/>
      <c r="CD297" s="278"/>
      <c r="CE297" s="278"/>
      <c r="CF297" s="278"/>
      <c r="CG297" s="278"/>
      <c r="CH297" s="278"/>
      <c r="CI297" s="278"/>
      <c r="CJ297" s="278"/>
      <c r="CK297" s="278"/>
      <c r="CL297" s="278"/>
      <c r="CM297" s="278"/>
      <c r="CN297" s="278"/>
      <c r="CO297" s="278"/>
      <c r="CP297" s="278"/>
      <c r="CQ297" s="278"/>
      <c r="CR297" s="278"/>
      <c r="CS297" s="278"/>
      <c r="CT297" s="278"/>
      <c r="CU297" s="278"/>
      <c r="CV297" s="278"/>
      <c r="CW297" s="278"/>
      <c r="CX297" s="278"/>
      <c r="CY297" s="278"/>
      <c r="CZ297" s="278"/>
      <c r="DA297" s="278"/>
    </row>
    <row r="298" spans="2:105">
      <c r="B298" s="271">
        <v>242</v>
      </c>
      <c r="C298" s="3"/>
      <c r="D298" s="272" t="s">
        <v>1267</v>
      </c>
      <c r="E298" s="3" t="s">
        <v>383</v>
      </c>
      <c r="F298" s="3">
        <v>1</v>
      </c>
      <c r="G298" s="3">
        <v>1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281">
        <v>6.5</v>
      </c>
      <c r="AN298" s="292">
        <f t="shared" si="11"/>
        <v>6.5</v>
      </c>
      <c r="AO298" s="292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281"/>
      <c r="BV298" s="278"/>
      <c r="BW298" s="278"/>
      <c r="BX298" s="278"/>
      <c r="BY298" s="278"/>
      <c r="BZ298" s="278"/>
      <c r="CA298" s="278"/>
      <c r="CB298" s="278"/>
      <c r="CC298" s="278"/>
      <c r="CD298" s="278"/>
      <c r="CE298" s="278"/>
      <c r="CF298" s="278"/>
      <c r="CG298" s="278"/>
      <c r="CH298" s="278"/>
      <c r="CI298" s="278"/>
      <c r="CJ298" s="278"/>
      <c r="CK298" s="278"/>
      <c r="CL298" s="278"/>
      <c r="CM298" s="278"/>
      <c r="CN298" s="278"/>
      <c r="CO298" s="278"/>
      <c r="CP298" s="278"/>
      <c r="CQ298" s="278"/>
      <c r="CR298" s="278"/>
      <c r="CS298" s="278"/>
      <c r="CT298" s="278"/>
      <c r="CU298" s="278"/>
      <c r="CV298" s="278"/>
      <c r="CW298" s="278"/>
      <c r="CX298" s="278"/>
      <c r="CY298" s="278"/>
      <c r="CZ298" s="278"/>
      <c r="DA298" s="278"/>
    </row>
    <row r="299" spans="2:105">
      <c r="B299" s="271">
        <v>243</v>
      </c>
      <c r="C299" s="3"/>
      <c r="D299" s="272" t="s">
        <v>676</v>
      </c>
      <c r="E299" s="3" t="s">
        <v>383</v>
      </c>
      <c r="F299" s="3">
        <v>3</v>
      </c>
      <c r="G299" s="3">
        <v>1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281">
        <v>750</v>
      </c>
      <c r="AN299" s="292">
        <f t="shared" si="11"/>
        <v>750</v>
      </c>
      <c r="AO299" s="292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281"/>
      <c r="BV299" s="278"/>
      <c r="BW299" s="278"/>
      <c r="BX299" s="278"/>
      <c r="BY299" s="278"/>
      <c r="BZ299" s="278"/>
      <c r="CA299" s="278"/>
      <c r="CB299" s="278"/>
      <c r="CC299" s="278"/>
      <c r="CD299" s="278"/>
      <c r="CE299" s="278"/>
      <c r="CF299" s="278"/>
      <c r="CG299" s="278"/>
      <c r="CH299" s="278"/>
      <c r="CI299" s="278"/>
      <c r="CJ299" s="278"/>
      <c r="CK299" s="278"/>
      <c r="CL299" s="278"/>
      <c r="CM299" s="278"/>
      <c r="CN299" s="278"/>
      <c r="CO299" s="278"/>
      <c r="CP299" s="278"/>
      <c r="CQ299" s="278"/>
      <c r="CR299" s="278"/>
      <c r="CS299" s="278"/>
      <c r="CT299" s="278"/>
      <c r="CU299" s="278"/>
      <c r="CV299" s="278"/>
      <c r="CW299" s="278"/>
      <c r="CX299" s="278"/>
      <c r="CY299" s="278"/>
      <c r="CZ299" s="278"/>
      <c r="DA299" s="278"/>
    </row>
    <row r="300" spans="2:105">
      <c r="B300" s="271">
        <v>244</v>
      </c>
      <c r="C300" s="3"/>
      <c r="D300" s="272" t="s">
        <v>1268</v>
      </c>
      <c r="E300" s="3" t="s">
        <v>714</v>
      </c>
      <c r="F300" s="3">
        <v>2</v>
      </c>
      <c r="G300" s="3">
        <v>2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281">
        <v>0</v>
      </c>
      <c r="AN300" s="292">
        <f t="shared" si="11"/>
        <v>0</v>
      </c>
      <c r="AO300" s="292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281"/>
      <c r="BV300" s="278"/>
      <c r="BW300" s="278"/>
      <c r="BX300" s="278"/>
      <c r="BY300" s="278"/>
      <c r="BZ300" s="278"/>
      <c r="CA300" s="278"/>
      <c r="CB300" s="278"/>
      <c r="CC300" s="278"/>
      <c r="CD300" s="278"/>
      <c r="CE300" s="278"/>
      <c r="CF300" s="278"/>
      <c r="CG300" s="278"/>
      <c r="CH300" s="278"/>
      <c r="CI300" s="278"/>
      <c r="CJ300" s="278"/>
      <c r="CK300" s="278"/>
      <c r="CL300" s="278"/>
      <c r="CM300" s="278"/>
      <c r="CN300" s="278"/>
      <c r="CO300" s="278"/>
      <c r="CP300" s="278"/>
      <c r="CQ300" s="278"/>
      <c r="CR300" s="278"/>
      <c r="CS300" s="278"/>
      <c r="CT300" s="278"/>
      <c r="CU300" s="278"/>
      <c r="CV300" s="278"/>
      <c r="CW300" s="278"/>
      <c r="CX300" s="278"/>
      <c r="CY300" s="278"/>
      <c r="CZ300" s="278"/>
      <c r="DA300" s="278"/>
    </row>
    <row r="301" spans="2:105">
      <c r="B301" s="271">
        <v>245</v>
      </c>
      <c r="C301" s="3"/>
      <c r="D301" s="3" t="s">
        <v>1316</v>
      </c>
      <c r="E301" s="3" t="s">
        <v>714</v>
      </c>
      <c r="F301" s="3" t="s">
        <v>1322</v>
      </c>
      <c r="G301" s="3">
        <v>2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281">
        <v>0</v>
      </c>
      <c r="AN301" s="292">
        <f t="shared" si="11"/>
        <v>0</v>
      </c>
      <c r="AO301" s="292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281"/>
      <c r="BV301" s="278"/>
      <c r="BW301" s="278"/>
      <c r="BX301" s="278"/>
      <c r="BY301" s="278"/>
      <c r="BZ301" s="278"/>
      <c r="CA301" s="278"/>
      <c r="CB301" s="278"/>
      <c r="CC301" s="278"/>
      <c r="CD301" s="278"/>
      <c r="CE301" s="278"/>
      <c r="CF301" s="278"/>
      <c r="CG301" s="278"/>
      <c r="CH301" s="278"/>
      <c r="CI301" s="278"/>
      <c r="CJ301" s="278"/>
      <c r="CK301" s="278"/>
      <c r="CL301" s="278"/>
      <c r="CM301" s="278"/>
      <c r="CN301" s="278"/>
      <c r="CO301" s="278"/>
      <c r="CP301" s="278"/>
      <c r="CQ301" s="278"/>
      <c r="CR301" s="278"/>
      <c r="CS301" s="278"/>
      <c r="CT301" s="278"/>
      <c r="CU301" s="278"/>
      <c r="CV301" s="278"/>
      <c r="CW301" s="278"/>
      <c r="CX301" s="278"/>
      <c r="CY301" s="278"/>
      <c r="CZ301" s="278"/>
      <c r="DA301" s="278"/>
    </row>
    <row r="302" spans="2:105">
      <c r="B302" s="271">
        <v>246</v>
      </c>
      <c r="C302" s="3"/>
      <c r="D302" s="272" t="s">
        <v>1323</v>
      </c>
      <c r="E302" s="237" t="s">
        <v>749</v>
      </c>
      <c r="F302" s="237">
        <v>250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281">
        <v>0</v>
      </c>
      <c r="AN302" s="292">
        <f t="shared" si="11"/>
        <v>0</v>
      </c>
      <c r="AO302" s="292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281"/>
      <c r="BV302" s="278"/>
      <c r="BW302" s="278"/>
      <c r="BX302" s="278"/>
      <c r="BY302" s="278"/>
      <c r="BZ302" s="278"/>
      <c r="CA302" s="278"/>
      <c r="CB302" s="278"/>
      <c r="CC302" s="278"/>
      <c r="CD302" s="278"/>
      <c r="CE302" s="278"/>
      <c r="CF302" s="278"/>
      <c r="CG302" s="278"/>
      <c r="CH302" s="278"/>
      <c r="CI302" s="278"/>
      <c r="CJ302" s="278"/>
      <c r="CK302" s="278"/>
      <c r="CL302" s="278"/>
      <c r="CM302" s="278"/>
      <c r="CN302" s="278"/>
      <c r="CO302" s="278"/>
      <c r="CP302" s="278"/>
      <c r="CQ302" s="278"/>
      <c r="CR302" s="278"/>
      <c r="CS302" s="278"/>
      <c r="CT302" s="278"/>
      <c r="CU302" s="278"/>
      <c r="CV302" s="278"/>
      <c r="CW302" s="278"/>
      <c r="CX302" s="278"/>
      <c r="CY302" s="278"/>
      <c r="CZ302" s="278"/>
      <c r="DA302" s="278"/>
    </row>
    <row r="303" spans="2:105">
      <c r="B303" s="271">
        <v>247</v>
      </c>
      <c r="C303" s="3"/>
      <c r="D303" s="272" t="s">
        <v>1319</v>
      </c>
      <c r="E303" s="237" t="s">
        <v>749</v>
      </c>
      <c r="F303" s="237">
        <v>250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281">
        <v>0</v>
      </c>
      <c r="AN303" s="292">
        <f t="shared" si="11"/>
        <v>0</v>
      </c>
      <c r="AO303" s="292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281"/>
      <c r="BV303" s="278"/>
      <c r="BW303" s="278"/>
      <c r="BX303" s="278"/>
      <c r="BY303" s="278"/>
      <c r="BZ303" s="278"/>
      <c r="CA303" s="278"/>
      <c r="CB303" s="278"/>
      <c r="CC303" s="278"/>
      <c r="CD303" s="278"/>
      <c r="CE303" s="278"/>
      <c r="CF303" s="278"/>
      <c r="CG303" s="278"/>
      <c r="CH303" s="278"/>
      <c r="CI303" s="278"/>
      <c r="CJ303" s="278"/>
      <c r="CK303" s="278"/>
      <c r="CL303" s="278"/>
      <c r="CM303" s="278"/>
      <c r="CN303" s="278"/>
      <c r="CO303" s="278"/>
      <c r="CP303" s="278"/>
      <c r="CQ303" s="278"/>
      <c r="CR303" s="278"/>
      <c r="CS303" s="278"/>
      <c r="CT303" s="278"/>
      <c r="CU303" s="278"/>
      <c r="CV303" s="278"/>
      <c r="CW303" s="278"/>
      <c r="CX303" s="278"/>
      <c r="CY303" s="278"/>
      <c r="CZ303" s="278"/>
      <c r="DA303" s="278"/>
    </row>
    <row r="304" spans="2:105">
      <c r="B304" s="271">
        <v>248</v>
      </c>
      <c r="C304" s="3"/>
      <c r="D304" s="237" t="s">
        <v>1407</v>
      </c>
      <c r="E304" s="237" t="s">
        <v>714</v>
      </c>
      <c r="F304" s="237">
        <v>180</v>
      </c>
      <c r="G304" s="237">
        <v>2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281">
        <v>1</v>
      </c>
      <c r="AN304" s="292">
        <f t="shared" si="11"/>
        <v>1</v>
      </c>
      <c r="AO304" s="292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281"/>
      <c r="BV304" s="278"/>
      <c r="BW304" s="278"/>
      <c r="BX304" s="278"/>
      <c r="BY304" s="278"/>
      <c r="BZ304" s="278"/>
      <c r="CA304" s="278"/>
      <c r="CB304" s="278"/>
      <c r="CC304" s="278"/>
      <c r="CD304" s="278"/>
      <c r="CE304" s="278"/>
      <c r="CF304" s="278"/>
      <c r="CG304" s="278"/>
      <c r="CH304" s="278"/>
      <c r="CI304" s="278"/>
      <c r="CJ304" s="278"/>
      <c r="CK304" s="278"/>
      <c r="CL304" s="278"/>
      <c r="CM304" s="278"/>
      <c r="CN304" s="278"/>
      <c r="CO304" s="278"/>
      <c r="CP304" s="278"/>
      <c r="CQ304" s="278"/>
      <c r="CR304" s="278"/>
      <c r="CS304" s="278"/>
      <c r="CT304" s="278"/>
      <c r="CU304" s="278"/>
      <c r="CV304" s="278"/>
      <c r="CW304" s="278"/>
      <c r="CX304" s="278"/>
      <c r="CY304" s="278"/>
      <c r="CZ304" s="278"/>
      <c r="DA304" s="278"/>
    </row>
    <row r="305" spans="2:105">
      <c r="B305" s="14"/>
      <c r="C305" s="3"/>
      <c r="D305" s="237" t="s">
        <v>1409</v>
      </c>
      <c r="E305" s="237" t="s">
        <v>383</v>
      </c>
      <c r="F305" s="237">
        <v>25</v>
      </c>
      <c r="G305" s="237">
        <v>25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281">
        <v>0</v>
      </c>
      <c r="AN305" s="292">
        <f t="shared" si="11"/>
        <v>0</v>
      </c>
      <c r="AO305" s="292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281"/>
      <c r="BV305" s="278"/>
      <c r="BW305" s="278"/>
      <c r="BX305" s="278"/>
      <c r="BY305" s="278"/>
      <c r="BZ305" s="278"/>
      <c r="CA305" s="278"/>
      <c r="CB305" s="278"/>
      <c r="CC305" s="278"/>
      <c r="CD305" s="278"/>
      <c r="CE305" s="278"/>
      <c r="CF305" s="278"/>
      <c r="CG305" s="278"/>
      <c r="CH305" s="278"/>
      <c r="CI305" s="278"/>
      <c r="CJ305" s="278"/>
      <c r="CK305" s="278"/>
      <c r="CL305" s="278"/>
      <c r="CM305" s="278"/>
      <c r="CN305" s="278"/>
      <c r="CO305" s="278"/>
      <c r="CP305" s="278"/>
      <c r="CQ305" s="278"/>
      <c r="CR305" s="278"/>
      <c r="CS305" s="278"/>
      <c r="CT305" s="278"/>
      <c r="CU305" s="278"/>
      <c r="CV305" s="278"/>
      <c r="CW305" s="278"/>
      <c r="CX305" s="278"/>
      <c r="CY305" s="278"/>
      <c r="CZ305" s="278"/>
      <c r="DA305" s="278"/>
    </row>
    <row r="306" spans="2:105">
      <c r="B306" s="14"/>
      <c r="C306" s="3"/>
      <c r="D306" s="237" t="s">
        <v>1402</v>
      </c>
      <c r="E306" s="237" t="s">
        <v>714</v>
      </c>
      <c r="F306" s="3" t="s">
        <v>932</v>
      </c>
      <c r="G306" s="3">
        <v>2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281">
        <v>0</v>
      </c>
      <c r="AN306" s="292">
        <f t="shared" si="11"/>
        <v>0</v>
      </c>
      <c r="AO306" s="292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281"/>
      <c r="BV306" s="278"/>
      <c r="BW306" s="278"/>
      <c r="BX306" s="278"/>
      <c r="BY306" s="278"/>
      <c r="BZ306" s="278"/>
      <c r="CA306" s="278"/>
      <c r="CB306" s="278"/>
      <c r="CC306" s="278"/>
      <c r="CD306" s="278"/>
      <c r="CE306" s="278"/>
      <c r="CF306" s="278"/>
      <c r="CG306" s="278"/>
      <c r="CH306" s="278"/>
      <c r="CI306" s="278"/>
      <c r="CJ306" s="278"/>
      <c r="CK306" s="278"/>
      <c r="CL306" s="278"/>
      <c r="CM306" s="278"/>
      <c r="CN306" s="278"/>
      <c r="CO306" s="278"/>
      <c r="CP306" s="278"/>
      <c r="CQ306" s="278"/>
      <c r="CR306" s="278"/>
      <c r="CS306" s="278"/>
      <c r="CT306" s="278"/>
      <c r="CU306" s="278"/>
      <c r="CV306" s="278"/>
      <c r="CW306" s="278"/>
      <c r="CX306" s="278"/>
      <c r="CY306" s="278"/>
      <c r="CZ306" s="278"/>
      <c r="DA306" s="278"/>
    </row>
    <row r="307" spans="2:105">
      <c r="B307" s="14"/>
      <c r="C307" s="3"/>
      <c r="D307" s="237" t="s">
        <v>1406</v>
      </c>
      <c r="E307" s="237" t="s">
        <v>714</v>
      </c>
      <c r="F307" s="3" t="s">
        <v>934</v>
      </c>
      <c r="G307" s="3">
        <v>2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281">
        <v>1</v>
      </c>
      <c r="AN307" s="292">
        <f t="shared" si="11"/>
        <v>1</v>
      </c>
      <c r="AO307" s="292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281"/>
      <c r="BV307" s="278"/>
      <c r="BW307" s="278"/>
      <c r="BX307" s="278"/>
      <c r="BY307" s="278"/>
      <c r="BZ307" s="278"/>
      <c r="CA307" s="278"/>
      <c r="CB307" s="278"/>
      <c r="CC307" s="278"/>
      <c r="CD307" s="278"/>
      <c r="CE307" s="278"/>
      <c r="CF307" s="278"/>
      <c r="CG307" s="278"/>
      <c r="CH307" s="278"/>
      <c r="CI307" s="278"/>
      <c r="CJ307" s="278"/>
      <c r="CK307" s="278"/>
      <c r="CL307" s="278"/>
      <c r="CM307" s="278"/>
      <c r="CN307" s="278"/>
      <c r="CO307" s="278"/>
      <c r="CP307" s="278"/>
      <c r="CQ307" s="278"/>
      <c r="CR307" s="278"/>
      <c r="CS307" s="278"/>
      <c r="CT307" s="278"/>
      <c r="CU307" s="278"/>
      <c r="CV307" s="278"/>
      <c r="CW307" s="278"/>
      <c r="CX307" s="278"/>
      <c r="CY307" s="278"/>
      <c r="CZ307" s="278"/>
      <c r="DA307" s="278"/>
    </row>
    <row r="308" spans="2:105">
      <c r="B308" s="1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281"/>
      <c r="AN308" s="292"/>
      <c r="AO308" s="292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281"/>
      <c r="BV308" s="278"/>
      <c r="BW308" s="278"/>
      <c r="BX308" s="278"/>
      <c r="BY308" s="278"/>
      <c r="BZ308" s="278"/>
      <c r="CA308" s="278"/>
      <c r="CB308" s="278"/>
      <c r="CC308" s="278"/>
      <c r="CD308" s="278"/>
      <c r="CE308" s="278"/>
      <c r="CF308" s="278"/>
      <c r="CG308" s="278"/>
      <c r="CH308" s="278"/>
      <c r="CI308" s="278"/>
      <c r="CJ308" s="278"/>
      <c r="CK308" s="278"/>
      <c r="CL308" s="278"/>
      <c r="CM308" s="278"/>
      <c r="CN308" s="278"/>
      <c r="CO308" s="278"/>
      <c r="CP308" s="278"/>
      <c r="CQ308" s="278"/>
      <c r="CR308" s="278"/>
      <c r="CS308" s="278"/>
      <c r="CT308" s="278"/>
      <c r="CU308" s="278"/>
      <c r="CV308" s="278"/>
      <c r="CW308" s="278"/>
      <c r="CX308" s="278"/>
      <c r="CY308" s="278"/>
      <c r="CZ308" s="278"/>
      <c r="DA308" s="278"/>
    </row>
    <row r="309" spans="2:105">
      <c r="B309" s="273"/>
      <c r="C309" s="274"/>
      <c r="D309" s="274"/>
      <c r="E309" s="274"/>
      <c r="F309" s="274"/>
      <c r="G309" s="274"/>
      <c r="H309" s="274"/>
      <c r="I309" s="274"/>
      <c r="J309" s="274"/>
      <c r="K309" s="274"/>
      <c r="L309" s="274"/>
      <c r="M309" s="274"/>
      <c r="N309" s="274"/>
      <c r="O309" s="274"/>
      <c r="P309" s="274"/>
      <c r="Q309" s="274"/>
      <c r="R309" s="274"/>
      <c r="S309" s="274"/>
      <c r="T309" s="274"/>
      <c r="U309" s="274"/>
      <c r="V309" s="274"/>
      <c r="W309" s="274"/>
      <c r="X309" s="274"/>
      <c r="Y309" s="274"/>
      <c r="Z309" s="274"/>
      <c r="AA309" s="274"/>
      <c r="AB309" s="274"/>
      <c r="AC309" s="274"/>
      <c r="AD309" s="274"/>
      <c r="AE309" s="274"/>
      <c r="AF309" s="274"/>
      <c r="AG309" s="274"/>
      <c r="AH309" s="274"/>
      <c r="AI309" s="274"/>
      <c r="AJ309" s="274"/>
      <c r="AK309" s="274"/>
      <c r="AL309" s="274"/>
      <c r="AM309" s="274"/>
      <c r="AN309" s="274"/>
      <c r="AO309" s="274"/>
      <c r="AP309" s="274"/>
      <c r="AQ309" s="274"/>
      <c r="AR309" s="274"/>
      <c r="AS309" s="274"/>
      <c r="AT309" s="274"/>
      <c r="AU309" s="274"/>
      <c r="AV309" s="274"/>
      <c r="AW309" s="274"/>
      <c r="AX309" s="274"/>
      <c r="AY309" s="274"/>
      <c r="AZ309" s="274"/>
      <c r="BA309" s="274"/>
      <c r="BB309" s="274"/>
      <c r="BC309" s="274"/>
      <c r="BD309" s="274"/>
      <c r="BE309" s="274"/>
      <c r="BF309" s="274"/>
      <c r="BG309" s="274"/>
      <c r="BH309" s="274"/>
      <c r="BI309" s="274"/>
      <c r="BJ309" s="274"/>
      <c r="BK309" s="274"/>
      <c r="BL309" s="274"/>
      <c r="BM309" s="274"/>
      <c r="BN309" s="274"/>
      <c r="BO309" s="274"/>
      <c r="BP309" s="274"/>
      <c r="BQ309" s="274"/>
      <c r="BR309" s="274"/>
      <c r="BS309" s="274"/>
      <c r="BT309" s="274"/>
      <c r="BU309" s="293"/>
      <c r="BV309" s="290"/>
      <c r="BW309" s="290"/>
      <c r="BX309" s="275"/>
      <c r="BY309" s="275"/>
      <c r="BZ309" s="275"/>
      <c r="CA309" s="275"/>
      <c r="CB309" s="275"/>
      <c r="CC309" s="275"/>
      <c r="CD309" s="275"/>
      <c r="CE309" s="275"/>
      <c r="CF309" s="275"/>
      <c r="CG309" s="275"/>
      <c r="CH309" s="275"/>
      <c r="CI309" s="275"/>
      <c r="CJ309" s="275"/>
      <c r="CK309" s="275"/>
      <c r="CL309" s="275"/>
      <c r="CM309" s="275"/>
      <c r="CN309" s="275"/>
      <c r="CO309" s="275"/>
      <c r="CP309" s="275"/>
      <c r="CQ309" s="275"/>
      <c r="CR309" s="275"/>
      <c r="CS309" s="275"/>
      <c r="CT309" s="275"/>
      <c r="CU309" s="275"/>
      <c r="CV309" s="275"/>
      <c r="CW309" s="275"/>
      <c r="CX309" s="275"/>
      <c r="CY309" s="275"/>
      <c r="CZ309" s="275"/>
      <c r="DA309" s="275"/>
    </row>
  </sheetData>
  <mergeCells count="3">
    <mergeCell ref="H1:AL1"/>
    <mergeCell ref="AP1:BT1"/>
    <mergeCell ref="BX1:CY1"/>
  </mergeCells>
  <conditionalFormatting sqref="AM1:AM2 DB3 AN2:AO2 AM4:CZ1048576 AP1:CZ1">
    <cfRule type="colorScale" priority="4">
      <colorScale>
        <cfvo type="num" val="10"/>
        <cfvo type="num" val="25"/>
        <color rgb="FFFF7128"/>
        <color rgb="FF00B050"/>
      </colorScale>
    </cfRule>
  </conditionalFormatting>
  <conditionalFormatting sqref="BU2:BW2">
    <cfRule type="colorScale" priority="3">
      <colorScale>
        <cfvo type="num" val="10"/>
        <cfvo type="num" val="25"/>
        <color rgb="FFFF7128"/>
        <color rgb="FF00B050"/>
      </colorScale>
    </cfRule>
  </conditionalFormatting>
  <conditionalFormatting sqref="BV2:BW2">
    <cfRule type="colorScale" priority="2">
      <colorScale>
        <cfvo type="num" val="10"/>
        <cfvo type="num" val="25"/>
        <color rgb="FFFF7128"/>
        <color rgb="FF00B050"/>
      </colorScale>
    </cfRule>
  </conditionalFormatting>
  <conditionalFormatting sqref="CZ2">
    <cfRule type="colorScale" priority="1">
      <colorScale>
        <cfvo type="num" val="10"/>
        <cfvo type="num" val="25"/>
        <color rgb="FFFF7128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76"/>
  <sheetViews>
    <sheetView topLeftCell="A52" zoomScale="77" zoomScaleNormal="77" workbookViewId="0">
      <selection activeCell="D77" sqref="D77"/>
    </sheetView>
  </sheetViews>
  <sheetFormatPr defaultRowHeight="15"/>
  <cols>
    <col min="1" max="1" width="12.7109375" customWidth="1"/>
    <col min="2" max="2" width="23.85546875" customWidth="1"/>
    <col min="3" max="3" width="14.85546875" customWidth="1"/>
    <col min="4" max="4" width="12.42578125" style="126" bestFit="1" customWidth="1"/>
    <col min="5" max="5" width="12.85546875" customWidth="1"/>
    <col min="6" max="6" width="11.28515625" bestFit="1" customWidth="1"/>
    <col min="7" max="7" width="12.140625" customWidth="1"/>
    <col min="8" max="8" width="0.28515625" customWidth="1"/>
    <col min="9" max="9" width="9.140625" hidden="1" customWidth="1"/>
    <col min="10" max="10" width="0.5703125" customWidth="1"/>
    <col min="11" max="11" width="17.85546875" customWidth="1"/>
    <col min="12" max="12" width="11.5703125" style="126" customWidth="1"/>
    <col min="13" max="13" width="15.42578125" style="126" customWidth="1"/>
    <col min="14" max="14" width="10.85546875" customWidth="1"/>
    <col min="15" max="15" width="16.7109375" customWidth="1"/>
    <col min="16" max="16" width="9.5703125" style="126" bestFit="1" customWidth="1"/>
    <col min="17" max="17" width="9.5703125" bestFit="1" customWidth="1"/>
  </cols>
  <sheetData>
    <row r="1" spans="1:17">
      <c r="B1" t="s">
        <v>644</v>
      </c>
      <c r="J1" s="323" t="s">
        <v>645</v>
      </c>
      <c r="K1" s="323"/>
      <c r="L1" s="323"/>
      <c r="M1" s="323"/>
      <c r="O1" t="s">
        <v>653</v>
      </c>
    </row>
    <row r="2" spans="1:17">
      <c r="A2" t="s">
        <v>448</v>
      </c>
      <c r="B2" t="s">
        <v>460</v>
      </c>
      <c r="C2" t="s">
        <v>46</v>
      </c>
      <c r="D2" s="126">
        <v>180</v>
      </c>
      <c r="G2" t="s">
        <v>646</v>
      </c>
      <c r="H2" s="323"/>
      <c r="I2" s="323"/>
      <c r="K2" t="s">
        <v>639</v>
      </c>
      <c r="L2" s="126">
        <v>930</v>
      </c>
    </row>
    <row r="3" spans="1:17">
      <c r="A3" t="s">
        <v>480</v>
      </c>
      <c r="B3" t="s">
        <v>482</v>
      </c>
      <c r="C3" t="s">
        <v>484</v>
      </c>
      <c r="D3" s="126">
        <v>889</v>
      </c>
      <c r="H3" s="323"/>
      <c r="I3" s="323"/>
      <c r="K3" t="s">
        <v>656</v>
      </c>
      <c r="L3" s="126">
        <v>1392</v>
      </c>
      <c r="N3" t="s">
        <v>588</v>
      </c>
      <c r="O3" t="s">
        <v>654</v>
      </c>
      <c r="P3" s="126">
        <v>731</v>
      </c>
    </row>
    <row r="4" spans="1:17">
      <c r="A4" t="s">
        <v>480</v>
      </c>
      <c r="B4" t="s">
        <v>483</v>
      </c>
      <c r="C4" t="s">
        <v>18</v>
      </c>
      <c r="D4" s="126">
        <v>592</v>
      </c>
      <c r="H4" s="323"/>
      <c r="I4" s="323"/>
      <c r="K4" t="s">
        <v>503</v>
      </c>
      <c r="L4" s="126">
        <v>116</v>
      </c>
      <c r="N4" t="s">
        <v>588</v>
      </c>
      <c r="O4" t="s">
        <v>655</v>
      </c>
    </row>
    <row r="5" spans="1:17">
      <c r="A5" t="s">
        <v>480</v>
      </c>
      <c r="B5" t="s">
        <v>491</v>
      </c>
      <c r="C5" t="s">
        <v>492</v>
      </c>
      <c r="D5" s="126">
        <v>404</v>
      </c>
      <c r="H5" s="323"/>
      <c r="I5" s="323"/>
      <c r="K5" t="s">
        <v>657</v>
      </c>
      <c r="L5" s="126">
        <v>1120</v>
      </c>
      <c r="N5" t="s">
        <v>588</v>
      </c>
      <c r="O5" t="s">
        <v>564</v>
      </c>
      <c r="P5" s="126">
        <v>261</v>
      </c>
    </row>
    <row r="6" spans="1:17">
      <c r="A6" t="s">
        <v>480</v>
      </c>
      <c r="B6" t="s">
        <v>493</v>
      </c>
      <c r="C6" t="s">
        <v>494</v>
      </c>
      <c r="D6" s="126">
        <v>552</v>
      </c>
      <c r="H6" s="323"/>
      <c r="I6" s="323"/>
      <c r="K6" t="s">
        <v>658</v>
      </c>
      <c r="L6" s="126">
        <v>1125</v>
      </c>
      <c r="N6" t="s">
        <v>588</v>
      </c>
      <c r="O6" t="s">
        <v>647</v>
      </c>
      <c r="P6" s="126">
        <v>948</v>
      </c>
    </row>
    <row r="7" spans="1:17">
      <c r="A7" t="s">
        <v>480</v>
      </c>
      <c r="B7" t="s">
        <v>564</v>
      </c>
      <c r="C7" t="s">
        <v>12</v>
      </c>
      <c r="D7" s="126">
        <v>1261</v>
      </c>
      <c r="H7" s="323"/>
      <c r="I7" s="323"/>
      <c r="K7" t="s">
        <v>659</v>
      </c>
      <c r="L7" s="126">
        <v>128</v>
      </c>
      <c r="Q7" s="127">
        <f>SUM(P3:P6)</f>
        <v>1940</v>
      </c>
    </row>
    <row r="8" spans="1:17">
      <c r="A8" t="s">
        <v>495</v>
      </c>
      <c r="B8" t="s">
        <v>573</v>
      </c>
      <c r="C8" t="s">
        <v>577</v>
      </c>
      <c r="D8" s="126">
        <v>25</v>
      </c>
      <c r="H8" s="323"/>
      <c r="I8" s="323"/>
      <c r="K8" t="s">
        <v>660</v>
      </c>
      <c r="L8" s="126">
        <v>325</v>
      </c>
    </row>
    <row r="9" spans="1:17">
      <c r="A9" t="s">
        <v>495</v>
      </c>
      <c r="B9" t="s">
        <v>72</v>
      </c>
      <c r="D9" s="126">
        <v>125</v>
      </c>
      <c r="H9" s="323"/>
      <c r="I9" s="323"/>
      <c r="K9" t="s">
        <v>661</v>
      </c>
      <c r="L9" s="126">
        <v>360</v>
      </c>
      <c r="M9" s="126">
        <v>5136</v>
      </c>
    </row>
    <row r="10" spans="1:17">
      <c r="A10" t="s">
        <v>495</v>
      </c>
      <c r="B10" t="s">
        <v>582</v>
      </c>
      <c r="C10" t="s">
        <v>339</v>
      </c>
      <c r="D10" s="126">
        <v>40</v>
      </c>
      <c r="H10" s="323"/>
      <c r="I10" s="323"/>
    </row>
    <row r="11" spans="1:17">
      <c r="A11" t="s">
        <v>588</v>
      </c>
      <c r="B11" t="s">
        <v>647</v>
      </c>
      <c r="D11" s="126">
        <v>948</v>
      </c>
      <c r="H11" s="323"/>
      <c r="I11" s="323"/>
    </row>
    <row r="12" spans="1:17">
      <c r="A12" t="s">
        <v>588</v>
      </c>
      <c r="B12" t="s">
        <v>648</v>
      </c>
      <c r="D12" s="126">
        <v>1104</v>
      </c>
      <c r="H12" s="323"/>
      <c r="I12" s="323"/>
    </row>
    <row r="13" spans="1:17">
      <c r="A13" t="s">
        <v>588</v>
      </c>
      <c r="B13" t="s">
        <v>649</v>
      </c>
      <c r="D13" s="126">
        <v>50</v>
      </c>
      <c r="H13" s="323"/>
      <c r="I13" s="323"/>
    </row>
    <row r="14" spans="1:17">
      <c r="A14" t="s">
        <v>588</v>
      </c>
      <c r="B14" t="s">
        <v>650</v>
      </c>
      <c r="D14" s="126">
        <v>96</v>
      </c>
      <c r="H14" s="323"/>
      <c r="I14" s="323"/>
    </row>
    <row r="15" spans="1:17">
      <c r="A15" t="s">
        <v>588</v>
      </c>
      <c r="B15" t="s">
        <v>648</v>
      </c>
      <c r="D15" s="126">
        <v>135</v>
      </c>
      <c r="H15" s="323"/>
      <c r="I15" s="323"/>
    </row>
    <row r="16" spans="1:17">
      <c r="A16" t="s">
        <v>588</v>
      </c>
      <c r="B16" t="s">
        <v>651</v>
      </c>
      <c r="D16" s="126">
        <v>731</v>
      </c>
      <c r="F16" s="127"/>
      <c r="H16" s="323"/>
      <c r="I16" s="323"/>
    </row>
    <row r="17" spans="1:12">
      <c r="A17" t="s">
        <v>588</v>
      </c>
      <c r="B17" t="s">
        <v>652</v>
      </c>
      <c r="D17" s="126">
        <v>3000</v>
      </c>
      <c r="H17" s="323"/>
      <c r="I17" s="323"/>
    </row>
    <row r="18" spans="1:12">
      <c r="A18" t="s">
        <v>666</v>
      </c>
      <c r="B18" t="s">
        <v>650</v>
      </c>
      <c r="D18" s="126">
        <v>75</v>
      </c>
      <c r="E18" s="127"/>
      <c r="H18" s="323"/>
      <c r="I18" s="323"/>
    </row>
    <row r="19" spans="1:12">
      <c r="A19" t="s">
        <v>666</v>
      </c>
      <c r="B19" t="s">
        <v>669</v>
      </c>
      <c r="D19" s="126">
        <v>30</v>
      </c>
      <c r="H19" s="323"/>
      <c r="I19" s="323"/>
    </row>
    <row r="20" spans="1:12">
      <c r="A20" t="s">
        <v>666</v>
      </c>
      <c r="B20" t="s">
        <v>649</v>
      </c>
      <c r="D20" s="126">
        <v>62</v>
      </c>
      <c r="H20" s="323"/>
      <c r="I20" s="323"/>
    </row>
    <row r="21" spans="1:12">
      <c r="A21" t="s">
        <v>670</v>
      </c>
      <c r="B21" t="s">
        <v>652</v>
      </c>
      <c r="D21" s="126">
        <v>2530</v>
      </c>
      <c r="H21" s="323"/>
      <c r="I21" s="323"/>
    </row>
    <row r="22" spans="1:12">
      <c r="A22" t="s">
        <v>670</v>
      </c>
      <c r="B22" t="s">
        <v>671</v>
      </c>
      <c r="D22" s="126">
        <v>89</v>
      </c>
      <c r="H22" s="323"/>
      <c r="I22" s="323"/>
    </row>
    <row r="23" spans="1:12">
      <c r="A23" t="s">
        <v>716</v>
      </c>
      <c r="B23" t="s">
        <v>719</v>
      </c>
      <c r="D23" s="126">
        <v>426</v>
      </c>
      <c r="H23" s="323"/>
      <c r="I23" s="323"/>
    </row>
    <row r="24" spans="1:12">
      <c r="A24" t="s">
        <v>733</v>
      </c>
      <c r="B24" t="s">
        <v>649</v>
      </c>
      <c r="C24" t="s">
        <v>735</v>
      </c>
      <c r="D24" s="126">
        <v>75</v>
      </c>
      <c r="H24" s="323"/>
      <c r="I24" s="323"/>
    </row>
    <row r="25" spans="1:12">
      <c r="A25" t="s">
        <v>733</v>
      </c>
      <c r="B25" t="s">
        <v>736</v>
      </c>
      <c r="C25" t="s">
        <v>737</v>
      </c>
      <c r="D25" s="126">
        <v>53</v>
      </c>
    </row>
    <row r="26" spans="1:12">
      <c r="A26" t="s">
        <v>739</v>
      </c>
      <c r="B26" t="s">
        <v>736</v>
      </c>
      <c r="C26" t="s">
        <v>741</v>
      </c>
      <c r="D26" s="126">
        <v>22</v>
      </c>
    </row>
    <row r="27" spans="1:12">
      <c r="L27" s="126" t="s">
        <v>827</v>
      </c>
    </row>
    <row r="28" spans="1:12">
      <c r="A28" s="131">
        <v>44228</v>
      </c>
      <c r="B28" t="s">
        <v>736</v>
      </c>
      <c r="C28" t="s">
        <v>743</v>
      </c>
      <c r="D28" s="126">
        <v>21</v>
      </c>
    </row>
    <row r="29" spans="1:12">
      <c r="A29" s="131">
        <v>44228</v>
      </c>
      <c r="B29" t="s">
        <v>750</v>
      </c>
      <c r="C29" t="s">
        <v>751</v>
      </c>
      <c r="D29" s="126">
        <v>447</v>
      </c>
    </row>
    <row r="30" spans="1:12">
      <c r="A30" s="131">
        <v>44287</v>
      </c>
      <c r="B30" t="s">
        <v>752</v>
      </c>
      <c r="C30" t="s">
        <v>753</v>
      </c>
      <c r="D30" s="126">
        <v>63</v>
      </c>
    </row>
    <row r="32" spans="1:12">
      <c r="A32" s="131">
        <v>44317</v>
      </c>
      <c r="B32" t="s">
        <v>828</v>
      </c>
      <c r="C32" t="s">
        <v>829</v>
      </c>
      <c r="D32" s="126">
        <v>1247</v>
      </c>
    </row>
    <row r="33" spans="1:6">
      <c r="A33" s="131">
        <v>44378</v>
      </c>
      <c r="B33" t="s">
        <v>849</v>
      </c>
      <c r="C33" t="s">
        <v>829</v>
      </c>
      <c r="D33" s="126">
        <v>105</v>
      </c>
    </row>
    <row r="34" spans="1:6">
      <c r="A34" s="131">
        <v>44409</v>
      </c>
      <c r="B34" t="s">
        <v>850</v>
      </c>
      <c r="C34" t="s">
        <v>851</v>
      </c>
      <c r="D34" s="126">
        <v>180</v>
      </c>
    </row>
    <row r="35" spans="1:6">
      <c r="B35" t="s">
        <v>862</v>
      </c>
      <c r="C35" t="s">
        <v>829</v>
      </c>
      <c r="D35" s="126">
        <v>624</v>
      </c>
    </row>
    <row r="36" spans="1:6">
      <c r="A36" s="131">
        <v>44440</v>
      </c>
      <c r="B36" t="s">
        <v>752</v>
      </c>
      <c r="C36" t="s">
        <v>876</v>
      </c>
      <c r="D36" s="126">
        <v>102</v>
      </c>
    </row>
    <row r="37" spans="1:6">
      <c r="B37" t="s">
        <v>877</v>
      </c>
      <c r="C37" t="s">
        <v>855</v>
      </c>
      <c r="D37" s="126">
        <v>74</v>
      </c>
    </row>
    <row r="38" spans="1:6">
      <c r="C38" t="s">
        <v>878</v>
      </c>
      <c r="D38" s="126">
        <v>118</v>
      </c>
    </row>
    <row r="39" spans="1:6">
      <c r="A39" s="131">
        <v>44470</v>
      </c>
      <c r="B39" t="s">
        <v>901</v>
      </c>
      <c r="C39" t="s">
        <v>829</v>
      </c>
      <c r="D39" s="126">
        <v>1017</v>
      </c>
    </row>
    <row r="40" spans="1:6">
      <c r="A40" s="131">
        <v>44501</v>
      </c>
      <c r="B40" t="s">
        <v>889</v>
      </c>
      <c r="C40" t="s">
        <v>829</v>
      </c>
      <c r="D40" s="126">
        <v>1323</v>
      </c>
      <c r="F40" s="127"/>
    </row>
    <row r="41" spans="1:6">
      <c r="A41" s="131">
        <v>44531</v>
      </c>
      <c r="B41" t="s">
        <v>752</v>
      </c>
      <c r="C41" t="s">
        <v>903</v>
      </c>
      <c r="D41" s="126">
        <v>57</v>
      </c>
    </row>
    <row r="42" spans="1:6">
      <c r="A42" t="s">
        <v>958</v>
      </c>
      <c r="B42" t="s">
        <v>752</v>
      </c>
      <c r="C42" t="s">
        <v>957</v>
      </c>
      <c r="D42" s="126">
        <v>53</v>
      </c>
      <c r="F42" t="s">
        <v>1134</v>
      </c>
    </row>
    <row r="43" spans="1:6">
      <c r="A43" t="s">
        <v>958</v>
      </c>
      <c r="B43" t="s">
        <v>849</v>
      </c>
      <c r="C43" t="s">
        <v>959</v>
      </c>
      <c r="D43" s="126">
        <v>28</v>
      </c>
    </row>
    <row r="44" spans="1:6">
      <c r="A44" t="s">
        <v>960</v>
      </c>
      <c r="B44" t="s">
        <v>752</v>
      </c>
      <c r="C44" t="s">
        <v>961</v>
      </c>
      <c r="D44" s="126">
        <v>10</v>
      </c>
    </row>
    <row r="45" spans="1:6">
      <c r="A45" t="s">
        <v>960</v>
      </c>
      <c r="B45" t="s">
        <v>1059</v>
      </c>
      <c r="C45" t="s">
        <v>829</v>
      </c>
      <c r="D45" s="126">
        <v>382</v>
      </c>
    </row>
    <row r="46" spans="1:6">
      <c r="A46" t="s">
        <v>966</v>
      </c>
      <c r="B46" t="s">
        <v>564</v>
      </c>
      <c r="C46" t="s">
        <v>829</v>
      </c>
      <c r="D46" s="126">
        <v>1288</v>
      </c>
    </row>
    <row r="47" spans="1:6">
      <c r="A47" t="s">
        <v>1060</v>
      </c>
      <c r="B47" t="s">
        <v>752</v>
      </c>
      <c r="C47" t="s">
        <v>829</v>
      </c>
      <c r="D47" s="126">
        <v>288</v>
      </c>
    </row>
    <row r="48" spans="1:6">
      <c r="A48" t="s">
        <v>1060</v>
      </c>
      <c r="B48" t="s">
        <v>1066</v>
      </c>
      <c r="C48" t="s">
        <v>1067</v>
      </c>
      <c r="D48" s="126">
        <v>161</v>
      </c>
      <c r="E48" t="s">
        <v>1068</v>
      </c>
    </row>
    <row r="49" spans="1:14">
      <c r="A49" t="s">
        <v>1060</v>
      </c>
      <c r="B49" t="s">
        <v>1106</v>
      </c>
      <c r="C49" t="s">
        <v>829</v>
      </c>
      <c r="D49" s="126">
        <v>1416</v>
      </c>
    </row>
    <row r="50" spans="1:14">
      <c r="A50" t="s">
        <v>1092</v>
      </c>
      <c r="B50" t="s">
        <v>1105</v>
      </c>
      <c r="C50" t="s">
        <v>829</v>
      </c>
      <c r="D50" s="126">
        <v>1088</v>
      </c>
    </row>
    <row r="51" spans="1:14">
      <c r="A51" t="s">
        <v>1111</v>
      </c>
      <c r="B51" t="s">
        <v>1110</v>
      </c>
      <c r="C51" t="s">
        <v>829</v>
      </c>
      <c r="D51" s="126">
        <v>4093</v>
      </c>
    </row>
    <row r="52" spans="1:14">
      <c r="A52" t="s">
        <v>1111</v>
      </c>
      <c r="B52" t="s">
        <v>752</v>
      </c>
      <c r="C52" t="s">
        <v>961</v>
      </c>
      <c r="D52" s="126">
        <v>10</v>
      </c>
      <c r="K52" s="90"/>
      <c r="L52" s="148"/>
      <c r="M52" s="148"/>
      <c r="N52" s="90"/>
    </row>
    <row r="53" spans="1:14">
      <c r="A53" t="s">
        <v>1117</v>
      </c>
      <c r="B53" t="s">
        <v>752</v>
      </c>
      <c r="C53" t="s">
        <v>829</v>
      </c>
      <c r="D53" s="126">
        <v>82</v>
      </c>
      <c r="K53" s="90"/>
      <c r="L53" s="148"/>
      <c r="M53" s="148"/>
      <c r="N53" s="90"/>
    </row>
    <row r="54" spans="1:14">
      <c r="A54" t="s">
        <v>1121</v>
      </c>
      <c r="B54" t="s">
        <v>1132</v>
      </c>
      <c r="C54" t="s">
        <v>829</v>
      </c>
      <c r="D54" s="126">
        <v>502</v>
      </c>
      <c r="E54" s="127"/>
      <c r="K54" s="90"/>
      <c r="L54" s="148"/>
      <c r="M54" s="148"/>
      <c r="N54" s="90"/>
    </row>
    <row r="55" spans="1:14">
      <c r="A55" t="s">
        <v>1121</v>
      </c>
      <c r="B55" t="s">
        <v>1133</v>
      </c>
      <c r="C55" t="s">
        <v>829</v>
      </c>
      <c r="D55" s="126">
        <v>56</v>
      </c>
      <c r="G55" s="140"/>
      <c r="K55" s="90"/>
      <c r="L55" s="148"/>
      <c r="M55" s="148"/>
      <c r="N55" s="90"/>
    </row>
    <row r="56" spans="1:14">
      <c r="A56" t="s">
        <v>1141</v>
      </c>
      <c r="B56" t="s">
        <v>850</v>
      </c>
      <c r="C56" t="s">
        <v>1142</v>
      </c>
      <c r="D56" s="126">
        <v>25</v>
      </c>
      <c r="E56" s="127">
        <f>SUM(D2:D60)</f>
        <v>28514</v>
      </c>
      <c r="K56" s="90"/>
      <c r="L56" s="148"/>
      <c r="M56" s="148"/>
      <c r="N56" s="90"/>
    </row>
    <row r="57" spans="1:14">
      <c r="A57" t="s">
        <v>1141</v>
      </c>
      <c r="B57" t="s">
        <v>752</v>
      </c>
      <c r="C57" t="s">
        <v>1143</v>
      </c>
      <c r="D57" s="126">
        <v>21</v>
      </c>
      <c r="E57" s="127"/>
      <c r="K57" s="90"/>
      <c r="L57" s="148"/>
      <c r="M57" s="148"/>
      <c r="N57" s="90"/>
    </row>
    <row r="58" spans="1:14">
      <c r="A58" t="s">
        <v>1200</v>
      </c>
      <c r="B58" t="s">
        <v>752</v>
      </c>
      <c r="C58" t="s">
        <v>829</v>
      </c>
      <c r="D58" s="126">
        <v>95</v>
      </c>
      <c r="E58" s="127"/>
      <c r="K58" s="127"/>
    </row>
    <row r="59" spans="1:14">
      <c r="A59" t="s">
        <v>1188</v>
      </c>
      <c r="B59" t="s">
        <v>1133</v>
      </c>
      <c r="C59" t="s">
        <v>629</v>
      </c>
      <c r="D59" s="126">
        <v>19</v>
      </c>
      <c r="E59" s="127"/>
      <c r="K59" s="74"/>
      <c r="L59" s="148"/>
    </row>
    <row r="60" spans="1:14">
      <c r="C60" t="s">
        <v>1216</v>
      </c>
      <c r="D60" s="126">
        <v>25</v>
      </c>
      <c r="E60" s="127"/>
    </row>
    <row r="61" spans="1:14">
      <c r="A61" t="s">
        <v>1188</v>
      </c>
      <c r="B61" t="s">
        <v>752</v>
      </c>
      <c r="C61" t="s">
        <v>829</v>
      </c>
      <c r="D61" s="126">
        <v>2352</v>
      </c>
      <c r="E61" s="127"/>
    </row>
    <row r="62" spans="1:14">
      <c r="B62" t="s">
        <v>1229</v>
      </c>
      <c r="C62" t="s">
        <v>829</v>
      </c>
      <c r="D62" s="126" t="s">
        <v>1298</v>
      </c>
      <c r="E62" s="127"/>
    </row>
    <row r="63" spans="1:14">
      <c r="B63" t="s">
        <v>1230</v>
      </c>
      <c r="C63" t="s">
        <v>829</v>
      </c>
      <c r="D63" s="126">
        <v>2352</v>
      </c>
      <c r="E63" s="127"/>
    </row>
    <row r="64" spans="1:14">
      <c r="A64" t="s">
        <v>1236</v>
      </c>
      <c r="B64" t="s">
        <v>1259</v>
      </c>
      <c r="C64" t="s">
        <v>829</v>
      </c>
      <c r="D64" s="126">
        <v>465</v>
      </c>
      <c r="E64" s="127"/>
    </row>
    <row r="65" spans="1:5">
      <c r="A65" t="s">
        <v>1236</v>
      </c>
      <c r="B65" t="s">
        <v>1260</v>
      </c>
      <c r="C65" t="s">
        <v>829</v>
      </c>
      <c r="D65" s="126">
        <v>1320</v>
      </c>
      <c r="E65" s="127"/>
    </row>
    <row r="66" spans="1:5">
      <c r="A66" s="131">
        <v>44198</v>
      </c>
      <c r="B66" t="s">
        <v>1265</v>
      </c>
      <c r="C66" t="s">
        <v>829</v>
      </c>
      <c r="D66" s="126">
        <v>280</v>
      </c>
      <c r="E66" s="127"/>
    </row>
    <row r="67" spans="1:5">
      <c r="A67" s="131">
        <v>44257</v>
      </c>
      <c r="B67" t="s">
        <v>1270</v>
      </c>
      <c r="C67" t="s">
        <v>829</v>
      </c>
      <c r="D67" s="126">
        <v>2016</v>
      </c>
      <c r="E67" s="127"/>
    </row>
    <row r="68" spans="1:5">
      <c r="B68" t="s">
        <v>1299</v>
      </c>
      <c r="C68" t="s">
        <v>829</v>
      </c>
      <c r="D68" s="126">
        <v>982</v>
      </c>
      <c r="E68" s="127"/>
    </row>
    <row r="69" spans="1:5">
      <c r="A69" s="131">
        <v>44318</v>
      </c>
      <c r="B69" t="s">
        <v>1317</v>
      </c>
      <c r="C69" t="s">
        <v>829</v>
      </c>
      <c r="D69" s="126">
        <v>700</v>
      </c>
      <c r="E69" s="127" t="s">
        <v>1331</v>
      </c>
    </row>
    <row r="70" spans="1:5">
      <c r="B70" t="s">
        <v>1318</v>
      </c>
      <c r="C70" t="s">
        <v>829</v>
      </c>
      <c r="D70" s="126">
        <v>665</v>
      </c>
      <c r="E70" s="127" t="s">
        <v>1332</v>
      </c>
    </row>
    <row r="71" spans="1:5">
      <c r="B71" t="s">
        <v>1330</v>
      </c>
      <c r="C71" t="s">
        <v>829</v>
      </c>
      <c r="D71" s="126">
        <v>703</v>
      </c>
      <c r="E71" s="127"/>
    </row>
    <row r="72" spans="1:5">
      <c r="A72" s="131">
        <v>44410</v>
      </c>
      <c r="B72" t="s">
        <v>1341</v>
      </c>
      <c r="C72" t="s">
        <v>829</v>
      </c>
      <c r="D72" s="126">
        <v>1266</v>
      </c>
    </row>
    <row r="73" spans="1:5">
      <c r="A73" s="131">
        <v>44502</v>
      </c>
      <c r="B73" t="s">
        <v>1229</v>
      </c>
      <c r="C73" t="s">
        <v>829</v>
      </c>
    </row>
    <row r="74" spans="1:5">
      <c r="B74" t="s">
        <v>1382</v>
      </c>
      <c r="C74" t="s">
        <v>829</v>
      </c>
      <c r="D74" s="126">
        <v>938</v>
      </c>
    </row>
    <row r="75" spans="1:5">
      <c r="B75" t="s">
        <v>1383</v>
      </c>
      <c r="C75" t="s">
        <v>829</v>
      </c>
      <c r="D75" s="126">
        <v>5010</v>
      </c>
    </row>
    <row r="76" spans="1:5">
      <c r="B76" t="s">
        <v>564</v>
      </c>
      <c r="C76" t="s">
        <v>829</v>
      </c>
      <c r="D76" s="126">
        <v>1002</v>
      </c>
      <c r="E76" t="s">
        <v>1415</v>
      </c>
    </row>
  </sheetData>
  <mergeCells count="2">
    <mergeCell ref="J1:M1"/>
    <mergeCell ref="H2:I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02"/>
  <sheetViews>
    <sheetView tabSelected="1" zoomScale="84" zoomScaleNormal="84" workbookViewId="0">
      <pane ySplit="1" topLeftCell="A199" activePane="bottomLeft" state="frozen"/>
      <selection pane="bottomLeft" activeCell="E217" sqref="E217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41" bestFit="1" customWidth="1"/>
    <col min="9" max="9" width="6.85546875" customWidth="1"/>
    <col min="10" max="11" width="6.5703125" customWidth="1"/>
    <col min="12" max="12" width="9.140625" style="46"/>
    <col min="13" max="13" width="9.140625" style="72"/>
    <col min="14" max="14" width="9.7109375" style="41" customWidth="1"/>
    <col min="15" max="15" width="9.140625" style="52"/>
    <col min="16" max="16" width="28.140625" customWidth="1"/>
  </cols>
  <sheetData>
    <row r="1" spans="2:16" s="64" customFormat="1">
      <c r="B1" s="20" t="s">
        <v>129</v>
      </c>
      <c r="C1" s="20" t="s">
        <v>130</v>
      </c>
      <c r="D1" s="20" t="s">
        <v>97</v>
      </c>
      <c r="E1" s="20" t="s">
        <v>101</v>
      </c>
      <c r="F1" s="20" t="s">
        <v>145</v>
      </c>
      <c r="G1" s="20" t="s">
        <v>144</v>
      </c>
      <c r="H1" s="42" t="s">
        <v>141</v>
      </c>
      <c r="I1" s="20" t="s">
        <v>98</v>
      </c>
      <c r="J1" s="20" t="s">
        <v>389</v>
      </c>
      <c r="K1" s="65" t="s">
        <v>102</v>
      </c>
      <c r="L1" s="65"/>
      <c r="M1" s="67" t="s">
        <v>613</v>
      </c>
      <c r="N1" s="42" t="s">
        <v>612</v>
      </c>
      <c r="O1" s="66" t="s">
        <v>142</v>
      </c>
      <c r="P1" s="20" t="s">
        <v>132</v>
      </c>
    </row>
    <row r="2" spans="2:16">
      <c r="B2" s="60"/>
      <c r="C2" s="61" t="s">
        <v>146</v>
      </c>
      <c r="D2" s="61"/>
      <c r="E2" s="61"/>
      <c r="F2" s="61"/>
      <c r="G2" s="61"/>
      <c r="H2" s="62"/>
      <c r="I2" s="61"/>
      <c r="J2" s="61"/>
      <c r="K2" s="61"/>
      <c r="L2" s="61"/>
      <c r="M2" s="68"/>
      <c r="N2" s="62"/>
      <c r="O2" s="51"/>
      <c r="P2" s="63"/>
    </row>
    <row r="3" spans="2:16">
      <c r="B3" s="12">
        <v>1</v>
      </c>
      <c r="C3" s="36">
        <v>44086</v>
      </c>
      <c r="D3" s="1" t="s">
        <v>146</v>
      </c>
      <c r="E3" s="1" t="s">
        <v>127</v>
      </c>
      <c r="F3" s="1" t="s">
        <v>147</v>
      </c>
      <c r="G3" s="121" t="s">
        <v>151</v>
      </c>
      <c r="H3" s="43">
        <v>60</v>
      </c>
      <c r="I3" s="1"/>
      <c r="J3" s="1">
        <v>34.08</v>
      </c>
      <c r="K3" s="1" t="s">
        <v>259</v>
      </c>
      <c r="L3" s="13">
        <v>6</v>
      </c>
      <c r="M3" s="69">
        <f>N3/L3</f>
        <v>53.080000000000005</v>
      </c>
      <c r="N3" s="43">
        <v>318.48</v>
      </c>
      <c r="O3" s="52">
        <v>60</v>
      </c>
      <c r="P3" s="13"/>
    </row>
    <row r="4" spans="2:16">
      <c r="B4" s="14">
        <f>B3+1</f>
        <v>2</v>
      </c>
      <c r="C4" s="36">
        <v>44086</v>
      </c>
      <c r="D4" s="3" t="s">
        <v>148</v>
      </c>
      <c r="E4" s="3" t="s">
        <v>127</v>
      </c>
      <c r="F4" s="3" t="s">
        <v>150</v>
      </c>
      <c r="G4" s="122" t="s">
        <v>151</v>
      </c>
      <c r="H4" s="44">
        <v>119</v>
      </c>
      <c r="I4" s="3"/>
      <c r="J4" s="3">
        <v>23.16</v>
      </c>
      <c r="K4" s="1" t="s">
        <v>259</v>
      </c>
      <c r="L4" s="15">
        <v>2</v>
      </c>
      <c r="M4" s="69">
        <v>115</v>
      </c>
      <c r="N4" s="44">
        <v>216.22</v>
      </c>
      <c r="O4" s="52">
        <v>120</v>
      </c>
      <c r="P4" s="6"/>
    </row>
    <row r="5" spans="2:16">
      <c r="B5" s="54">
        <f t="shared" ref="B5:B84" si="0">B4+1</f>
        <v>3</v>
      </c>
      <c r="C5" s="55">
        <v>44086</v>
      </c>
      <c r="D5" s="56" t="s">
        <v>152</v>
      </c>
      <c r="E5" s="56" t="s">
        <v>127</v>
      </c>
      <c r="F5" s="56" t="s">
        <v>153</v>
      </c>
      <c r="G5" s="123" t="s">
        <v>151</v>
      </c>
      <c r="H5" s="57">
        <v>2</v>
      </c>
      <c r="I5" s="56"/>
      <c r="J5" s="56">
        <v>19.32</v>
      </c>
      <c r="K5" s="1" t="s">
        <v>259</v>
      </c>
      <c r="L5" s="58">
        <v>100</v>
      </c>
      <c r="M5" s="69">
        <v>1.8</v>
      </c>
      <c r="N5" s="57">
        <v>180.2</v>
      </c>
      <c r="O5" s="59">
        <v>2</v>
      </c>
      <c r="P5" s="6"/>
    </row>
    <row r="6" spans="2:16">
      <c r="B6" s="14"/>
      <c r="C6" s="39" t="s">
        <v>154</v>
      </c>
      <c r="D6" s="3"/>
      <c r="E6" s="3"/>
      <c r="F6" s="3"/>
      <c r="G6" s="122"/>
      <c r="H6" s="44"/>
      <c r="I6" s="3"/>
      <c r="J6" s="3"/>
      <c r="K6" s="1" t="s">
        <v>259</v>
      </c>
      <c r="L6" s="15"/>
      <c r="M6" s="69"/>
      <c r="N6" s="44"/>
      <c r="O6" s="52">
        <f t="shared" ref="O6:O12" si="1">H6-H6*5%</f>
        <v>0</v>
      </c>
      <c r="P6" s="6"/>
    </row>
    <row r="7" spans="2:16">
      <c r="B7" s="14">
        <f>B5+1</f>
        <v>4</v>
      </c>
      <c r="C7" s="39">
        <v>44086</v>
      </c>
      <c r="D7" s="3" t="s">
        <v>154</v>
      </c>
      <c r="E7" s="3" t="s">
        <v>127</v>
      </c>
      <c r="F7" s="3" t="s">
        <v>147</v>
      </c>
      <c r="G7" s="122" t="s">
        <v>155</v>
      </c>
      <c r="H7" s="44">
        <v>45</v>
      </c>
      <c r="I7" s="3"/>
      <c r="J7" s="3">
        <v>25.82</v>
      </c>
      <c r="K7" s="1" t="s">
        <v>259</v>
      </c>
      <c r="L7" s="15">
        <v>6</v>
      </c>
      <c r="M7" s="69">
        <f t="shared" ref="M7:M67" si="2">N7/L7</f>
        <v>40.173333333333332</v>
      </c>
      <c r="N7" s="44">
        <v>241.04</v>
      </c>
      <c r="O7" s="52">
        <v>45</v>
      </c>
      <c r="P7" s="6"/>
    </row>
    <row r="8" spans="2:16">
      <c r="B8" s="14"/>
      <c r="C8" s="39" t="s">
        <v>156</v>
      </c>
      <c r="D8" s="3"/>
      <c r="E8" s="3"/>
      <c r="F8" s="3"/>
      <c r="G8" s="122"/>
      <c r="H8" s="44"/>
      <c r="I8" s="3"/>
      <c r="J8" s="3"/>
      <c r="K8" s="1" t="s">
        <v>259</v>
      </c>
      <c r="L8" s="15"/>
      <c r="M8" s="69"/>
      <c r="N8" s="44"/>
      <c r="O8" s="52">
        <f t="shared" si="1"/>
        <v>0</v>
      </c>
      <c r="P8" s="6"/>
    </row>
    <row r="9" spans="2:16">
      <c r="B9" s="14">
        <f>B7+1</f>
        <v>5</v>
      </c>
      <c r="C9" s="39">
        <v>44086</v>
      </c>
      <c r="D9" s="3" t="s">
        <v>156</v>
      </c>
      <c r="E9" s="3" t="s">
        <v>127</v>
      </c>
      <c r="F9" s="3" t="s">
        <v>147</v>
      </c>
      <c r="G9" s="122" t="s">
        <v>155</v>
      </c>
      <c r="H9" s="44">
        <v>41</v>
      </c>
      <c r="I9" s="3"/>
      <c r="J9" s="3">
        <v>23.52</v>
      </c>
      <c r="K9" s="1" t="s">
        <v>259</v>
      </c>
      <c r="L9" s="15">
        <v>6</v>
      </c>
      <c r="M9" s="69">
        <f t="shared" si="2"/>
        <v>36.61</v>
      </c>
      <c r="N9" s="44">
        <v>219.66</v>
      </c>
      <c r="O9" s="52">
        <v>41</v>
      </c>
      <c r="P9" s="6"/>
    </row>
    <row r="10" spans="2:16">
      <c r="B10" s="14"/>
      <c r="C10" s="39" t="s">
        <v>157</v>
      </c>
      <c r="D10" s="3"/>
      <c r="E10" s="3"/>
      <c r="F10" s="3"/>
      <c r="G10" s="122"/>
      <c r="H10" s="44"/>
      <c r="I10" s="3"/>
      <c r="J10" s="3"/>
      <c r="K10" s="1" t="s">
        <v>259</v>
      </c>
      <c r="L10" s="15"/>
      <c r="M10" s="69"/>
      <c r="N10" s="44"/>
      <c r="O10" s="52">
        <f t="shared" si="1"/>
        <v>0</v>
      </c>
      <c r="P10" s="6"/>
    </row>
    <row r="11" spans="2:16">
      <c r="B11" s="14">
        <f>B9+1</f>
        <v>6</v>
      </c>
      <c r="C11" s="39">
        <v>44086</v>
      </c>
      <c r="D11" s="3" t="s">
        <v>157</v>
      </c>
      <c r="E11" s="3" t="s">
        <v>158</v>
      </c>
      <c r="F11" s="3" t="s">
        <v>159</v>
      </c>
      <c r="G11" s="122" t="s">
        <v>160</v>
      </c>
      <c r="H11" s="44">
        <v>37</v>
      </c>
      <c r="I11" s="3"/>
      <c r="J11" s="15">
        <v>14.86</v>
      </c>
      <c r="K11" s="1" t="s">
        <v>259</v>
      </c>
      <c r="L11" s="15">
        <v>10</v>
      </c>
      <c r="M11" s="69">
        <f t="shared" si="2"/>
        <v>31.216000000000001</v>
      </c>
      <c r="N11" s="44">
        <v>312.16000000000003</v>
      </c>
      <c r="O11" s="52">
        <v>35</v>
      </c>
      <c r="P11" s="6"/>
    </row>
    <row r="12" spans="2:16">
      <c r="B12" s="14">
        <f t="shared" si="0"/>
        <v>7</v>
      </c>
      <c r="C12" s="39">
        <v>44086</v>
      </c>
      <c r="D12" s="3" t="s">
        <v>157</v>
      </c>
      <c r="E12" s="3" t="s">
        <v>161</v>
      </c>
      <c r="F12" s="3" t="s">
        <v>162</v>
      </c>
      <c r="G12" s="122" t="s">
        <v>160</v>
      </c>
      <c r="H12" s="44">
        <v>62</v>
      </c>
      <c r="I12" s="3"/>
      <c r="J12" s="3">
        <v>15.2</v>
      </c>
      <c r="K12" s="1" t="s">
        <v>259</v>
      </c>
      <c r="L12" s="15">
        <v>6</v>
      </c>
      <c r="M12" s="69">
        <f t="shared" si="2"/>
        <v>53.223333333333329</v>
      </c>
      <c r="N12" s="44">
        <v>319.33999999999997</v>
      </c>
      <c r="O12" s="52">
        <f t="shared" si="1"/>
        <v>58.9</v>
      </c>
      <c r="P12" s="6"/>
    </row>
    <row r="13" spans="2:16">
      <c r="B13" s="14">
        <f t="shared" si="0"/>
        <v>8</v>
      </c>
      <c r="C13" s="39">
        <v>44086</v>
      </c>
      <c r="D13" s="3" t="s">
        <v>163</v>
      </c>
      <c r="E13" s="3" t="s">
        <v>161</v>
      </c>
      <c r="F13" s="3" t="s">
        <v>164</v>
      </c>
      <c r="G13" s="122" t="s">
        <v>160</v>
      </c>
      <c r="H13" s="44">
        <v>160</v>
      </c>
      <c r="I13" s="3"/>
      <c r="J13" s="3">
        <v>6.92</v>
      </c>
      <c r="K13" s="1" t="s">
        <v>259</v>
      </c>
      <c r="L13" s="15">
        <v>1</v>
      </c>
      <c r="M13" s="69">
        <f t="shared" si="2"/>
        <v>145.44999999999999</v>
      </c>
      <c r="N13" s="44">
        <v>145.44999999999999</v>
      </c>
      <c r="O13" s="52">
        <v>160</v>
      </c>
      <c r="P13" s="6"/>
    </row>
    <row r="14" spans="2:16">
      <c r="B14" s="14"/>
      <c r="C14" s="39" t="s">
        <v>177</v>
      </c>
      <c r="D14" s="3"/>
      <c r="E14" s="3"/>
      <c r="F14" s="3"/>
      <c r="G14" s="122"/>
      <c r="H14" s="44"/>
      <c r="I14" s="3"/>
      <c r="J14" s="3"/>
      <c r="K14" s="1" t="s">
        <v>259</v>
      </c>
      <c r="L14" s="15"/>
      <c r="M14" s="69"/>
      <c r="N14" s="44"/>
      <c r="P14" s="6"/>
    </row>
    <row r="15" spans="2:16">
      <c r="B15" s="14">
        <f>B13+1</f>
        <v>9</v>
      </c>
      <c r="C15" s="39">
        <v>44086</v>
      </c>
      <c r="D15" s="3" t="s">
        <v>166</v>
      </c>
      <c r="E15" s="3" t="s">
        <v>557</v>
      </c>
      <c r="F15" s="3" t="s">
        <v>168</v>
      </c>
      <c r="G15" s="122" t="s">
        <v>165</v>
      </c>
      <c r="H15" s="44">
        <v>150</v>
      </c>
      <c r="I15" s="3"/>
      <c r="J15" s="3">
        <v>61.32</v>
      </c>
      <c r="K15" s="1" t="s">
        <v>259</v>
      </c>
      <c r="L15" s="15">
        <v>3</v>
      </c>
      <c r="M15" s="69">
        <f t="shared" si="2"/>
        <v>133.94</v>
      </c>
      <c r="N15" s="44">
        <v>401.82</v>
      </c>
      <c r="O15" s="52">
        <v>143</v>
      </c>
      <c r="P15" s="6"/>
    </row>
    <row r="16" spans="2:16">
      <c r="B16" s="14">
        <f t="shared" si="0"/>
        <v>10</v>
      </c>
      <c r="C16" s="39">
        <v>44086</v>
      </c>
      <c r="D16" s="3" t="s">
        <v>170</v>
      </c>
      <c r="E16" s="3" t="s">
        <v>557</v>
      </c>
      <c r="F16" s="3" t="s">
        <v>171</v>
      </c>
      <c r="G16" s="122" t="s">
        <v>169</v>
      </c>
      <c r="H16" s="44">
        <v>68</v>
      </c>
      <c r="I16" s="3"/>
      <c r="J16" s="3">
        <v>55.56</v>
      </c>
      <c r="K16" s="1" t="s">
        <v>259</v>
      </c>
      <c r="L16" s="15">
        <v>6</v>
      </c>
      <c r="M16" s="69">
        <f t="shared" si="2"/>
        <v>60.72</v>
      </c>
      <c r="N16" s="44">
        <v>364.32</v>
      </c>
      <c r="O16" s="52">
        <v>65</v>
      </c>
      <c r="P16" s="6"/>
    </row>
    <row r="17" spans="2:16">
      <c r="B17" s="14">
        <f t="shared" si="0"/>
        <v>11</v>
      </c>
      <c r="C17" s="39">
        <v>44086</v>
      </c>
      <c r="D17" s="3" t="s">
        <v>174</v>
      </c>
      <c r="E17" s="3" t="s">
        <v>557</v>
      </c>
      <c r="F17" s="3" t="s">
        <v>173</v>
      </c>
      <c r="G17" s="122" t="s">
        <v>172</v>
      </c>
      <c r="H17" s="44">
        <v>5</v>
      </c>
      <c r="I17" s="3"/>
      <c r="J17" s="3">
        <v>27.44</v>
      </c>
      <c r="K17" s="1" t="s">
        <v>259</v>
      </c>
      <c r="L17" s="15">
        <v>2</v>
      </c>
      <c r="M17" s="69">
        <f t="shared" si="2"/>
        <v>89.99</v>
      </c>
      <c r="N17" s="44">
        <v>179.98</v>
      </c>
      <c r="O17" s="52">
        <v>99</v>
      </c>
      <c r="P17" s="6"/>
    </row>
    <row r="18" spans="2:16">
      <c r="B18" s="14">
        <f t="shared" si="0"/>
        <v>12</v>
      </c>
      <c r="C18" s="39">
        <v>44086</v>
      </c>
      <c r="D18" s="3" t="s">
        <v>415</v>
      </c>
      <c r="E18" s="3" t="s">
        <v>557</v>
      </c>
      <c r="F18" s="3" t="s">
        <v>175</v>
      </c>
      <c r="G18" s="122" t="s">
        <v>176</v>
      </c>
      <c r="H18" s="44">
        <v>90</v>
      </c>
      <c r="I18" s="3"/>
      <c r="J18" s="3">
        <v>71.64</v>
      </c>
      <c r="K18" s="1" t="s">
        <v>259</v>
      </c>
      <c r="L18" s="15">
        <v>6</v>
      </c>
      <c r="M18" s="69">
        <v>4.8</v>
      </c>
      <c r="N18" s="44">
        <v>469.86</v>
      </c>
      <c r="O18" s="52">
        <v>5</v>
      </c>
      <c r="P18" s="6"/>
    </row>
    <row r="19" spans="2:16">
      <c r="B19" s="14">
        <f t="shared" si="0"/>
        <v>13</v>
      </c>
      <c r="C19" s="39">
        <v>44084</v>
      </c>
      <c r="D19" s="3" t="s">
        <v>178</v>
      </c>
      <c r="E19" s="3" t="s">
        <v>557</v>
      </c>
      <c r="F19" s="3" t="s">
        <v>179</v>
      </c>
      <c r="G19" s="122" t="s">
        <v>180</v>
      </c>
      <c r="H19" s="44">
        <v>69</v>
      </c>
      <c r="I19" s="3"/>
      <c r="J19" s="3">
        <v>54.96</v>
      </c>
      <c r="K19" s="1" t="s">
        <v>259</v>
      </c>
      <c r="L19" s="15">
        <v>6</v>
      </c>
      <c r="M19" s="69">
        <f t="shared" si="2"/>
        <v>60.04</v>
      </c>
      <c r="N19" s="44">
        <v>360.24</v>
      </c>
      <c r="O19" s="52">
        <v>66</v>
      </c>
      <c r="P19" s="6"/>
    </row>
    <row r="20" spans="2:16">
      <c r="B20" s="14">
        <f t="shared" si="0"/>
        <v>14</v>
      </c>
      <c r="C20" s="39">
        <v>44086</v>
      </c>
      <c r="D20" s="3" t="s">
        <v>182</v>
      </c>
      <c r="E20" s="3" t="s">
        <v>557</v>
      </c>
      <c r="F20" s="3" t="s">
        <v>183</v>
      </c>
      <c r="G20" s="122" t="s">
        <v>181</v>
      </c>
      <c r="H20" s="44">
        <v>3</v>
      </c>
      <c r="I20" s="3"/>
      <c r="J20" s="3">
        <v>19.62</v>
      </c>
      <c r="K20" s="1" t="s">
        <v>259</v>
      </c>
      <c r="L20" s="15">
        <v>48</v>
      </c>
      <c r="M20" s="69">
        <f t="shared" si="2"/>
        <v>2.6787500000000004</v>
      </c>
      <c r="N20" s="44">
        <v>128.58000000000001</v>
      </c>
      <c r="O20" s="52">
        <v>3</v>
      </c>
      <c r="P20" s="6"/>
    </row>
    <row r="21" spans="2:16">
      <c r="B21" s="14"/>
      <c r="C21" s="39">
        <v>44086</v>
      </c>
      <c r="D21" s="3" t="s">
        <v>411</v>
      </c>
      <c r="E21" s="3" t="s">
        <v>412</v>
      </c>
      <c r="F21" s="3" t="s">
        <v>560</v>
      </c>
      <c r="G21" s="122" t="s">
        <v>411</v>
      </c>
      <c r="H21" s="88">
        <v>1</v>
      </c>
      <c r="I21" s="3"/>
      <c r="J21" s="3">
        <v>7.78</v>
      </c>
      <c r="K21" s="1" t="s">
        <v>259</v>
      </c>
      <c r="L21" s="15">
        <v>64</v>
      </c>
      <c r="M21" s="69">
        <f t="shared" si="2"/>
        <v>0.79734375000000002</v>
      </c>
      <c r="N21" s="44">
        <v>51.03</v>
      </c>
      <c r="O21" s="52">
        <v>1</v>
      </c>
      <c r="P21" s="6"/>
    </row>
    <row r="22" spans="2:16">
      <c r="B22" s="14">
        <f>B20+1</f>
        <v>15</v>
      </c>
      <c r="C22" s="39">
        <v>44086</v>
      </c>
      <c r="D22" s="3" t="s">
        <v>186</v>
      </c>
      <c r="E22" s="3" t="s">
        <v>557</v>
      </c>
      <c r="F22" s="3" t="s">
        <v>185</v>
      </c>
      <c r="G22" s="122" t="s">
        <v>184</v>
      </c>
      <c r="H22" s="44">
        <v>4</v>
      </c>
      <c r="I22" s="3"/>
      <c r="J22" s="3">
        <v>24.2</v>
      </c>
      <c r="K22" s="1" t="s">
        <v>259</v>
      </c>
      <c r="L22" s="15">
        <v>48</v>
      </c>
      <c r="M22" s="69">
        <f t="shared" si="2"/>
        <v>3.3058333333333336</v>
      </c>
      <c r="N22" s="44">
        <v>158.68</v>
      </c>
      <c r="O22" s="52">
        <v>4</v>
      </c>
      <c r="P22" s="6"/>
    </row>
    <row r="23" spans="2:16">
      <c r="B23" s="14"/>
      <c r="C23" s="39" t="s">
        <v>187</v>
      </c>
      <c r="D23" s="3"/>
      <c r="E23" s="3"/>
      <c r="F23" s="3"/>
      <c r="G23" s="122"/>
      <c r="H23" s="44"/>
      <c r="I23" s="3"/>
      <c r="J23" s="3"/>
      <c r="K23" s="1" t="s">
        <v>259</v>
      </c>
      <c r="L23" s="15"/>
      <c r="M23" s="69"/>
      <c r="N23" s="44"/>
      <c r="P23" s="6"/>
    </row>
    <row r="24" spans="2:16">
      <c r="B24" s="14">
        <f>B22+1</f>
        <v>16</v>
      </c>
      <c r="C24" s="39">
        <v>44086</v>
      </c>
      <c r="D24" s="3" t="s">
        <v>188</v>
      </c>
      <c r="E24" s="3" t="s">
        <v>127</v>
      </c>
      <c r="F24" s="3" t="s">
        <v>189</v>
      </c>
      <c r="G24" s="122" t="s">
        <v>190</v>
      </c>
      <c r="H24" s="44">
        <v>50</v>
      </c>
      <c r="I24" s="3"/>
      <c r="J24" s="3">
        <v>42</v>
      </c>
      <c r="K24" s="1" t="s">
        <v>259</v>
      </c>
      <c r="L24" s="15">
        <v>6</v>
      </c>
      <c r="M24" s="69">
        <f t="shared" si="2"/>
        <v>45.879999999999995</v>
      </c>
      <c r="N24" s="44">
        <v>275.27999999999997</v>
      </c>
      <c r="O24" s="52">
        <v>48</v>
      </c>
      <c r="P24" s="6"/>
    </row>
    <row r="25" spans="2:16">
      <c r="B25" s="14"/>
      <c r="C25" s="39" t="s">
        <v>191</v>
      </c>
      <c r="D25" s="3"/>
      <c r="E25" s="3"/>
      <c r="F25" s="3"/>
      <c r="G25" s="122"/>
      <c r="H25" s="44"/>
      <c r="I25" s="3"/>
      <c r="J25" s="3"/>
      <c r="K25" s="1" t="s">
        <v>259</v>
      </c>
      <c r="L25" s="15"/>
      <c r="M25" s="69"/>
      <c r="N25" s="44"/>
      <c r="P25" s="6"/>
    </row>
    <row r="26" spans="2:16">
      <c r="B26" s="14">
        <f>B24+1</f>
        <v>17</v>
      </c>
      <c r="C26" s="39">
        <v>44086</v>
      </c>
      <c r="D26" s="3" t="s">
        <v>192</v>
      </c>
      <c r="E26" s="3" t="s">
        <v>143</v>
      </c>
      <c r="F26" s="3" t="s">
        <v>162</v>
      </c>
      <c r="G26" s="122" t="s">
        <v>151</v>
      </c>
      <c r="H26" s="44">
        <v>20</v>
      </c>
      <c r="I26" s="3"/>
      <c r="J26" s="3">
        <v>11.64</v>
      </c>
      <c r="K26" s="1" t="s">
        <v>259</v>
      </c>
      <c r="L26" s="15">
        <v>6</v>
      </c>
      <c r="M26" s="69">
        <f t="shared" si="2"/>
        <v>18.03</v>
      </c>
      <c r="N26" s="44">
        <v>108.18</v>
      </c>
      <c r="O26" s="52">
        <v>20</v>
      </c>
      <c r="P26" s="6"/>
    </row>
    <row r="27" spans="2:16">
      <c r="B27" s="14">
        <f t="shared" si="0"/>
        <v>18</v>
      </c>
      <c r="C27" s="39">
        <v>44086</v>
      </c>
      <c r="D27" s="3" t="s">
        <v>193</v>
      </c>
      <c r="E27" s="3" t="s">
        <v>143</v>
      </c>
      <c r="F27" s="3" t="s">
        <v>194</v>
      </c>
      <c r="G27" s="122" t="s">
        <v>151</v>
      </c>
      <c r="H27" s="44">
        <v>75</v>
      </c>
      <c r="I27" s="3"/>
      <c r="J27" s="3">
        <v>21.72</v>
      </c>
      <c r="K27" s="1" t="s">
        <v>259</v>
      </c>
      <c r="L27" s="15">
        <v>3</v>
      </c>
      <c r="M27" s="69">
        <f t="shared" si="2"/>
        <v>67.570000000000007</v>
      </c>
      <c r="N27" s="44">
        <v>202.71</v>
      </c>
      <c r="O27" s="52">
        <v>72</v>
      </c>
      <c r="P27" s="6"/>
    </row>
    <row r="28" spans="2:16">
      <c r="B28" s="14"/>
      <c r="C28" s="39" t="s">
        <v>195</v>
      </c>
      <c r="D28" s="3"/>
      <c r="E28" s="3"/>
      <c r="F28" s="3"/>
      <c r="G28" s="122"/>
      <c r="H28" s="44"/>
      <c r="I28" s="3"/>
      <c r="J28" s="3"/>
      <c r="K28" s="1" t="s">
        <v>259</v>
      </c>
      <c r="L28" s="15"/>
      <c r="M28" s="69"/>
      <c r="N28" s="44"/>
      <c r="P28" s="6"/>
    </row>
    <row r="29" spans="2:16">
      <c r="B29" s="14">
        <f>B27+1</f>
        <v>19</v>
      </c>
      <c r="C29" s="39">
        <v>44086</v>
      </c>
      <c r="D29" s="3" t="s">
        <v>196</v>
      </c>
      <c r="E29" s="3" t="s">
        <v>143</v>
      </c>
      <c r="F29" s="3" t="s">
        <v>162</v>
      </c>
      <c r="G29" s="122" t="s">
        <v>197</v>
      </c>
      <c r="H29" s="44">
        <v>69</v>
      </c>
      <c r="I29" s="3"/>
      <c r="J29" s="3">
        <v>61.2</v>
      </c>
      <c r="K29" s="1" t="s">
        <v>259</v>
      </c>
      <c r="L29" s="15">
        <v>10</v>
      </c>
      <c r="M29" s="69">
        <f t="shared" si="2"/>
        <v>57.14</v>
      </c>
      <c r="N29" s="44">
        <v>571.4</v>
      </c>
      <c r="O29" s="52">
        <v>66</v>
      </c>
      <c r="P29" s="6"/>
    </row>
    <row r="30" spans="2:16">
      <c r="B30" s="14">
        <f t="shared" si="0"/>
        <v>20</v>
      </c>
      <c r="C30" s="39">
        <v>44086</v>
      </c>
      <c r="D30" s="3" t="s">
        <v>198</v>
      </c>
      <c r="E30" s="3" t="s">
        <v>143</v>
      </c>
      <c r="F30" s="3" t="s">
        <v>199</v>
      </c>
      <c r="G30" s="122" t="s">
        <v>200</v>
      </c>
      <c r="H30" s="129">
        <v>180</v>
      </c>
      <c r="I30" s="3"/>
      <c r="J30" s="3">
        <v>33.56</v>
      </c>
      <c r="K30" s="1" t="s">
        <v>259</v>
      </c>
      <c r="L30" s="15">
        <v>2</v>
      </c>
      <c r="M30" s="69">
        <f t="shared" si="2"/>
        <v>156.6</v>
      </c>
      <c r="N30" s="44">
        <v>313.2</v>
      </c>
      <c r="O30" s="52">
        <v>165</v>
      </c>
      <c r="P30" s="6"/>
    </row>
    <row r="31" spans="2:16">
      <c r="B31" s="14"/>
      <c r="C31" s="39" t="s">
        <v>201</v>
      </c>
      <c r="D31" s="3"/>
      <c r="E31" s="3"/>
      <c r="F31" s="3"/>
      <c r="G31" s="122"/>
      <c r="H31" s="44"/>
      <c r="I31" s="3"/>
      <c r="J31" s="3"/>
      <c r="K31" s="1" t="s">
        <v>259</v>
      </c>
      <c r="L31" s="15"/>
      <c r="M31" s="69"/>
      <c r="N31" s="44"/>
      <c r="P31" s="6"/>
    </row>
    <row r="32" spans="2:16">
      <c r="B32" s="14">
        <f>B30+1</f>
        <v>21</v>
      </c>
      <c r="C32" s="39">
        <v>44086</v>
      </c>
      <c r="D32" s="3" t="s">
        <v>202</v>
      </c>
      <c r="E32" s="3" t="s">
        <v>143</v>
      </c>
      <c r="F32" s="3" t="s">
        <v>203</v>
      </c>
      <c r="G32" s="122" t="s">
        <v>202</v>
      </c>
      <c r="H32" s="129">
        <v>212</v>
      </c>
      <c r="I32" s="3"/>
      <c r="J32" s="3">
        <v>26.28</v>
      </c>
      <c r="K32" s="1" t="s">
        <v>259</v>
      </c>
      <c r="L32" s="15">
        <v>3</v>
      </c>
      <c r="M32" s="69">
        <f t="shared" si="2"/>
        <v>184.1</v>
      </c>
      <c r="N32" s="44">
        <v>552.29999999999995</v>
      </c>
      <c r="O32" s="52">
        <v>200</v>
      </c>
      <c r="P32" s="6"/>
    </row>
    <row r="33" spans="2:16">
      <c r="B33" s="14">
        <f t="shared" si="0"/>
        <v>22</v>
      </c>
      <c r="C33" s="39">
        <v>44086</v>
      </c>
      <c r="D33" s="3" t="s">
        <v>204</v>
      </c>
      <c r="E33" s="3" t="s">
        <v>143</v>
      </c>
      <c r="F33" s="3" t="s">
        <v>205</v>
      </c>
      <c r="G33" s="122" t="s">
        <v>204</v>
      </c>
      <c r="H33" s="129">
        <v>200</v>
      </c>
      <c r="I33" s="3"/>
      <c r="J33" s="3">
        <v>25.98</v>
      </c>
      <c r="K33" s="1" t="s">
        <v>259</v>
      </c>
      <c r="L33" s="15">
        <v>3</v>
      </c>
      <c r="M33" s="69">
        <f t="shared" si="2"/>
        <v>181.83</v>
      </c>
      <c r="N33" s="44">
        <v>545.49</v>
      </c>
      <c r="O33" s="52">
        <f t="shared" ref="O33" si="3">H33-H33*5%</f>
        <v>190</v>
      </c>
      <c r="P33" s="6"/>
    </row>
    <row r="34" spans="2:16">
      <c r="B34" s="14"/>
      <c r="C34" s="39" t="s">
        <v>206</v>
      </c>
      <c r="D34" s="3"/>
      <c r="E34" s="3"/>
      <c r="F34" s="3"/>
      <c r="G34" s="122"/>
      <c r="H34" s="44"/>
      <c r="I34" s="3"/>
      <c r="J34" s="3"/>
      <c r="K34" s="1" t="s">
        <v>259</v>
      </c>
      <c r="L34" s="15"/>
      <c r="M34" s="69"/>
      <c r="N34" s="44"/>
      <c r="P34" s="6"/>
    </row>
    <row r="35" spans="2:16">
      <c r="B35" s="14">
        <f>B33+1</f>
        <v>23</v>
      </c>
      <c r="C35" s="39">
        <v>44086</v>
      </c>
      <c r="D35" s="3" t="s">
        <v>207</v>
      </c>
      <c r="E35" s="3" t="s">
        <v>143</v>
      </c>
      <c r="F35" s="3" t="s">
        <v>147</v>
      </c>
      <c r="G35" s="122" t="s">
        <v>208</v>
      </c>
      <c r="H35" s="44">
        <v>15</v>
      </c>
      <c r="I35" s="3"/>
      <c r="J35" s="3">
        <v>5.24</v>
      </c>
      <c r="K35" s="1" t="s">
        <v>259</v>
      </c>
      <c r="L35" s="15">
        <v>10</v>
      </c>
      <c r="M35" s="69">
        <f t="shared" si="2"/>
        <v>11.004000000000001</v>
      </c>
      <c r="N35" s="44">
        <v>110.04</v>
      </c>
      <c r="O35" s="52">
        <v>14</v>
      </c>
      <c r="P35" s="6"/>
    </row>
    <row r="36" spans="2:16">
      <c r="B36" s="14">
        <f t="shared" si="0"/>
        <v>24</v>
      </c>
      <c r="C36" s="39">
        <v>44086</v>
      </c>
      <c r="D36" s="3" t="s">
        <v>209</v>
      </c>
      <c r="E36" s="3" t="s">
        <v>143</v>
      </c>
      <c r="F36" s="3" t="s">
        <v>147</v>
      </c>
      <c r="G36" s="122" t="s">
        <v>210</v>
      </c>
      <c r="H36" s="44">
        <v>11</v>
      </c>
      <c r="I36" s="3"/>
      <c r="J36" s="3">
        <v>3.86</v>
      </c>
      <c r="K36" s="1" t="s">
        <v>259</v>
      </c>
      <c r="L36" s="15">
        <v>10</v>
      </c>
      <c r="M36" s="69">
        <v>8.4</v>
      </c>
      <c r="N36" s="44">
        <v>80.959999999999994</v>
      </c>
      <c r="O36" s="52">
        <v>11</v>
      </c>
      <c r="P36" s="6"/>
    </row>
    <row r="37" spans="2:16">
      <c r="B37" s="14"/>
      <c r="C37" s="39" t="s">
        <v>211</v>
      </c>
      <c r="D37" s="3"/>
      <c r="E37" s="3"/>
      <c r="F37" s="3"/>
      <c r="G37" s="122"/>
      <c r="H37" s="44"/>
      <c r="I37" s="3"/>
      <c r="J37" s="3"/>
      <c r="K37" s="1" t="s">
        <v>259</v>
      </c>
      <c r="L37" s="15"/>
      <c r="M37" s="69"/>
      <c r="N37" s="44"/>
      <c r="P37" s="6"/>
    </row>
    <row r="38" spans="2:16">
      <c r="B38" s="14">
        <f>B36+1</f>
        <v>25</v>
      </c>
      <c r="C38" s="39">
        <v>44086</v>
      </c>
      <c r="D38" s="3" t="s">
        <v>617</v>
      </c>
      <c r="E38" s="3" t="s">
        <v>143</v>
      </c>
      <c r="F38" s="3" t="s">
        <v>162</v>
      </c>
      <c r="G38" s="122" t="s">
        <v>213</v>
      </c>
      <c r="H38" s="44">
        <v>30</v>
      </c>
      <c r="I38" s="3"/>
      <c r="J38" s="3"/>
      <c r="K38" s="1" t="s">
        <v>259</v>
      </c>
      <c r="L38" s="15">
        <v>10</v>
      </c>
      <c r="M38" s="69">
        <f t="shared" si="2"/>
        <v>0</v>
      </c>
      <c r="N38" s="44"/>
      <c r="O38" s="52">
        <v>30</v>
      </c>
      <c r="P38" s="6"/>
    </row>
    <row r="39" spans="2:16">
      <c r="B39" s="14">
        <f t="shared" si="0"/>
        <v>26</v>
      </c>
      <c r="C39" s="39">
        <v>44086</v>
      </c>
      <c r="D39" s="3" t="s">
        <v>214</v>
      </c>
      <c r="E39" s="3" t="s">
        <v>143</v>
      </c>
      <c r="F39" s="3" t="s">
        <v>215</v>
      </c>
      <c r="G39" s="122" t="s">
        <v>160</v>
      </c>
      <c r="H39" s="44">
        <v>42</v>
      </c>
      <c r="I39" s="3"/>
      <c r="J39" s="3">
        <v>11.64</v>
      </c>
      <c r="K39" s="1" t="s">
        <v>259</v>
      </c>
      <c r="L39" s="15">
        <v>2</v>
      </c>
      <c r="M39" s="69">
        <f t="shared" si="2"/>
        <v>38.18</v>
      </c>
      <c r="N39" s="44">
        <v>76.36</v>
      </c>
      <c r="O39" s="52">
        <v>40</v>
      </c>
      <c r="P39" s="6"/>
    </row>
    <row r="40" spans="2:16">
      <c r="B40" s="14">
        <f t="shared" si="0"/>
        <v>27</v>
      </c>
      <c r="C40" s="39">
        <v>44086</v>
      </c>
      <c r="D40" s="3" t="s">
        <v>216</v>
      </c>
      <c r="E40" s="3" t="s">
        <v>143</v>
      </c>
      <c r="F40" s="3" t="s">
        <v>217</v>
      </c>
      <c r="G40" s="122" t="s">
        <v>160</v>
      </c>
      <c r="H40" s="44">
        <v>52</v>
      </c>
      <c r="I40" s="3"/>
      <c r="J40" s="3">
        <v>67.8</v>
      </c>
      <c r="K40" s="1" t="s">
        <v>259</v>
      </c>
      <c r="L40" s="15">
        <v>10</v>
      </c>
      <c r="M40" s="69">
        <f t="shared" si="2"/>
        <v>44.410000000000004</v>
      </c>
      <c r="N40" s="44">
        <v>444.1</v>
      </c>
      <c r="O40" s="52">
        <v>50</v>
      </c>
      <c r="P40" s="6"/>
    </row>
    <row r="41" spans="2:16">
      <c r="B41" s="14">
        <f t="shared" si="0"/>
        <v>28</v>
      </c>
      <c r="C41" s="39">
        <v>44086</v>
      </c>
      <c r="D41" s="3" t="s">
        <v>218</v>
      </c>
      <c r="E41" s="3" t="s">
        <v>143</v>
      </c>
      <c r="F41" s="3" t="s">
        <v>219</v>
      </c>
      <c r="G41" s="122" t="s">
        <v>220</v>
      </c>
      <c r="H41" s="129">
        <v>175</v>
      </c>
      <c r="I41" s="3"/>
      <c r="J41" s="3">
        <v>135.47999999999999</v>
      </c>
      <c r="K41" s="1" t="s">
        <v>259</v>
      </c>
      <c r="L41" s="15">
        <v>6</v>
      </c>
      <c r="M41" s="69">
        <f t="shared" si="2"/>
        <v>148.07</v>
      </c>
      <c r="N41" s="44">
        <v>888.42</v>
      </c>
      <c r="O41" s="52">
        <v>157</v>
      </c>
      <c r="P41" s="6"/>
    </row>
    <row r="42" spans="2:16">
      <c r="B42" s="14">
        <f t="shared" si="0"/>
        <v>29</v>
      </c>
      <c r="C42" s="39">
        <v>44086</v>
      </c>
      <c r="D42" s="3" t="s">
        <v>221</v>
      </c>
      <c r="E42" s="3" t="s">
        <v>143</v>
      </c>
      <c r="F42" s="3" t="s">
        <v>162</v>
      </c>
      <c r="G42" s="122" t="s">
        <v>222</v>
      </c>
      <c r="H42" s="44">
        <v>58</v>
      </c>
      <c r="I42" s="3"/>
      <c r="J42" s="3">
        <v>23.7</v>
      </c>
      <c r="K42" s="1" t="s">
        <v>259</v>
      </c>
      <c r="L42" s="15">
        <v>3</v>
      </c>
      <c r="M42" s="69">
        <f t="shared" si="2"/>
        <v>51.79</v>
      </c>
      <c r="N42" s="44">
        <v>155.37</v>
      </c>
      <c r="O42" s="52">
        <v>55</v>
      </c>
      <c r="P42" s="6"/>
    </row>
    <row r="43" spans="2:16">
      <c r="B43" s="14">
        <f t="shared" si="0"/>
        <v>30</v>
      </c>
      <c r="C43" s="39">
        <v>44086</v>
      </c>
      <c r="D43" s="3" t="s">
        <v>221</v>
      </c>
      <c r="E43" s="3" t="s">
        <v>143</v>
      </c>
      <c r="F43" s="3" t="s">
        <v>147</v>
      </c>
      <c r="G43" s="122" t="s">
        <v>222</v>
      </c>
      <c r="H43" s="44">
        <v>100</v>
      </c>
      <c r="I43" s="3"/>
      <c r="J43" s="3">
        <v>40.86</v>
      </c>
      <c r="K43" s="1" t="s">
        <v>259</v>
      </c>
      <c r="L43" s="15">
        <v>3</v>
      </c>
      <c r="M43" s="69">
        <f t="shared" si="2"/>
        <v>89.29</v>
      </c>
      <c r="N43" s="44">
        <v>267.87</v>
      </c>
      <c r="O43" s="52">
        <f t="shared" ref="O43" si="4">H43-H43*5%</f>
        <v>95</v>
      </c>
      <c r="P43" s="6"/>
    </row>
    <row r="44" spans="2:16">
      <c r="B44" s="14">
        <f t="shared" si="0"/>
        <v>31</v>
      </c>
      <c r="C44" s="39">
        <v>44086</v>
      </c>
      <c r="D44" s="3" t="s">
        <v>223</v>
      </c>
      <c r="E44" s="3" t="s">
        <v>143</v>
      </c>
      <c r="F44" s="3" t="s">
        <v>224</v>
      </c>
      <c r="G44" s="122" t="s">
        <v>222</v>
      </c>
      <c r="H44" s="44">
        <v>20</v>
      </c>
      <c r="I44" s="3"/>
      <c r="J44" s="3">
        <v>33.28</v>
      </c>
      <c r="K44" s="1" t="s">
        <v>259</v>
      </c>
      <c r="L44" s="15">
        <v>12</v>
      </c>
      <c r="M44" s="69">
        <f t="shared" si="2"/>
        <v>18.181666666666668</v>
      </c>
      <c r="N44" s="44">
        <v>218.18</v>
      </c>
      <c r="O44" s="52">
        <v>20</v>
      </c>
      <c r="P44" s="6"/>
    </row>
    <row r="45" spans="2:16">
      <c r="B45" s="14">
        <f t="shared" si="0"/>
        <v>32</v>
      </c>
      <c r="C45" s="39">
        <v>44086</v>
      </c>
      <c r="D45" s="3" t="s">
        <v>226</v>
      </c>
      <c r="E45" s="3" t="s">
        <v>143</v>
      </c>
      <c r="F45" s="3" t="s">
        <v>225</v>
      </c>
      <c r="G45" s="122" t="s">
        <v>222</v>
      </c>
      <c r="H45" s="44">
        <v>20</v>
      </c>
      <c r="I45" s="3"/>
      <c r="J45" s="3"/>
      <c r="K45" s="3"/>
      <c r="L45" s="15">
        <v>12</v>
      </c>
      <c r="M45" s="69">
        <f t="shared" si="2"/>
        <v>0</v>
      </c>
      <c r="N45" s="44"/>
      <c r="O45" s="52">
        <v>20</v>
      </c>
      <c r="P45" s="6"/>
    </row>
    <row r="46" spans="2:16">
      <c r="B46" s="14">
        <f t="shared" si="0"/>
        <v>33</v>
      </c>
      <c r="C46" s="39">
        <v>44086</v>
      </c>
      <c r="D46" s="3" t="s">
        <v>226</v>
      </c>
      <c r="E46" s="3" t="s">
        <v>143</v>
      </c>
      <c r="F46" s="3" t="s">
        <v>162</v>
      </c>
      <c r="G46" s="122" t="s">
        <v>222</v>
      </c>
      <c r="H46" s="44">
        <v>52</v>
      </c>
      <c r="I46" s="3"/>
      <c r="J46" s="3">
        <v>35.1</v>
      </c>
      <c r="K46" s="3"/>
      <c r="L46" s="15">
        <v>5</v>
      </c>
      <c r="M46" s="69">
        <f t="shared" si="2"/>
        <v>45.97</v>
      </c>
      <c r="N46" s="44">
        <v>229.85</v>
      </c>
      <c r="O46" s="52">
        <v>49</v>
      </c>
      <c r="P46" s="6"/>
    </row>
    <row r="47" spans="2:16">
      <c r="B47" s="14">
        <f t="shared" si="0"/>
        <v>34</v>
      </c>
      <c r="C47" s="39">
        <v>44086</v>
      </c>
      <c r="D47" s="3" t="s">
        <v>223</v>
      </c>
      <c r="E47" s="3" t="s">
        <v>143</v>
      </c>
      <c r="F47" s="3" t="s">
        <v>147</v>
      </c>
      <c r="G47" s="122" t="s">
        <v>222</v>
      </c>
      <c r="H47" s="44">
        <v>100</v>
      </c>
      <c r="I47" s="3"/>
      <c r="J47" s="3">
        <v>65.7</v>
      </c>
      <c r="K47" s="3"/>
      <c r="L47" s="15">
        <v>5</v>
      </c>
      <c r="M47" s="69">
        <f t="shared" si="2"/>
        <v>86.16</v>
      </c>
      <c r="N47" s="44">
        <v>430.8</v>
      </c>
      <c r="O47" s="52">
        <f t="shared" ref="O47" si="5">H47-H47*5%</f>
        <v>95</v>
      </c>
      <c r="P47" s="6"/>
    </row>
    <row r="48" spans="2:16">
      <c r="B48" s="14"/>
      <c r="C48" s="39" t="s">
        <v>227</v>
      </c>
      <c r="D48" s="3"/>
      <c r="E48" s="3"/>
      <c r="F48" s="3"/>
      <c r="G48" s="122"/>
      <c r="H48" s="44"/>
      <c r="I48" s="3"/>
      <c r="J48" s="3"/>
      <c r="K48" s="3"/>
      <c r="L48" s="15"/>
      <c r="M48" s="69"/>
      <c r="N48" s="44"/>
      <c r="P48" s="6"/>
    </row>
    <row r="49" spans="2:16">
      <c r="B49" s="14">
        <f>B47+1</f>
        <v>35</v>
      </c>
      <c r="C49" s="39">
        <v>44086</v>
      </c>
      <c r="D49" s="3" t="s">
        <v>228</v>
      </c>
      <c r="E49" s="3" t="s">
        <v>143</v>
      </c>
      <c r="F49" s="3" t="s">
        <v>230</v>
      </c>
      <c r="G49" s="122" t="s">
        <v>229</v>
      </c>
      <c r="H49" s="129">
        <v>150</v>
      </c>
      <c r="I49" s="3"/>
      <c r="J49" s="3">
        <v>21.42</v>
      </c>
      <c r="K49" s="3"/>
      <c r="L49" s="15">
        <v>6</v>
      </c>
      <c r="M49" s="69">
        <f t="shared" si="2"/>
        <v>75</v>
      </c>
      <c r="N49" s="44">
        <v>450</v>
      </c>
      <c r="O49" s="52">
        <v>143</v>
      </c>
      <c r="P49" s="6"/>
    </row>
    <row r="50" spans="2:16">
      <c r="B50" s="14">
        <f t="shared" si="0"/>
        <v>36</v>
      </c>
      <c r="C50" s="39">
        <v>44086</v>
      </c>
      <c r="D50" s="3" t="s">
        <v>231</v>
      </c>
      <c r="E50" s="3" t="s">
        <v>143</v>
      </c>
      <c r="F50" s="3" t="s">
        <v>162</v>
      </c>
      <c r="G50" s="122" t="s">
        <v>232</v>
      </c>
      <c r="H50" s="44">
        <v>35</v>
      </c>
      <c r="I50" s="3"/>
      <c r="J50" s="3">
        <v>15.16</v>
      </c>
      <c r="K50" s="3"/>
      <c r="L50" s="15">
        <v>10</v>
      </c>
      <c r="M50" s="69">
        <f t="shared" si="2"/>
        <v>31.826000000000001</v>
      </c>
      <c r="N50" s="44">
        <v>318.26</v>
      </c>
      <c r="O50" s="52">
        <v>34</v>
      </c>
      <c r="P50" s="6"/>
    </row>
    <row r="51" spans="2:16">
      <c r="B51" s="14">
        <f t="shared" si="0"/>
        <v>37</v>
      </c>
      <c r="C51" s="39">
        <v>44086</v>
      </c>
      <c r="D51" s="3" t="s">
        <v>236</v>
      </c>
      <c r="E51" s="3" t="s">
        <v>143</v>
      </c>
      <c r="F51" s="3" t="s">
        <v>230</v>
      </c>
      <c r="G51" s="122" t="s">
        <v>233</v>
      </c>
      <c r="H51" s="44">
        <v>145</v>
      </c>
      <c r="I51" s="3"/>
      <c r="J51" s="3">
        <v>13.16</v>
      </c>
      <c r="K51" s="3"/>
      <c r="L51" s="15">
        <v>2</v>
      </c>
      <c r="M51" s="69">
        <f t="shared" si="2"/>
        <v>138.1</v>
      </c>
      <c r="N51" s="44">
        <v>276.2</v>
      </c>
      <c r="O51" s="52">
        <v>144</v>
      </c>
      <c r="P51" s="6"/>
    </row>
    <row r="52" spans="2:16">
      <c r="B52" s="14">
        <f t="shared" si="0"/>
        <v>38</v>
      </c>
      <c r="C52" s="39">
        <v>44086</v>
      </c>
      <c r="D52" s="3" t="s">
        <v>234</v>
      </c>
      <c r="E52" s="3" t="s">
        <v>143</v>
      </c>
      <c r="F52" s="3" t="s">
        <v>230</v>
      </c>
      <c r="G52" s="122" t="s">
        <v>229</v>
      </c>
      <c r="H52" s="129">
        <v>135</v>
      </c>
      <c r="I52" s="3"/>
      <c r="J52" s="3">
        <v>19.28</v>
      </c>
      <c r="K52" s="3"/>
      <c r="L52" s="15">
        <v>6</v>
      </c>
      <c r="M52" s="69">
        <f t="shared" si="2"/>
        <v>67.50333333333333</v>
      </c>
      <c r="N52" s="44">
        <v>405.02</v>
      </c>
      <c r="O52" s="52">
        <v>128</v>
      </c>
      <c r="P52" s="6"/>
    </row>
    <row r="53" spans="2:16">
      <c r="B53" s="14">
        <f t="shared" si="0"/>
        <v>39</v>
      </c>
      <c r="C53" s="39">
        <v>44086</v>
      </c>
      <c r="D53" s="3" t="s">
        <v>233</v>
      </c>
      <c r="E53" s="3" t="s">
        <v>143</v>
      </c>
      <c r="F53" s="3" t="s">
        <v>235</v>
      </c>
      <c r="G53" s="122" t="s">
        <v>233</v>
      </c>
      <c r="H53" s="44">
        <v>10</v>
      </c>
      <c r="I53" s="3"/>
      <c r="J53" s="3">
        <v>11.24</v>
      </c>
      <c r="K53" s="3"/>
      <c r="L53" s="15">
        <v>30</v>
      </c>
      <c r="M53" s="69">
        <f t="shared" si="2"/>
        <v>7.8739999999999997</v>
      </c>
      <c r="N53" s="44">
        <v>236.22</v>
      </c>
      <c r="O53" s="52">
        <v>10</v>
      </c>
      <c r="P53" s="6"/>
    </row>
    <row r="54" spans="2:16">
      <c r="B54" s="14">
        <f t="shared" si="0"/>
        <v>40</v>
      </c>
      <c r="C54" s="39">
        <v>44086</v>
      </c>
      <c r="D54" s="3" t="s">
        <v>233</v>
      </c>
      <c r="E54" s="3" t="s">
        <v>143</v>
      </c>
      <c r="F54" s="3" t="s">
        <v>230</v>
      </c>
      <c r="G54" s="122" t="s">
        <v>233</v>
      </c>
      <c r="H54" s="44">
        <v>90</v>
      </c>
      <c r="I54" s="3"/>
      <c r="J54" s="3">
        <v>8.16</v>
      </c>
      <c r="K54" s="3"/>
      <c r="L54" s="15">
        <v>2</v>
      </c>
      <c r="M54" s="69">
        <f t="shared" si="2"/>
        <v>85.71</v>
      </c>
      <c r="N54" s="44">
        <v>171.42</v>
      </c>
      <c r="O54" s="52">
        <v>90</v>
      </c>
      <c r="P54" s="6"/>
    </row>
    <row r="55" spans="2:16">
      <c r="B55" s="14">
        <f t="shared" si="0"/>
        <v>41</v>
      </c>
      <c r="C55" s="39">
        <v>44086</v>
      </c>
      <c r="D55" s="3" t="s">
        <v>237</v>
      </c>
      <c r="E55" s="3" t="s">
        <v>143</v>
      </c>
      <c r="F55" s="3" t="s">
        <v>230</v>
      </c>
      <c r="G55" s="122" t="s">
        <v>238</v>
      </c>
      <c r="H55" s="129">
        <v>300</v>
      </c>
      <c r="I55" s="3"/>
      <c r="J55" s="3">
        <v>12.54</v>
      </c>
      <c r="K55" s="3"/>
      <c r="L55" s="15">
        <v>1</v>
      </c>
      <c r="M55" s="69">
        <f t="shared" si="2"/>
        <v>263.18</v>
      </c>
      <c r="N55" s="44">
        <v>263.18</v>
      </c>
      <c r="O55" s="52">
        <f t="shared" ref="O55" si="6">H55-H55*5%</f>
        <v>285</v>
      </c>
      <c r="P55" s="6"/>
    </row>
    <row r="56" spans="2:16">
      <c r="B56" s="14"/>
      <c r="C56" s="39" t="s">
        <v>239</v>
      </c>
      <c r="D56" s="3"/>
      <c r="E56" s="3"/>
      <c r="F56" s="3"/>
      <c r="G56" s="122"/>
      <c r="H56" s="44"/>
      <c r="I56" s="3"/>
      <c r="J56" s="3"/>
      <c r="K56" s="3"/>
      <c r="L56" s="15"/>
      <c r="M56" s="69"/>
      <c r="N56" s="44"/>
      <c r="P56" s="6"/>
    </row>
    <row r="57" spans="2:16">
      <c r="B57" s="14">
        <f>B55+1</f>
        <v>42</v>
      </c>
      <c r="C57" s="39">
        <v>44086</v>
      </c>
      <c r="D57" s="3" t="s">
        <v>240</v>
      </c>
      <c r="E57" s="3" t="s">
        <v>149</v>
      </c>
      <c r="F57" s="3" t="s">
        <v>241</v>
      </c>
      <c r="G57" s="122" t="s">
        <v>240</v>
      </c>
      <c r="H57" s="44">
        <v>150</v>
      </c>
      <c r="I57" s="3"/>
      <c r="J57" s="3">
        <v>86.04</v>
      </c>
      <c r="K57" s="3"/>
      <c r="L57" s="15">
        <v>6</v>
      </c>
      <c r="M57" s="69">
        <f t="shared" si="2"/>
        <v>133.91</v>
      </c>
      <c r="N57" s="44">
        <v>803.46</v>
      </c>
      <c r="O57" s="52">
        <v>143</v>
      </c>
      <c r="P57" s="6"/>
    </row>
    <row r="58" spans="2:16">
      <c r="B58" s="14">
        <f t="shared" si="0"/>
        <v>43</v>
      </c>
      <c r="C58" s="39">
        <v>44086</v>
      </c>
      <c r="D58" s="3" t="s">
        <v>240</v>
      </c>
      <c r="E58" s="3" t="s">
        <v>149</v>
      </c>
      <c r="F58" s="3" t="s">
        <v>242</v>
      </c>
      <c r="G58" s="122" t="s">
        <v>240</v>
      </c>
      <c r="H58" s="44">
        <v>65</v>
      </c>
      <c r="I58" s="3"/>
      <c r="J58" s="3">
        <v>43.54</v>
      </c>
      <c r="K58" s="3"/>
      <c r="L58" s="15">
        <v>7</v>
      </c>
      <c r="M58" s="69">
        <f t="shared" si="2"/>
        <v>58.04</v>
      </c>
      <c r="N58" s="44">
        <v>406.28</v>
      </c>
      <c r="O58" s="52">
        <v>63</v>
      </c>
      <c r="P58" s="6"/>
    </row>
    <row r="59" spans="2:16">
      <c r="B59" s="14"/>
      <c r="C59" s="39" t="s">
        <v>243</v>
      </c>
      <c r="D59" s="3"/>
      <c r="E59" s="3"/>
      <c r="F59" s="3"/>
      <c r="G59" s="122"/>
      <c r="H59" s="44"/>
      <c r="I59" s="3"/>
      <c r="J59" s="3"/>
      <c r="K59" s="3"/>
      <c r="L59" s="15"/>
      <c r="M59" s="69"/>
      <c r="N59" s="44"/>
      <c r="P59" s="6"/>
    </row>
    <row r="60" spans="2:16">
      <c r="B60" s="14">
        <f>B58+1</f>
        <v>44</v>
      </c>
      <c r="C60" s="39">
        <v>44086</v>
      </c>
      <c r="D60" s="3" t="s">
        <v>245</v>
      </c>
      <c r="E60" s="3" t="s">
        <v>149</v>
      </c>
      <c r="F60" s="3" t="s">
        <v>242</v>
      </c>
      <c r="G60" s="122" t="s">
        <v>244</v>
      </c>
      <c r="H60" s="44">
        <v>65</v>
      </c>
      <c r="I60" s="3"/>
      <c r="J60" s="3">
        <v>86.28</v>
      </c>
      <c r="K60" s="3"/>
      <c r="L60" s="15">
        <v>10</v>
      </c>
      <c r="M60" s="69">
        <f t="shared" si="2"/>
        <v>56.558000000000007</v>
      </c>
      <c r="N60" s="44">
        <v>565.58000000000004</v>
      </c>
      <c r="O60" s="52">
        <v>62</v>
      </c>
      <c r="P60" s="6"/>
    </row>
    <row r="61" spans="2:16">
      <c r="B61" s="14">
        <f t="shared" si="0"/>
        <v>45</v>
      </c>
      <c r="C61" s="39">
        <v>44086</v>
      </c>
      <c r="D61" s="3" t="s">
        <v>417</v>
      </c>
      <c r="E61" s="3" t="s">
        <v>149</v>
      </c>
      <c r="F61" s="3" t="s">
        <v>246</v>
      </c>
      <c r="G61" s="122" t="s">
        <v>247</v>
      </c>
      <c r="H61" s="44">
        <v>155</v>
      </c>
      <c r="I61" s="3"/>
      <c r="J61" s="3">
        <v>63.12</v>
      </c>
      <c r="K61" s="3"/>
      <c r="L61" s="15">
        <v>3</v>
      </c>
      <c r="M61" s="69">
        <f t="shared" si="2"/>
        <v>137.96</v>
      </c>
      <c r="N61" s="44">
        <v>413.88</v>
      </c>
      <c r="O61" s="52">
        <v>147</v>
      </c>
      <c r="P61" s="6"/>
    </row>
    <row r="62" spans="2:16">
      <c r="B62" s="14">
        <f t="shared" si="0"/>
        <v>46</v>
      </c>
      <c r="C62" s="39">
        <v>44086</v>
      </c>
      <c r="D62" s="3" t="s">
        <v>248</v>
      </c>
      <c r="E62" s="3" t="s">
        <v>149</v>
      </c>
      <c r="F62" s="3" t="s">
        <v>249</v>
      </c>
      <c r="G62" s="122" t="s">
        <v>250</v>
      </c>
      <c r="H62" s="44">
        <v>69</v>
      </c>
      <c r="I62" s="3"/>
      <c r="J62" s="3">
        <v>8.4</v>
      </c>
      <c r="K62" s="3"/>
      <c r="L62" s="15">
        <v>3</v>
      </c>
      <c r="M62" s="69">
        <f t="shared" si="2"/>
        <v>58.81</v>
      </c>
      <c r="N62" s="44">
        <v>176.43</v>
      </c>
      <c r="O62" s="52">
        <v>66</v>
      </c>
      <c r="P62" s="6"/>
    </row>
    <row r="63" spans="2:16">
      <c r="B63" s="14">
        <f t="shared" si="0"/>
        <v>47</v>
      </c>
      <c r="C63" s="39">
        <v>44086</v>
      </c>
      <c r="D63" s="3" t="s">
        <v>252</v>
      </c>
      <c r="E63" s="3" t="s">
        <v>149</v>
      </c>
      <c r="F63" s="3" t="s">
        <v>249</v>
      </c>
      <c r="G63" s="122" t="s">
        <v>251</v>
      </c>
      <c r="H63" s="44">
        <v>76</v>
      </c>
      <c r="I63" s="3"/>
      <c r="J63" s="3">
        <v>10.08</v>
      </c>
      <c r="K63" s="3"/>
      <c r="L63" s="15">
        <v>3</v>
      </c>
      <c r="M63" s="69">
        <f t="shared" si="2"/>
        <v>70.38</v>
      </c>
      <c r="N63" s="44">
        <v>211.14</v>
      </c>
      <c r="O63" s="52">
        <v>74</v>
      </c>
      <c r="P63" s="6"/>
    </row>
    <row r="64" spans="2:16">
      <c r="B64" s="14">
        <f t="shared" si="0"/>
        <v>48</v>
      </c>
      <c r="C64" s="39">
        <v>44086</v>
      </c>
      <c r="D64" s="3" t="s">
        <v>253</v>
      </c>
      <c r="E64" s="3" t="s">
        <v>149</v>
      </c>
      <c r="F64" s="3" t="s">
        <v>175</v>
      </c>
      <c r="G64" s="122" t="s">
        <v>254</v>
      </c>
      <c r="H64" s="44">
        <v>39</v>
      </c>
      <c r="I64" s="3"/>
      <c r="J64" s="3">
        <v>31.68</v>
      </c>
      <c r="K64" s="3"/>
      <c r="L64" s="15">
        <v>6</v>
      </c>
      <c r="M64" s="69">
        <f t="shared" si="2"/>
        <v>34.58</v>
      </c>
      <c r="N64" s="44">
        <v>207.48</v>
      </c>
      <c r="O64" s="52">
        <v>38</v>
      </c>
      <c r="P64" s="6"/>
    </row>
    <row r="65" spans="2:16">
      <c r="B65" s="14">
        <f t="shared" si="0"/>
        <v>49</v>
      </c>
      <c r="C65" s="39">
        <v>44086</v>
      </c>
      <c r="D65" s="3" t="s">
        <v>255</v>
      </c>
      <c r="E65" s="3" t="s">
        <v>149</v>
      </c>
      <c r="F65" s="3" t="s">
        <v>242</v>
      </c>
      <c r="G65" s="122" t="s">
        <v>256</v>
      </c>
      <c r="H65" s="44">
        <v>48</v>
      </c>
      <c r="I65" s="3"/>
      <c r="J65" s="3">
        <v>63.1</v>
      </c>
      <c r="K65" s="3"/>
      <c r="L65" s="15">
        <v>10</v>
      </c>
      <c r="M65" s="69">
        <f t="shared" si="2"/>
        <v>41.36</v>
      </c>
      <c r="N65" s="44">
        <v>413.6</v>
      </c>
      <c r="O65" s="52">
        <v>46</v>
      </c>
      <c r="P65" s="6"/>
    </row>
    <row r="66" spans="2:16">
      <c r="B66" s="14"/>
      <c r="C66" s="39" t="s">
        <v>257</v>
      </c>
      <c r="D66" s="3"/>
      <c r="E66" s="3"/>
      <c r="F66" s="3"/>
      <c r="G66" s="122"/>
      <c r="H66" s="44"/>
      <c r="I66" s="3"/>
      <c r="J66" s="3"/>
      <c r="K66" s="3"/>
      <c r="L66" s="15"/>
      <c r="M66" s="69"/>
      <c r="N66" s="44"/>
      <c r="P66" s="6"/>
    </row>
    <row r="67" spans="2:16">
      <c r="B67" s="14">
        <f>B65+1</f>
        <v>50</v>
      </c>
      <c r="C67" s="39">
        <v>44086</v>
      </c>
      <c r="D67" s="3" t="s">
        <v>258</v>
      </c>
      <c r="E67" s="3" t="s">
        <v>259</v>
      </c>
      <c r="F67" s="3" t="s">
        <v>162</v>
      </c>
      <c r="G67" s="122" t="s">
        <v>260</v>
      </c>
      <c r="H67" s="44">
        <v>20</v>
      </c>
      <c r="I67" s="3"/>
      <c r="J67" s="3"/>
      <c r="K67" s="3"/>
      <c r="L67" s="15">
        <v>10</v>
      </c>
      <c r="M67" s="69">
        <f t="shared" si="2"/>
        <v>0</v>
      </c>
      <c r="N67" s="44"/>
      <c r="O67" s="52">
        <v>20</v>
      </c>
      <c r="P67" s="6"/>
    </row>
    <row r="68" spans="2:16">
      <c r="B68" s="14">
        <f t="shared" si="0"/>
        <v>51</v>
      </c>
      <c r="C68" s="48">
        <v>44086</v>
      </c>
      <c r="D68" s="3" t="s">
        <v>261</v>
      </c>
      <c r="E68" s="3" t="s">
        <v>259</v>
      </c>
      <c r="F68" s="3" t="s">
        <v>262</v>
      </c>
      <c r="G68" s="122" t="s">
        <v>260</v>
      </c>
      <c r="H68" s="44">
        <v>10</v>
      </c>
      <c r="I68" s="3"/>
      <c r="J68" s="3">
        <v>8.16</v>
      </c>
      <c r="K68" s="3"/>
      <c r="L68" s="15">
        <v>6</v>
      </c>
      <c r="M68" s="69">
        <v>8.9499999999999993</v>
      </c>
      <c r="N68" s="44">
        <v>53.7</v>
      </c>
      <c r="O68" s="52">
        <v>10</v>
      </c>
      <c r="P68" s="6"/>
    </row>
    <row r="69" spans="2:16">
      <c r="B69" s="14">
        <f t="shared" si="0"/>
        <v>52</v>
      </c>
      <c r="C69" s="39">
        <v>44086</v>
      </c>
      <c r="D69" s="3" t="s">
        <v>263</v>
      </c>
      <c r="E69" s="3" t="s">
        <v>259</v>
      </c>
      <c r="F69" s="3" t="s">
        <v>264</v>
      </c>
      <c r="G69" s="122" t="s">
        <v>260</v>
      </c>
      <c r="H69" s="44">
        <v>30</v>
      </c>
      <c r="I69" s="3"/>
      <c r="J69" s="3">
        <v>39.6</v>
      </c>
      <c r="K69" s="3"/>
      <c r="L69" s="15">
        <v>10</v>
      </c>
      <c r="M69" s="69">
        <f t="shared" ref="M69:M133" si="7">N69/L69</f>
        <v>25.99</v>
      </c>
      <c r="N69" s="44">
        <v>259.89999999999998</v>
      </c>
      <c r="O69" s="52">
        <v>29</v>
      </c>
      <c r="P69" s="6"/>
    </row>
    <row r="70" spans="2:16">
      <c r="B70" s="14">
        <f t="shared" si="0"/>
        <v>53</v>
      </c>
      <c r="C70" s="39">
        <v>44086</v>
      </c>
      <c r="D70" s="3" t="s">
        <v>416</v>
      </c>
      <c r="E70" s="3" t="s">
        <v>259</v>
      </c>
      <c r="F70" s="3" t="s">
        <v>372</v>
      </c>
      <c r="G70" s="122" t="s">
        <v>260</v>
      </c>
      <c r="H70" s="44">
        <v>99</v>
      </c>
      <c r="I70" s="3"/>
      <c r="J70" s="3">
        <v>28.48</v>
      </c>
      <c r="K70" s="3"/>
      <c r="L70" s="15">
        <v>6</v>
      </c>
      <c r="M70" s="69">
        <f t="shared" si="7"/>
        <v>31.13</v>
      </c>
      <c r="N70" s="44">
        <v>186.78</v>
      </c>
      <c r="O70" s="52">
        <v>99</v>
      </c>
      <c r="P70" s="6"/>
    </row>
    <row r="71" spans="2:16">
      <c r="B71" s="14">
        <f t="shared" si="0"/>
        <v>54</v>
      </c>
      <c r="C71" s="39">
        <v>44086</v>
      </c>
      <c r="D71" s="3" t="s">
        <v>266</v>
      </c>
      <c r="E71" s="3" t="s">
        <v>259</v>
      </c>
      <c r="F71" s="3" t="s">
        <v>267</v>
      </c>
      <c r="G71" s="122" t="s">
        <v>268</v>
      </c>
      <c r="H71" s="44">
        <v>10</v>
      </c>
      <c r="I71" s="3"/>
      <c r="J71" s="3">
        <v>16.920000000000002</v>
      </c>
      <c r="K71" s="3"/>
      <c r="L71" s="15">
        <v>12</v>
      </c>
      <c r="M71" s="69">
        <f t="shared" si="7"/>
        <v>9.25</v>
      </c>
      <c r="N71" s="44">
        <v>111</v>
      </c>
      <c r="O71" s="52">
        <v>10</v>
      </c>
      <c r="P71" s="6"/>
    </row>
    <row r="72" spans="2:16">
      <c r="B72" s="14">
        <f t="shared" si="0"/>
        <v>55</v>
      </c>
      <c r="C72" s="48">
        <v>44086</v>
      </c>
      <c r="D72" s="3" t="s">
        <v>269</v>
      </c>
      <c r="E72" s="3" t="s">
        <v>259</v>
      </c>
      <c r="F72" s="3" t="s">
        <v>162</v>
      </c>
      <c r="G72" s="122" t="s">
        <v>269</v>
      </c>
      <c r="H72" s="44">
        <v>30</v>
      </c>
      <c r="I72" s="3"/>
      <c r="J72" s="3">
        <v>4.32</v>
      </c>
      <c r="K72" s="3"/>
      <c r="L72" s="15">
        <v>6</v>
      </c>
      <c r="M72" s="69">
        <f t="shared" si="7"/>
        <v>28.3</v>
      </c>
      <c r="N72" s="44">
        <v>169.8</v>
      </c>
      <c r="O72" s="52">
        <v>29</v>
      </c>
      <c r="P72" s="6">
        <f>169.8/6</f>
        <v>28.3</v>
      </c>
    </row>
    <row r="73" spans="2:16">
      <c r="B73" s="14">
        <f t="shared" si="0"/>
        <v>56</v>
      </c>
      <c r="C73" s="39">
        <v>44086</v>
      </c>
      <c r="D73" s="3" t="s">
        <v>270</v>
      </c>
      <c r="E73" s="3" t="s">
        <v>259</v>
      </c>
      <c r="F73" s="3" t="s">
        <v>264</v>
      </c>
      <c r="G73" s="122" t="s">
        <v>271</v>
      </c>
      <c r="H73" s="44">
        <v>132</v>
      </c>
      <c r="I73" s="3"/>
      <c r="J73" s="3">
        <v>37.44</v>
      </c>
      <c r="K73" s="3"/>
      <c r="L73" s="15">
        <v>5</v>
      </c>
      <c r="M73" s="69">
        <f t="shared" si="7"/>
        <v>49.088000000000001</v>
      </c>
      <c r="N73" s="44">
        <v>245.44</v>
      </c>
      <c r="O73" s="52">
        <v>125</v>
      </c>
      <c r="P73" s="6"/>
    </row>
    <row r="74" spans="2:16">
      <c r="B74" s="14">
        <f t="shared" si="0"/>
        <v>57</v>
      </c>
      <c r="C74" s="39">
        <v>44086</v>
      </c>
      <c r="D74" s="3" t="s">
        <v>272</v>
      </c>
      <c r="E74" s="3" t="s">
        <v>259</v>
      </c>
      <c r="F74" s="3" t="s">
        <v>273</v>
      </c>
      <c r="G74" s="122" t="s">
        <v>271</v>
      </c>
      <c r="H74" s="44">
        <v>200</v>
      </c>
      <c r="I74" s="3"/>
      <c r="J74" s="3">
        <v>27.14</v>
      </c>
      <c r="K74" s="3"/>
      <c r="L74" s="15">
        <v>5</v>
      </c>
      <c r="M74" s="69">
        <f t="shared" si="7"/>
        <v>35.58</v>
      </c>
      <c r="N74" s="44">
        <v>177.9</v>
      </c>
      <c r="O74" s="52">
        <f t="shared" ref="O74:O77" si="8">H74-H74*5%</f>
        <v>190</v>
      </c>
      <c r="P74" s="6"/>
    </row>
    <row r="75" spans="2:16">
      <c r="B75" s="14">
        <f t="shared" si="0"/>
        <v>58</v>
      </c>
      <c r="C75" s="39">
        <v>44086</v>
      </c>
      <c r="D75" s="3" t="s">
        <v>274</v>
      </c>
      <c r="E75" s="3" t="s">
        <v>259</v>
      </c>
      <c r="F75" s="3" t="s">
        <v>264</v>
      </c>
      <c r="G75" s="122" t="s">
        <v>176</v>
      </c>
      <c r="H75" s="44">
        <v>49</v>
      </c>
      <c r="I75" s="3"/>
      <c r="J75" s="3"/>
      <c r="K75" s="3"/>
      <c r="L75" s="15">
        <v>3</v>
      </c>
      <c r="M75" s="69">
        <f t="shared" si="7"/>
        <v>0</v>
      </c>
      <c r="N75" s="44"/>
      <c r="O75" s="52">
        <v>47</v>
      </c>
      <c r="P75" s="6"/>
    </row>
    <row r="76" spans="2:16">
      <c r="B76" s="14">
        <f t="shared" si="0"/>
        <v>59</v>
      </c>
      <c r="C76" s="39">
        <v>44086</v>
      </c>
      <c r="D76" s="3" t="s">
        <v>275</v>
      </c>
      <c r="E76" s="3" t="s">
        <v>259</v>
      </c>
      <c r="F76" s="3" t="s">
        <v>276</v>
      </c>
      <c r="G76" s="122" t="s">
        <v>277</v>
      </c>
      <c r="H76" s="44">
        <v>10</v>
      </c>
      <c r="I76" s="3"/>
      <c r="J76" s="3">
        <v>7.92</v>
      </c>
      <c r="K76" s="3"/>
      <c r="L76" s="15">
        <v>11</v>
      </c>
      <c r="M76" s="69">
        <f t="shared" si="7"/>
        <v>4.7181818181818178</v>
      </c>
      <c r="N76" s="44">
        <v>51.9</v>
      </c>
      <c r="O76" s="52">
        <v>10</v>
      </c>
      <c r="P76" s="6"/>
    </row>
    <row r="77" spans="2:16">
      <c r="B77" s="14" t="s">
        <v>278</v>
      </c>
      <c r="C77" s="39"/>
      <c r="D77" s="3"/>
      <c r="E77" s="3"/>
      <c r="F77" s="3"/>
      <c r="G77" s="122"/>
      <c r="H77" s="44"/>
      <c r="I77" s="3"/>
      <c r="J77" s="3"/>
      <c r="K77" s="3"/>
      <c r="L77" s="15"/>
      <c r="M77" s="69"/>
      <c r="N77" s="44"/>
      <c r="O77" s="52">
        <f t="shared" si="8"/>
        <v>0</v>
      </c>
      <c r="P77" s="6"/>
    </row>
    <row r="78" spans="2:16">
      <c r="B78" s="14">
        <f>B76+1</f>
        <v>60</v>
      </c>
      <c r="C78" s="39">
        <v>44086</v>
      </c>
      <c r="D78" s="3" t="s">
        <v>418</v>
      </c>
      <c r="E78" s="3" t="s">
        <v>259</v>
      </c>
      <c r="F78" s="3" t="s">
        <v>279</v>
      </c>
      <c r="G78" s="122" t="s">
        <v>280</v>
      </c>
      <c r="H78" s="44">
        <v>5</v>
      </c>
      <c r="I78" s="3"/>
      <c r="J78" s="3">
        <v>7</v>
      </c>
      <c r="K78" s="3"/>
      <c r="L78" s="15">
        <v>10</v>
      </c>
      <c r="M78" s="69">
        <f t="shared" si="7"/>
        <v>4.59</v>
      </c>
      <c r="N78" s="44">
        <v>45.9</v>
      </c>
      <c r="O78" s="52">
        <v>5</v>
      </c>
      <c r="P78" s="6"/>
    </row>
    <row r="79" spans="2:16">
      <c r="B79" s="14">
        <f t="shared" si="0"/>
        <v>61</v>
      </c>
      <c r="C79" s="39">
        <v>44086</v>
      </c>
      <c r="D79" s="3" t="s">
        <v>282</v>
      </c>
      <c r="E79" s="3" t="s">
        <v>259</v>
      </c>
      <c r="F79" s="3" t="s">
        <v>283</v>
      </c>
      <c r="G79" s="122" t="s">
        <v>281</v>
      </c>
      <c r="H79" s="44">
        <v>94</v>
      </c>
      <c r="I79" s="3"/>
      <c r="J79" s="3">
        <v>13.52</v>
      </c>
      <c r="K79" s="3"/>
      <c r="L79" s="15" t="s">
        <v>284</v>
      </c>
      <c r="M79" s="69"/>
      <c r="N79" s="44">
        <v>88.67</v>
      </c>
      <c r="O79" s="52">
        <v>94</v>
      </c>
      <c r="P79" s="6"/>
    </row>
    <row r="80" spans="2:16">
      <c r="B80" s="14">
        <f t="shared" si="0"/>
        <v>62</v>
      </c>
      <c r="C80" s="39">
        <v>44086</v>
      </c>
      <c r="D80" s="3" t="s">
        <v>286</v>
      </c>
      <c r="E80" s="3" t="s">
        <v>259</v>
      </c>
      <c r="F80" s="3" t="s">
        <v>285</v>
      </c>
      <c r="G80" s="122" t="s">
        <v>287</v>
      </c>
      <c r="H80" s="44">
        <v>78</v>
      </c>
      <c r="I80" s="3"/>
      <c r="J80" s="3">
        <v>10.78</v>
      </c>
      <c r="K80" s="3"/>
      <c r="L80" s="15" t="s">
        <v>284</v>
      </c>
      <c r="M80" s="69"/>
      <c r="N80" s="44">
        <v>70.7</v>
      </c>
      <c r="O80" s="52">
        <v>78</v>
      </c>
      <c r="P80" s="6"/>
    </row>
    <row r="81" spans="2:16">
      <c r="B81" s="14"/>
      <c r="C81" s="39" t="s">
        <v>288</v>
      </c>
      <c r="D81" s="3"/>
      <c r="E81" s="3"/>
      <c r="F81" s="3"/>
      <c r="G81" s="122"/>
      <c r="H81" s="44"/>
      <c r="I81" s="3"/>
      <c r="J81" s="3"/>
      <c r="K81" s="3"/>
      <c r="L81" s="15"/>
      <c r="M81" s="69"/>
      <c r="N81" s="44"/>
      <c r="P81" s="6"/>
    </row>
    <row r="82" spans="2:16">
      <c r="B82" s="14">
        <f>B80+1</f>
        <v>63</v>
      </c>
      <c r="C82" s="39">
        <v>44086</v>
      </c>
      <c r="D82" s="3" t="s">
        <v>289</v>
      </c>
      <c r="E82" s="3" t="s">
        <v>259</v>
      </c>
      <c r="F82" s="3" t="s">
        <v>179</v>
      </c>
      <c r="G82" s="122" t="s">
        <v>277</v>
      </c>
      <c r="H82" s="44">
        <v>25</v>
      </c>
      <c r="I82" s="3"/>
      <c r="J82" s="3">
        <v>40.880000000000003</v>
      </c>
      <c r="K82" s="3"/>
      <c r="L82" s="15">
        <v>12</v>
      </c>
      <c r="M82" s="69">
        <f t="shared" si="7"/>
        <v>22.326666666666668</v>
      </c>
      <c r="N82" s="44">
        <v>267.92</v>
      </c>
      <c r="O82" s="52">
        <v>25</v>
      </c>
      <c r="P82" s="6"/>
    </row>
    <row r="83" spans="2:16">
      <c r="B83" s="14">
        <f t="shared" si="0"/>
        <v>64</v>
      </c>
      <c r="C83" s="39">
        <v>44086</v>
      </c>
      <c r="D83" s="3" t="s">
        <v>290</v>
      </c>
      <c r="E83" s="3" t="s">
        <v>259</v>
      </c>
      <c r="F83" s="3" t="s">
        <v>175</v>
      </c>
      <c r="G83" s="122" t="s">
        <v>291</v>
      </c>
      <c r="H83" s="44">
        <v>25</v>
      </c>
      <c r="I83" s="3"/>
      <c r="J83" s="3">
        <v>40.04</v>
      </c>
      <c r="K83" s="3"/>
      <c r="L83" s="15">
        <v>12</v>
      </c>
      <c r="M83" s="69">
        <f t="shared" si="7"/>
        <v>21.876666666666665</v>
      </c>
      <c r="N83" s="44">
        <v>262.52</v>
      </c>
      <c r="O83" s="52">
        <v>24</v>
      </c>
      <c r="P83" s="6"/>
    </row>
    <row r="84" spans="2:16">
      <c r="B84" s="14">
        <f t="shared" si="0"/>
        <v>65</v>
      </c>
      <c r="C84" s="39">
        <v>44086</v>
      </c>
      <c r="D84" s="3" t="s">
        <v>414</v>
      </c>
      <c r="E84" s="3" t="s">
        <v>259</v>
      </c>
      <c r="F84" s="3" t="s">
        <v>292</v>
      </c>
      <c r="G84" s="122" t="s">
        <v>293</v>
      </c>
      <c r="H84" s="44">
        <v>42</v>
      </c>
      <c r="I84" s="3"/>
      <c r="J84" s="3">
        <v>65.36</v>
      </c>
      <c r="K84" s="3"/>
      <c r="L84" s="15">
        <v>12</v>
      </c>
      <c r="M84" s="69">
        <f t="shared" si="7"/>
        <v>35.706666666666671</v>
      </c>
      <c r="N84" s="44">
        <v>428.48</v>
      </c>
      <c r="O84" s="52">
        <v>40</v>
      </c>
      <c r="P84" s="6"/>
    </row>
    <row r="85" spans="2:16">
      <c r="B85" s="14"/>
      <c r="C85" s="39" t="s">
        <v>294</v>
      </c>
      <c r="D85" s="3"/>
      <c r="E85" s="3"/>
      <c r="F85" s="3"/>
      <c r="G85" s="122"/>
      <c r="H85" s="44"/>
      <c r="I85" s="3"/>
      <c r="J85" s="3"/>
      <c r="K85" s="3"/>
      <c r="L85" s="15"/>
      <c r="M85" s="69"/>
      <c r="N85" s="44"/>
      <c r="P85" s="6"/>
    </row>
    <row r="86" spans="2:16">
      <c r="B86" s="14">
        <f>B84+1</f>
        <v>66</v>
      </c>
      <c r="C86" s="39">
        <v>44086</v>
      </c>
      <c r="D86" s="3" t="s">
        <v>410</v>
      </c>
      <c r="E86" s="3" t="s">
        <v>259</v>
      </c>
      <c r="F86" s="3" t="s">
        <v>295</v>
      </c>
      <c r="G86" s="122" t="s">
        <v>296</v>
      </c>
      <c r="H86" s="44">
        <v>65</v>
      </c>
      <c r="I86" s="3"/>
      <c r="J86" s="3">
        <v>50.52</v>
      </c>
      <c r="K86" s="3"/>
      <c r="L86" s="15">
        <v>6</v>
      </c>
      <c r="M86" s="69">
        <f t="shared" si="7"/>
        <v>55.24</v>
      </c>
      <c r="N86" s="44">
        <v>331.44</v>
      </c>
      <c r="O86" s="52">
        <v>62</v>
      </c>
      <c r="P86" s="6"/>
    </row>
    <row r="87" spans="2:16">
      <c r="B87" s="14">
        <f t="shared" ref="B87:B164" si="9">B86+1</f>
        <v>67</v>
      </c>
      <c r="C87" s="39">
        <v>44086</v>
      </c>
      <c r="D87" s="3" t="s">
        <v>297</v>
      </c>
      <c r="E87" s="3" t="s">
        <v>259</v>
      </c>
      <c r="F87" s="3" t="s">
        <v>295</v>
      </c>
      <c r="G87" s="122" t="s">
        <v>296</v>
      </c>
      <c r="H87" s="44">
        <v>70</v>
      </c>
      <c r="I87" s="3"/>
      <c r="J87" s="3">
        <v>19.760000000000002</v>
      </c>
      <c r="K87" s="3"/>
      <c r="L87" s="15">
        <v>2</v>
      </c>
      <c r="M87" s="69">
        <f t="shared" si="7"/>
        <v>64.81</v>
      </c>
      <c r="N87" s="44">
        <v>129.62</v>
      </c>
      <c r="O87" s="52">
        <v>67</v>
      </c>
      <c r="P87" s="6"/>
    </row>
    <row r="88" spans="2:16">
      <c r="B88" s="14"/>
      <c r="C88" s="39" t="s">
        <v>298</v>
      </c>
      <c r="D88" s="3"/>
      <c r="E88" s="3"/>
      <c r="F88" s="3"/>
      <c r="G88" s="122"/>
      <c r="H88" s="44"/>
      <c r="I88" s="3"/>
      <c r="J88" s="3"/>
      <c r="K88" s="3"/>
      <c r="L88" s="15"/>
      <c r="M88" s="69"/>
      <c r="N88" s="44"/>
      <c r="P88" s="6"/>
    </row>
    <row r="89" spans="2:16">
      <c r="B89" s="14">
        <f>B87+1</f>
        <v>68</v>
      </c>
      <c r="C89" s="39">
        <v>44086</v>
      </c>
      <c r="D89" s="3" t="s">
        <v>307</v>
      </c>
      <c r="E89" s="3" t="s">
        <v>259</v>
      </c>
      <c r="F89" s="3" t="s">
        <v>162</v>
      </c>
      <c r="G89" s="122" t="s">
        <v>299</v>
      </c>
      <c r="H89" s="44">
        <v>29</v>
      </c>
      <c r="I89" s="3"/>
      <c r="J89" s="3">
        <v>7.86</v>
      </c>
      <c r="K89" s="3"/>
      <c r="L89" s="15">
        <v>10</v>
      </c>
      <c r="M89" s="69">
        <f t="shared" si="7"/>
        <v>16.5</v>
      </c>
      <c r="N89" s="44">
        <v>165</v>
      </c>
      <c r="O89" s="52">
        <v>28</v>
      </c>
      <c r="P89" s="6"/>
    </row>
    <row r="90" spans="2:16">
      <c r="B90" s="14">
        <f t="shared" si="9"/>
        <v>69</v>
      </c>
      <c r="C90" s="39">
        <v>44086</v>
      </c>
      <c r="D90" s="3" t="s">
        <v>300</v>
      </c>
      <c r="E90" s="3" t="s">
        <v>259</v>
      </c>
      <c r="F90" s="3" t="s">
        <v>301</v>
      </c>
      <c r="G90" s="122" t="s">
        <v>302</v>
      </c>
      <c r="H90" s="44">
        <v>18</v>
      </c>
      <c r="I90" s="3"/>
      <c r="J90" s="3">
        <v>10.72</v>
      </c>
      <c r="K90" s="3"/>
      <c r="L90" s="15">
        <v>20</v>
      </c>
      <c r="M90" s="69">
        <f t="shared" si="7"/>
        <v>11.245999999999999</v>
      </c>
      <c r="N90" s="44">
        <v>224.92</v>
      </c>
      <c r="O90" s="52">
        <v>17</v>
      </c>
      <c r="P90" s="6"/>
    </row>
    <row r="91" spans="2:16">
      <c r="B91" s="14">
        <f t="shared" si="9"/>
        <v>70</v>
      </c>
      <c r="C91" s="39">
        <v>44086</v>
      </c>
      <c r="D91" s="3" t="s">
        <v>306</v>
      </c>
      <c r="E91" s="3" t="s">
        <v>259</v>
      </c>
      <c r="F91" s="3" t="s">
        <v>162</v>
      </c>
      <c r="G91" s="122" t="s">
        <v>302</v>
      </c>
      <c r="H91" s="44">
        <v>28</v>
      </c>
      <c r="I91" s="3"/>
      <c r="J91" s="3">
        <v>8.14</v>
      </c>
      <c r="K91" s="3"/>
      <c r="L91" s="15">
        <v>10</v>
      </c>
      <c r="M91" s="69">
        <f t="shared" si="7"/>
        <v>17.103999999999999</v>
      </c>
      <c r="N91" s="44">
        <v>171.04</v>
      </c>
      <c r="O91" s="52">
        <v>27</v>
      </c>
      <c r="P91" s="6"/>
    </row>
    <row r="92" spans="2:16">
      <c r="B92" s="14">
        <f t="shared" si="9"/>
        <v>71</v>
      </c>
      <c r="C92" s="39">
        <v>44086</v>
      </c>
      <c r="D92" s="3" t="s">
        <v>303</v>
      </c>
      <c r="E92" s="3" t="s">
        <v>259</v>
      </c>
      <c r="F92" s="3" t="s">
        <v>159</v>
      </c>
      <c r="G92" s="122" t="s">
        <v>302</v>
      </c>
      <c r="H92" s="44">
        <v>30</v>
      </c>
      <c r="I92" s="3"/>
      <c r="J92" s="3">
        <v>19.72</v>
      </c>
      <c r="K92" s="3"/>
      <c r="L92" s="15">
        <v>20</v>
      </c>
      <c r="M92" s="69">
        <f t="shared" si="7"/>
        <v>20.696000000000002</v>
      </c>
      <c r="N92" s="44">
        <v>413.92</v>
      </c>
      <c r="O92" s="52">
        <v>29</v>
      </c>
      <c r="P92" s="6"/>
    </row>
    <row r="93" spans="2:16">
      <c r="B93" s="14">
        <f t="shared" si="9"/>
        <v>72</v>
      </c>
      <c r="C93" s="39">
        <v>44086</v>
      </c>
      <c r="D93" s="3" t="s">
        <v>308</v>
      </c>
      <c r="E93" s="3" t="s">
        <v>259</v>
      </c>
      <c r="F93" s="3" t="s">
        <v>159</v>
      </c>
      <c r="G93" s="122" t="s">
        <v>302</v>
      </c>
      <c r="H93" s="44">
        <v>11</v>
      </c>
      <c r="I93" s="3"/>
      <c r="J93" s="3">
        <v>14.48</v>
      </c>
      <c r="K93" s="3"/>
      <c r="L93" s="15">
        <v>20</v>
      </c>
      <c r="M93" s="69">
        <f t="shared" si="7"/>
        <v>6.7540000000000004</v>
      </c>
      <c r="N93" s="44">
        <v>135.08000000000001</v>
      </c>
      <c r="O93" s="52">
        <v>10</v>
      </c>
      <c r="P93" s="6"/>
    </row>
    <row r="94" spans="2:16">
      <c r="B94" s="14">
        <f t="shared" si="9"/>
        <v>73</v>
      </c>
      <c r="C94" s="39">
        <v>44086</v>
      </c>
      <c r="D94" s="3" t="s">
        <v>304</v>
      </c>
      <c r="E94" s="3" t="s">
        <v>259</v>
      </c>
      <c r="F94" s="3" t="s">
        <v>159</v>
      </c>
      <c r="G94" s="122" t="s">
        <v>302</v>
      </c>
      <c r="H94" s="44">
        <v>13</v>
      </c>
      <c r="I94" s="3"/>
      <c r="J94" s="3">
        <v>7.72</v>
      </c>
      <c r="K94" s="3"/>
      <c r="L94" s="15">
        <v>20</v>
      </c>
      <c r="M94" s="69">
        <f t="shared" si="7"/>
        <v>8.0960000000000001</v>
      </c>
      <c r="N94" s="44">
        <v>161.91999999999999</v>
      </c>
      <c r="O94" s="52">
        <v>12</v>
      </c>
      <c r="P94" s="6"/>
    </row>
    <row r="95" spans="2:16">
      <c r="B95" s="14">
        <f t="shared" si="9"/>
        <v>74</v>
      </c>
      <c r="C95" s="39">
        <v>44086</v>
      </c>
      <c r="D95" s="3" t="s">
        <v>305</v>
      </c>
      <c r="E95" s="3" t="s">
        <v>259</v>
      </c>
      <c r="F95" s="3" t="s">
        <v>159</v>
      </c>
      <c r="G95" s="122" t="s">
        <v>302</v>
      </c>
      <c r="H95" s="44">
        <v>65</v>
      </c>
      <c r="I95" s="3"/>
      <c r="J95" s="3">
        <v>22.38</v>
      </c>
      <c r="K95" s="3"/>
      <c r="L95" s="15">
        <v>10</v>
      </c>
      <c r="M95" s="69">
        <f t="shared" si="7"/>
        <v>46.998000000000005</v>
      </c>
      <c r="N95" s="44">
        <v>469.98</v>
      </c>
      <c r="O95" s="52">
        <v>62</v>
      </c>
      <c r="P95" s="6"/>
    </row>
    <row r="96" spans="2:16">
      <c r="B96" s="14">
        <f t="shared" si="9"/>
        <v>75</v>
      </c>
      <c r="C96" s="39">
        <v>44086</v>
      </c>
      <c r="D96" s="3" t="s">
        <v>309</v>
      </c>
      <c r="E96" s="3" t="s">
        <v>259</v>
      </c>
      <c r="F96" s="3" t="s">
        <v>162</v>
      </c>
      <c r="G96" s="122" t="s">
        <v>302</v>
      </c>
      <c r="H96" s="44">
        <v>38</v>
      </c>
      <c r="I96" s="3"/>
      <c r="J96" s="3">
        <v>26.58</v>
      </c>
      <c r="K96" s="3"/>
      <c r="L96" s="15">
        <v>20</v>
      </c>
      <c r="M96" s="69">
        <f t="shared" si="7"/>
        <v>27.899000000000001</v>
      </c>
      <c r="N96" s="44">
        <v>557.98</v>
      </c>
      <c r="O96" s="52">
        <v>36</v>
      </c>
      <c r="P96" s="6"/>
    </row>
    <row r="97" spans="2:16">
      <c r="B97" s="14">
        <f t="shared" si="9"/>
        <v>76</v>
      </c>
      <c r="C97" s="39">
        <v>44086</v>
      </c>
      <c r="D97" s="3" t="s">
        <v>310</v>
      </c>
      <c r="E97" s="3" t="s">
        <v>259</v>
      </c>
      <c r="F97" s="3" t="s">
        <v>159</v>
      </c>
      <c r="G97" s="122" t="s">
        <v>302</v>
      </c>
      <c r="H97" s="44">
        <v>23</v>
      </c>
      <c r="I97" s="3"/>
      <c r="J97" s="3">
        <v>14.58</v>
      </c>
      <c r="K97" s="3"/>
      <c r="L97" s="15">
        <v>20</v>
      </c>
      <c r="M97" s="69">
        <f t="shared" si="7"/>
        <v>15.299000000000001</v>
      </c>
      <c r="N97" s="44">
        <v>305.98</v>
      </c>
      <c r="O97" s="52">
        <v>22</v>
      </c>
      <c r="P97" s="6"/>
    </row>
    <row r="98" spans="2:16">
      <c r="B98" s="14">
        <f t="shared" si="9"/>
        <v>77</v>
      </c>
      <c r="C98" s="39">
        <v>44086</v>
      </c>
      <c r="D98" s="3" t="s">
        <v>311</v>
      </c>
      <c r="E98" s="3" t="s">
        <v>259</v>
      </c>
      <c r="F98" s="3" t="s">
        <v>162</v>
      </c>
      <c r="G98" s="122" t="s">
        <v>302</v>
      </c>
      <c r="H98" s="44">
        <v>40</v>
      </c>
      <c r="I98" s="3"/>
      <c r="J98" s="3">
        <v>13.72</v>
      </c>
      <c r="K98" s="3"/>
      <c r="L98" s="15">
        <v>10</v>
      </c>
      <c r="M98" s="69">
        <f t="shared" si="7"/>
        <v>28.792000000000002</v>
      </c>
      <c r="N98" s="44">
        <v>287.92</v>
      </c>
      <c r="O98" s="52">
        <f t="shared" ref="O98:O100" si="10">H98-H98*5%</f>
        <v>38</v>
      </c>
      <c r="P98" s="6"/>
    </row>
    <row r="99" spans="2:16">
      <c r="B99" s="14">
        <f t="shared" si="9"/>
        <v>78</v>
      </c>
      <c r="C99" s="39">
        <v>44086</v>
      </c>
      <c r="D99" s="3" t="s">
        <v>610</v>
      </c>
      <c r="E99" s="3" t="s">
        <v>259</v>
      </c>
      <c r="F99" s="3" t="s">
        <v>159</v>
      </c>
      <c r="G99" s="122" t="s">
        <v>302</v>
      </c>
      <c r="H99" s="44">
        <v>25</v>
      </c>
      <c r="I99" s="3"/>
      <c r="J99" s="3">
        <v>16.3</v>
      </c>
      <c r="K99" s="3"/>
      <c r="L99" s="15">
        <v>20</v>
      </c>
      <c r="M99" s="69">
        <f t="shared" si="7"/>
        <v>17.105</v>
      </c>
      <c r="N99" s="44">
        <v>342.1</v>
      </c>
      <c r="O99" s="52">
        <v>24</v>
      </c>
      <c r="P99" s="6"/>
    </row>
    <row r="100" spans="2:16">
      <c r="B100" s="14">
        <f t="shared" si="9"/>
        <v>79</v>
      </c>
      <c r="C100" s="39">
        <v>44086</v>
      </c>
      <c r="D100" s="3" t="s">
        <v>313</v>
      </c>
      <c r="E100" s="3" t="s">
        <v>259</v>
      </c>
      <c r="F100" s="3" t="s">
        <v>162</v>
      </c>
      <c r="G100" s="122" t="s">
        <v>299</v>
      </c>
      <c r="H100" s="44">
        <v>40</v>
      </c>
      <c r="I100" s="3"/>
      <c r="J100" s="3">
        <v>12.62</v>
      </c>
      <c r="K100" s="3"/>
      <c r="L100" s="15">
        <v>10</v>
      </c>
      <c r="M100" s="69">
        <f t="shared" si="7"/>
        <v>26.5</v>
      </c>
      <c r="N100" s="44">
        <v>265</v>
      </c>
      <c r="O100" s="52">
        <f t="shared" si="10"/>
        <v>38</v>
      </c>
      <c r="P100" s="6"/>
    </row>
    <row r="101" spans="2:16">
      <c r="B101" s="14"/>
      <c r="C101" s="39" t="s">
        <v>314</v>
      </c>
      <c r="D101" s="3"/>
      <c r="E101" s="3"/>
      <c r="F101" s="3"/>
      <c r="G101" s="122"/>
      <c r="H101" s="44"/>
      <c r="I101" s="3"/>
      <c r="J101" s="3"/>
      <c r="K101" s="3"/>
      <c r="L101" s="15"/>
      <c r="M101" s="69"/>
      <c r="N101" s="44"/>
      <c r="P101" s="6"/>
    </row>
    <row r="102" spans="2:16">
      <c r="B102" s="14">
        <f>B100+1</f>
        <v>80</v>
      </c>
      <c r="C102" s="39">
        <v>44086</v>
      </c>
      <c r="D102" s="3" t="s">
        <v>315</v>
      </c>
      <c r="E102" s="3" t="s">
        <v>259</v>
      </c>
      <c r="F102" s="3" t="s">
        <v>147</v>
      </c>
      <c r="G102" s="122" t="s">
        <v>316</v>
      </c>
      <c r="H102" s="44">
        <v>30.5</v>
      </c>
      <c r="I102" s="3"/>
      <c r="J102" s="3">
        <v>11.62</v>
      </c>
      <c r="K102" s="3"/>
      <c r="L102" s="15">
        <v>10</v>
      </c>
      <c r="M102" s="69">
        <f t="shared" si="7"/>
        <v>24.391999999999999</v>
      </c>
      <c r="N102" s="44">
        <v>243.92</v>
      </c>
      <c r="O102" s="52">
        <v>29</v>
      </c>
      <c r="P102" s="6"/>
    </row>
    <row r="103" spans="2:16">
      <c r="B103" s="14">
        <f t="shared" si="9"/>
        <v>81</v>
      </c>
      <c r="C103" s="39">
        <v>44086</v>
      </c>
      <c r="D103" s="3" t="s">
        <v>317</v>
      </c>
      <c r="E103" s="3" t="s">
        <v>259</v>
      </c>
      <c r="F103" s="3" t="s">
        <v>147</v>
      </c>
      <c r="G103" s="122" t="s">
        <v>210</v>
      </c>
      <c r="H103" s="44">
        <v>31</v>
      </c>
      <c r="I103" s="3"/>
      <c r="J103" s="3">
        <v>11.14</v>
      </c>
      <c r="K103" s="3"/>
      <c r="L103" s="15">
        <v>10</v>
      </c>
      <c r="M103" s="69">
        <f t="shared" si="7"/>
        <v>23.391999999999999</v>
      </c>
      <c r="N103" s="44">
        <v>233.92</v>
      </c>
      <c r="O103" s="52">
        <v>29</v>
      </c>
      <c r="P103" s="6"/>
    </row>
    <row r="104" spans="2:16">
      <c r="B104" s="14"/>
      <c r="C104" s="39" t="s">
        <v>318</v>
      </c>
      <c r="D104" s="3"/>
      <c r="E104" s="3"/>
      <c r="F104" s="3"/>
      <c r="G104" s="122"/>
      <c r="H104" s="44"/>
      <c r="I104" s="3"/>
      <c r="J104" s="3"/>
      <c r="K104" s="3"/>
      <c r="L104" s="15"/>
      <c r="M104" s="69"/>
      <c r="N104" s="44"/>
      <c r="P104" s="6"/>
    </row>
    <row r="105" spans="2:16">
      <c r="B105" s="14">
        <f>B103+1</f>
        <v>82</v>
      </c>
      <c r="C105" s="39">
        <v>44086</v>
      </c>
      <c r="D105" s="3" t="s">
        <v>319</v>
      </c>
      <c r="E105" s="3" t="s">
        <v>259</v>
      </c>
      <c r="F105" s="3" t="s">
        <v>147</v>
      </c>
      <c r="G105" s="122" t="s">
        <v>319</v>
      </c>
      <c r="H105" s="44">
        <v>42</v>
      </c>
      <c r="I105" s="3"/>
      <c r="J105" s="3">
        <v>41</v>
      </c>
      <c r="K105" s="3"/>
      <c r="L105" s="15">
        <v>10</v>
      </c>
      <c r="M105" s="69">
        <f t="shared" si="7"/>
        <v>38.19</v>
      </c>
      <c r="N105" s="44">
        <v>381.9</v>
      </c>
      <c r="O105" s="124">
        <v>40</v>
      </c>
      <c r="P105" s="6"/>
    </row>
    <row r="106" spans="2:16">
      <c r="B106" s="14">
        <f t="shared" si="9"/>
        <v>83</v>
      </c>
      <c r="C106" s="39">
        <v>44086</v>
      </c>
      <c r="D106" s="75" t="s">
        <v>320</v>
      </c>
      <c r="E106" s="3" t="s">
        <v>259</v>
      </c>
      <c r="F106" s="3" t="s">
        <v>321</v>
      </c>
      <c r="G106" s="122" t="s">
        <v>320</v>
      </c>
      <c r="H106" s="44">
        <v>45</v>
      </c>
      <c r="I106" s="3"/>
      <c r="J106" s="3"/>
      <c r="K106" s="3"/>
      <c r="L106" s="15">
        <v>6</v>
      </c>
      <c r="M106" s="69">
        <f t="shared" si="7"/>
        <v>0</v>
      </c>
      <c r="N106" s="44"/>
      <c r="O106" s="52">
        <v>44</v>
      </c>
      <c r="P106" s="6"/>
    </row>
    <row r="107" spans="2:16">
      <c r="B107" s="14"/>
      <c r="C107" s="39" t="s">
        <v>322</v>
      </c>
      <c r="D107" s="3"/>
      <c r="E107" s="3"/>
      <c r="F107" s="3"/>
      <c r="G107" s="122"/>
      <c r="H107" s="44"/>
      <c r="I107" s="3"/>
      <c r="J107" s="3"/>
      <c r="K107" s="3"/>
      <c r="L107" s="15"/>
      <c r="M107" s="69"/>
      <c r="N107" s="44"/>
      <c r="P107" s="6"/>
    </row>
    <row r="108" spans="2:16">
      <c r="B108" s="14">
        <f>B106+1</f>
        <v>84</v>
      </c>
      <c r="C108" s="39">
        <v>44086</v>
      </c>
      <c r="D108" s="3" t="s">
        <v>323</v>
      </c>
      <c r="E108" s="3" t="s">
        <v>259</v>
      </c>
      <c r="F108" s="3" t="s">
        <v>265</v>
      </c>
      <c r="G108" s="122" t="s">
        <v>324</v>
      </c>
      <c r="H108" s="44">
        <v>35</v>
      </c>
      <c r="I108" s="3"/>
      <c r="J108" s="3">
        <v>28.1</v>
      </c>
      <c r="K108" s="3"/>
      <c r="L108" s="15">
        <v>6</v>
      </c>
      <c r="M108" s="69">
        <f t="shared" si="7"/>
        <v>30.703333333333333</v>
      </c>
      <c r="N108" s="44">
        <v>184.22</v>
      </c>
      <c r="O108" s="52">
        <v>35</v>
      </c>
      <c r="P108" s="6"/>
    </row>
    <row r="109" spans="2:16">
      <c r="B109" s="14">
        <f t="shared" si="9"/>
        <v>85</v>
      </c>
      <c r="C109" s="39">
        <v>44086</v>
      </c>
      <c r="D109" s="3" t="s">
        <v>326</v>
      </c>
      <c r="E109" s="3" t="s">
        <v>259</v>
      </c>
      <c r="F109" s="3" t="s">
        <v>265</v>
      </c>
      <c r="G109" s="122" t="s">
        <v>325</v>
      </c>
      <c r="H109" s="44">
        <v>40</v>
      </c>
      <c r="I109" s="3"/>
      <c r="J109" s="3">
        <v>32.700000000000003</v>
      </c>
      <c r="K109" s="3"/>
      <c r="L109" s="15">
        <v>6</v>
      </c>
      <c r="M109" s="69">
        <f t="shared" si="7"/>
        <v>35.72</v>
      </c>
      <c r="N109" s="44">
        <v>214.32</v>
      </c>
      <c r="O109" s="52">
        <f t="shared" ref="O109:O123" si="11">H109-H109*5%</f>
        <v>38</v>
      </c>
      <c r="P109" s="6"/>
    </row>
    <row r="110" spans="2:16">
      <c r="B110" s="14">
        <f t="shared" si="9"/>
        <v>86</v>
      </c>
      <c r="C110" s="39">
        <v>44086</v>
      </c>
      <c r="D110" s="3" t="s">
        <v>327</v>
      </c>
      <c r="E110" s="3" t="s">
        <v>259</v>
      </c>
      <c r="F110" s="3" t="s">
        <v>147</v>
      </c>
      <c r="G110" s="122" t="s">
        <v>324</v>
      </c>
      <c r="H110" s="44">
        <v>22</v>
      </c>
      <c r="I110" s="3"/>
      <c r="J110" s="3">
        <v>29.44</v>
      </c>
      <c r="K110" s="3"/>
      <c r="L110" s="15">
        <v>10</v>
      </c>
      <c r="M110" s="69">
        <f>N110/L110</f>
        <v>19.303999999999998</v>
      </c>
      <c r="N110" s="44">
        <v>193.04</v>
      </c>
      <c r="O110" s="52">
        <v>21</v>
      </c>
      <c r="P110" s="6"/>
    </row>
    <row r="111" spans="2:16">
      <c r="B111" s="14">
        <f t="shared" si="9"/>
        <v>87</v>
      </c>
      <c r="C111" s="39">
        <v>44086</v>
      </c>
      <c r="D111" s="3" t="s">
        <v>328</v>
      </c>
      <c r="E111" s="3" t="s">
        <v>259</v>
      </c>
      <c r="F111" s="3" t="s">
        <v>147</v>
      </c>
      <c r="G111" s="122" t="s">
        <v>324</v>
      </c>
      <c r="H111" s="44">
        <v>30</v>
      </c>
      <c r="I111" s="3"/>
      <c r="J111" s="3">
        <v>7.52</v>
      </c>
      <c r="K111" s="3"/>
      <c r="L111" s="15">
        <v>6</v>
      </c>
      <c r="M111" s="69">
        <f t="shared" si="7"/>
        <v>26.313333333333333</v>
      </c>
      <c r="N111" s="44">
        <v>157.88</v>
      </c>
      <c r="O111" s="52">
        <v>30</v>
      </c>
      <c r="P111" s="6"/>
    </row>
    <row r="112" spans="2:16">
      <c r="B112" s="14">
        <f t="shared" si="9"/>
        <v>88</v>
      </c>
      <c r="C112" s="39">
        <v>44086</v>
      </c>
      <c r="D112" s="3" t="s">
        <v>329</v>
      </c>
      <c r="E112" s="3" t="s">
        <v>259</v>
      </c>
      <c r="F112" s="3" t="s">
        <v>265</v>
      </c>
      <c r="G112" s="122" t="s">
        <v>325</v>
      </c>
      <c r="H112" s="44">
        <v>35</v>
      </c>
      <c r="I112" s="3"/>
      <c r="J112" s="3">
        <v>28.6</v>
      </c>
      <c r="K112" s="3"/>
      <c r="L112" s="15">
        <v>6</v>
      </c>
      <c r="M112" s="69">
        <f t="shared" si="7"/>
        <v>31.246666666666666</v>
      </c>
      <c r="N112" s="44">
        <v>187.48</v>
      </c>
      <c r="O112" s="52">
        <v>34</v>
      </c>
      <c r="P112" s="6"/>
    </row>
    <row r="113" spans="2:16">
      <c r="B113" s="14">
        <f t="shared" si="9"/>
        <v>89</v>
      </c>
      <c r="C113" s="39">
        <v>44086</v>
      </c>
      <c r="D113" s="3" t="s">
        <v>330</v>
      </c>
      <c r="E113" s="3" t="s">
        <v>259</v>
      </c>
      <c r="F113" s="3" t="s">
        <v>265</v>
      </c>
      <c r="G113" s="122" t="s">
        <v>324</v>
      </c>
      <c r="H113" s="44">
        <v>32</v>
      </c>
      <c r="I113" s="3"/>
      <c r="J113" s="3">
        <v>34.24</v>
      </c>
      <c r="K113" s="3"/>
      <c r="L113" s="15">
        <v>8</v>
      </c>
      <c r="M113" s="69">
        <f t="shared" si="7"/>
        <v>28.06</v>
      </c>
      <c r="N113" s="44">
        <v>224.48</v>
      </c>
      <c r="O113" s="52">
        <v>30</v>
      </c>
      <c r="P113" s="6"/>
    </row>
    <row r="114" spans="2:16">
      <c r="B114" s="14">
        <f t="shared" si="9"/>
        <v>90</v>
      </c>
      <c r="C114" s="39">
        <v>44086</v>
      </c>
      <c r="D114" s="3" t="s">
        <v>331</v>
      </c>
      <c r="E114" s="3" t="s">
        <v>259</v>
      </c>
      <c r="F114" s="3" t="s">
        <v>265</v>
      </c>
      <c r="G114" s="122" t="s">
        <v>332</v>
      </c>
      <c r="H114" s="44">
        <v>30</v>
      </c>
      <c r="I114" s="3"/>
      <c r="J114" s="3">
        <v>21.96</v>
      </c>
      <c r="K114" s="3"/>
      <c r="L114" s="15">
        <v>6</v>
      </c>
      <c r="M114" s="69">
        <f t="shared" si="7"/>
        <v>24</v>
      </c>
      <c r="N114" s="44">
        <v>144</v>
      </c>
      <c r="O114" s="52">
        <v>30</v>
      </c>
      <c r="P114" s="6"/>
    </row>
    <row r="115" spans="2:16">
      <c r="B115" s="14">
        <f t="shared" si="9"/>
        <v>91</v>
      </c>
      <c r="C115" s="39">
        <v>44086</v>
      </c>
      <c r="D115" s="3" t="s">
        <v>333</v>
      </c>
      <c r="E115" s="3" t="s">
        <v>259</v>
      </c>
      <c r="F115" s="3" t="s">
        <v>265</v>
      </c>
      <c r="G115" s="122" t="s">
        <v>325</v>
      </c>
      <c r="H115" s="44">
        <v>30</v>
      </c>
      <c r="I115" s="3"/>
      <c r="J115" s="3">
        <v>16.64</v>
      </c>
      <c r="K115" s="3"/>
      <c r="L115" s="15">
        <v>4</v>
      </c>
      <c r="M115" s="69">
        <f t="shared" si="7"/>
        <v>27.274999999999999</v>
      </c>
      <c r="N115" s="44">
        <v>109.1</v>
      </c>
      <c r="O115" s="52">
        <v>29</v>
      </c>
      <c r="P115" s="6"/>
    </row>
    <row r="116" spans="2:16">
      <c r="B116" s="14">
        <f t="shared" si="9"/>
        <v>92</v>
      </c>
      <c r="C116" s="39">
        <v>44086</v>
      </c>
      <c r="D116" s="3" t="s">
        <v>333</v>
      </c>
      <c r="E116" s="3" t="s">
        <v>259</v>
      </c>
      <c r="F116" s="3" t="s">
        <v>205</v>
      </c>
      <c r="G116" s="122" t="s">
        <v>325</v>
      </c>
      <c r="H116" s="44">
        <v>40</v>
      </c>
      <c r="I116" s="3"/>
      <c r="J116" s="3">
        <v>32.119999999999997</v>
      </c>
      <c r="K116" s="3"/>
      <c r="L116" s="15">
        <v>6</v>
      </c>
      <c r="M116" s="69">
        <f t="shared" si="7"/>
        <v>35.093333333333334</v>
      </c>
      <c r="N116" s="44">
        <v>210.56</v>
      </c>
      <c r="O116" s="52">
        <f t="shared" si="11"/>
        <v>38</v>
      </c>
      <c r="P116" s="6"/>
    </row>
    <row r="117" spans="2:16">
      <c r="B117" s="14">
        <f t="shared" si="9"/>
        <v>93</v>
      </c>
      <c r="C117" s="39">
        <v>44086</v>
      </c>
      <c r="D117" s="3" t="s">
        <v>334</v>
      </c>
      <c r="E117" s="3" t="s">
        <v>259</v>
      </c>
      <c r="F117" s="3" t="s">
        <v>279</v>
      </c>
      <c r="G117" s="122" t="s">
        <v>325</v>
      </c>
      <c r="H117" s="44">
        <v>80</v>
      </c>
      <c r="I117" s="3"/>
      <c r="J117" s="3">
        <v>22.6</v>
      </c>
      <c r="K117" s="3"/>
      <c r="L117" s="15">
        <v>10</v>
      </c>
      <c r="M117" s="69">
        <f t="shared" si="7"/>
        <v>14.813999999999998</v>
      </c>
      <c r="N117" s="44">
        <v>148.13999999999999</v>
      </c>
      <c r="O117" s="52">
        <f t="shared" si="11"/>
        <v>76</v>
      </c>
      <c r="P117" s="6"/>
    </row>
    <row r="118" spans="2:16">
      <c r="B118" s="14">
        <f t="shared" si="9"/>
        <v>94</v>
      </c>
      <c r="C118" s="39">
        <v>44086</v>
      </c>
      <c r="D118" s="3" t="s">
        <v>337</v>
      </c>
      <c r="E118" s="3" t="s">
        <v>259</v>
      </c>
      <c r="F118" s="3" t="s">
        <v>279</v>
      </c>
      <c r="G118" s="122" t="s">
        <v>338</v>
      </c>
      <c r="H118" s="44">
        <v>15</v>
      </c>
      <c r="I118" s="3"/>
      <c r="J118" s="3">
        <v>10.220000000000001</v>
      </c>
      <c r="K118" s="3"/>
      <c r="L118" s="15">
        <v>5</v>
      </c>
      <c r="M118" s="69">
        <f t="shared" si="7"/>
        <v>13.394</v>
      </c>
      <c r="N118" s="44">
        <v>66.97</v>
      </c>
      <c r="O118" s="52">
        <v>15</v>
      </c>
      <c r="P118" s="6"/>
    </row>
    <row r="119" spans="2:16">
      <c r="B119" s="14">
        <f t="shared" si="9"/>
        <v>95</v>
      </c>
      <c r="C119" s="39">
        <v>44086</v>
      </c>
      <c r="D119" s="3" t="s">
        <v>335</v>
      </c>
      <c r="E119" s="3" t="s">
        <v>259</v>
      </c>
      <c r="F119" s="3" t="s">
        <v>336</v>
      </c>
      <c r="G119" s="122" t="s">
        <v>325</v>
      </c>
      <c r="H119" s="44">
        <v>60</v>
      </c>
      <c r="I119" s="3"/>
      <c r="J119" s="3">
        <v>20.8</v>
      </c>
      <c r="K119" s="3"/>
      <c r="L119" s="15">
        <v>5</v>
      </c>
      <c r="M119" s="69">
        <f t="shared" si="7"/>
        <v>27.27</v>
      </c>
      <c r="N119" s="44">
        <v>136.35</v>
      </c>
      <c r="O119" s="52">
        <f t="shared" si="11"/>
        <v>57</v>
      </c>
      <c r="P119" s="6"/>
    </row>
    <row r="120" spans="2:16">
      <c r="B120" s="14"/>
      <c r="C120" s="39" t="s">
        <v>448</v>
      </c>
      <c r="D120" s="3" t="s">
        <v>458</v>
      </c>
      <c r="E120" s="3" t="s">
        <v>259</v>
      </c>
      <c r="F120" s="3"/>
      <c r="G120" s="122" t="s">
        <v>459</v>
      </c>
      <c r="H120" s="44">
        <v>22</v>
      </c>
      <c r="I120" s="3"/>
      <c r="J120" s="3"/>
      <c r="K120" s="3"/>
      <c r="L120" s="15">
        <v>4</v>
      </c>
      <c r="M120" s="69">
        <v>19</v>
      </c>
      <c r="N120" s="44">
        <v>96</v>
      </c>
      <c r="O120" s="52">
        <v>22</v>
      </c>
      <c r="P120" s="6"/>
    </row>
    <row r="121" spans="2:16">
      <c r="B121" s="14"/>
      <c r="C121" s="39">
        <v>44409</v>
      </c>
      <c r="D121" s="3" t="s">
        <v>863</v>
      </c>
      <c r="E121" s="3" t="s">
        <v>259</v>
      </c>
      <c r="F121" s="3" t="s">
        <v>864</v>
      </c>
      <c r="G121" s="122" t="s">
        <v>865</v>
      </c>
      <c r="H121" s="44">
        <v>40</v>
      </c>
      <c r="I121" s="3"/>
      <c r="J121" s="3"/>
      <c r="K121" s="3"/>
      <c r="L121" s="15">
        <v>5</v>
      </c>
      <c r="M121" s="69">
        <v>37</v>
      </c>
      <c r="N121" s="44">
        <v>185</v>
      </c>
      <c r="O121" s="52">
        <v>40</v>
      </c>
      <c r="P121" s="6"/>
    </row>
    <row r="122" spans="2:16">
      <c r="B122" s="14">
        <f>B119+1</f>
        <v>96</v>
      </c>
      <c r="C122" s="39">
        <v>44086</v>
      </c>
      <c r="D122" s="3" t="s">
        <v>339</v>
      </c>
      <c r="E122" s="3" t="s">
        <v>259</v>
      </c>
      <c r="F122" s="3" t="s">
        <v>147</v>
      </c>
      <c r="G122" s="122" t="s">
        <v>324</v>
      </c>
      <c r="H122" s="44">
        <v>40</v>
      </c>
      <c r="I122" s="3"/>
      <c r="J122" s="3">
        <v>22.16</v>
      </c>
      <c r="K122" s="3"/>
      <c r="L122" s="15">
        <v>4</v>
      </c>
      <c r="M122" s="69">
        <f t="shared" si="7"/>
        <v>36.35</v>
      </c>
      <c r="N122" s="44">
        <v>145.4</v>
      </c>
      <c r="O122" s="52">
        <f t="shared" si="11"/>
        <v>38</v>
      </c>
      <c r="P122" s="6"/>
    </row>
    <row r="123" spans="2:16">
      <c r="B123" s="14"/>
      <c r="C123" s="39" t="s">
        <v>349</v>
      </c>
      <c r="D123" s="3"/>
      <c r="E123" s="3"/>
      <c r="F123" s="3"/>
      <c r="G123" s="122"/>
      <c r="H123" s="44"/>
      <c r="I123" s="3"/>
      <c r="J123" s="3"/>
      <c r="K123" s="3"/>
      <c r="L123" s="15"/>
      <c r="M123" s="69"/>
      <c r="N123" s="44"/>
      <c r="O123" s="52">
        <f t="shared" si="11"/>
        <v>0</v>
      </c>
      <c r="P123" s="6"/>
    </row>
    <row r="124" spans="2:16">
      <c r="B124" s="14">
        <f>B122+1</f>
        <v>97</v>
      </c>
      <c r="C124" s="39">
        <v>44086</v>
      </c>
      <c r="D124" s="3" t="s">
        <v>340</v>
      </c>
      <c r="E124" s="3" t="s">
        <v>259</v>
      </c>
      <c r="F124" s="3" t="s">
        <v>341</v>
      </c>
      <c r="G124" s="122" t="s">
        <v>342</v>
      </c>
      <c r="H124" s="44">
        <v>77</v>
      </c>
      <c r="I124" s="3"/>
      <c r="J124" s="3">
        <v>34.76</v>
      </c>
      <c r="K124" s="3"/>
      <c r="L124" s="15">
        <v>10</v>
      </c>
      <c r="M124" s="69">
        <f t="shared" si="7"/>
        <v>72.996000000000009</v>
      </c>
      <c r="N124" s="44">
        <v>729.96</v>
      </c>
      <c r="O124" s="52">
        <v>75</v>
      </c>
      <c r="P124" s="6"/>
    </row>
    <row r="125" spans="2:16">
      <c r="B125" s="14">
        <f t="shared" si="9"/>
        <v>98</v>
      </c>
      <c r="C125" s="39">
        <v>44086</v>
      </c>
      <c r="D125" s="3" t="s">
        <v>343</v>
      </c>
      <c r="E125" s="3" t="s">
        <v>259</v>
      </c>
      <c r="F125" s="3" t="s">
        <v>341</v>
      </c>
      <c r="G125" s="122" t="s">
        <v>344</v>
      </c>
      <c r="H125" s="129">
        <v>98</v>
      </c>
      <c r="I125" s="3"/>
      <c r="J125" s="3">
        <v>35.72</v>
      </c>
      <c r="K125" s="3"/>
      <c r="L125" s="15">
        <v>10</v>
      </c>
      <c r="M125" s="69">
        <f t="shared" si="7"/>
        <v>75.001999999999995</v>
      </c>
      <c r="N125" s="44">
        <v>750.02</v>
      </c>
      <c r="O125" s="52">
        <v>82</v>
      </c>
      <c r="P125" s="6"/>
    </row>
    <row r="126" spans="2:16">
      <c r="B126" s="14">
        <f t="shared" si="9"/>
        <v>99</v>
      </c>
      <c r="C126" s="39">
        <v>44086</v>
      </c>
      <c r="D126" s="3" t="s">
        <v>345</v>
      </c>
      <c r="E126" s="3" t="s">
        <v>259</v>
      </c>
      <c r="F126" s="3" t="s">
        <v>346</v>
      </c>
      <c r="G126" s="122" t="s">
        <v>344</v>
      </c>
      <c r="H126" s="129">
        <v>192</v>
      </c>
      <c r="I126" s="3"/>
      <c r="J126" s="3">
        <v>102.1</v>
      </c>
      <c r="K126" s="3"/>
      <c r="L126" s="15">
        <v>16</v>
      </c>
      <c r="M126" s="69">
        <f t="shared" si="7"/>
        <v>134.00125</v>
      </c>
      <c r="N126" s="44">
        <v>2144.02</v>
      </c>
      <c r="O126" s="52">
        <v>145</v>
      </c>
      <c r="P126" s="6">
        <f>N126/16</f>
        <v>134.00125</v>
      </c>
    </row>
    <row r="127" spans="2:16">
      <c r="B127" s="14">
        <f t="shared" si="9"/>
        <v>100</v>
      </c>
      <c r="C127" s="39">
        <v>44086</v>
      </c>
      <c r="D127" s="3" t="s">
        <v>347</v>
      </c>
      <c r="E127" s="3" t="s">
        <v>259</v>
      </c>
      <c r="F127" s="3" t="s">
        <v>346</v>
      </c>
      <c r="G127" s="122" t="s">
        <v>348</v>
      </c>
      <c r="H127" s="129">
        <v>165</v>
      </c>
      <c r="I127" s="3"/>
      <c r="J127" s="3">
        <v>95.72</v>
      </c>
      <c r="K127" s="3"/>
      <c r="L127" s="15">
        <v>15</v>
      </c>
      <c r="M127" s="69">
        <v>132.5</v>
      </c>
      <c r="N127" s="44">
        <v>2010.01</v>
      </c>
      <c r="O127" s="52">
        <v>140</v>
      </c>
      <c r="P127" s="6"/>
    </row>
    <row r="128" spans="2:16">
      <c r="B128" s="14"/>
      <c r="C128" s="39">
        <v>44410</v>
      </c>
      <c r="D128" s="3" t="s">
        <v>340</v>
      </c>
      <c r="E128" s="3" t="s">
        <v>1343</v>
      </c>
      <c r="F128" s="3" t="s">
        <v>932</v>
      </c>
      <c r="G128" s="122" t="s">
        <v>342</v>
      </c>
      <c r="H128" s="129">
        <v>172</v>
      </c>
      <c r="I128" s="3"/>
      <c r="J128" s="3"/>
      <c r="K128" s="3"/>
      <c r="L128" s="15"/>
      <c r="M128" s="69">
        <v>142</v>
      </c>
      <c r="N128" s="44"/>
      <c r="O128" s="52">
        <v>150</v>
      </c>
      <c r="P128" s="6"/>
    </row>
    <row r="129" spans="2:16">
      <c r="B129" s="14"/>
      <c r="C129" s="39" t="s">
        <v>350</v>
      </c>
      <c r="D129" s="3"/>
      <c r="E129" s="3"/>
      <c r="F129" s="3"/>
      <c r="G129" s="122"/>
      <c r="H129" s="44"/>
      <c r="I129" s="3"/>
      <c r="J129" s="3"/>
      <c r="K129" s="3"/>
      <c r="L129" s="15"/>
      <c r="M129" s="69"/>
      <c r="N129" s="44"/>
      <c r="P129" s="6"/>
    </row>
    <row r="130" spans="2:16">
      <c r="B130" s="14">
        <f>B127+1</f>
        <v>101</v>
      </c>
      <c r="C130" s="39">
        <v>44086</v>
      </c>
      <c r="D130" s="3" t="s">
        <v>351</v>
      </c>
      <c r="E130" s="3" t="s">
        <v>259</v>
      </c>
      <c r="F130" s="3" t="s">
        <v>346</v>
      </c>
      <c r="G130" s="122" t="s">
        <v>344</v>
      </c>
      <c r="H130" s="129">
        <v>160</v>
      </c>
      <c r="I130" s="3"/>
      <c r="J130" s="3">
        <v>89.9</v>
      </c>
      <c r="K130" s="3"/>
      <c r="L130" s="15">
        <v>16</v>
      </c>
      <c r="M130" s="69">
        <f t="shared" si="7"/>
        <v>117.99875</v>
      </c>
      <c r="N130" s="44">
        <v>1887.98</v>
      </c>
      <c r="O130" s="52">
        <v>128</v>
      </c>
      <c r="P130" s="6">
        <f>1887.98/16</f>
        <v>117.99875</v>
      </c>
    </row>
    <row r="131" spans="2:16">
      <c r="B131" s="14">
        <f t="shared" si="9"/>
        <v>102</v>
      </c>
      <c r="C131" s="39">
        <v>44086</v>
      </c>
      <c r="D131" s="7" t="s">
        <v>616</v>
      </c>
      <c r="E131" s="3" t="s">
        <v>259</v>
      </c>
      <c r="F131" s="3" t="s">
        <v>346</v>
      </c>
      <c r="G131" s="122" t="s">
        <v>348</v>
      </c>
      <c r="H131" s="129">
        <v>140</v>
      </c>
      <c r="I131" s="3"/>
      <c r="J131" s="3">
        <v>62.86</v>
      </c>
      <c r="K131" s="3"/>
      <c r="L131" s="15">
        <v>12</v>
      </c>
      <c r="M131" s="69">
        <f t="shared" si="7"/>
        <v>110</v>
      </c>
      <c r="N131" s="44">
        <v>1320</v>
      </c>
      <c r="O131" s="52">
        <v>122</v>
      </c>
      <c r="P131" s="6"/>
    </row>
    <row r="132" spans="2:16">
      <c r="B132" s="14"/>
      <c r="C132" s="39" t="s">
        <v>352</v>
      </c>
      <c r="D132" s="3"/>
      <c r="E132" s="3"/>
      <c r="F132" s="3"/>
      <c r="G132" s="122"/>
      <c r="H132" s="44"/>
      <c r="I132" s="3"/>
      <c r="J132" s="3"/>
      <c r="K132" s="3"/>
      <c r="L132" s="15"/>
      <c r="M132" s="69"/>
      <c r="N132" s="44"/>
      <c r="P132" s="6"/>
    </row>
    <row r="133" spans="2:16">
      <c r="B133" s="14">
        <f>B131+1</f>
        <v>103</v>
      </c>
      <c r="C133" s="39">
        <v>44086</v>
      </c>
      <c r="D133" s="3" t="s">
        <v>353</v>
      </c>
      <c r="E133" s="3" t="s">
        <v>143</v>
      </c>
      <c r="F133" s="3" t="s">
        <v>354</v>
      </c>
      <c r="G133" s="122" t="s">
        <v>355</v>
      </c>
      <c r="H133" s="129">
        <v>190</v>
      </c>
      <c r="I133" s="3"/>
      <c r="J133" s="3">
        <v>0</v>
      </c>
      <c r="K133" s="3"/>
      <c r="L133" s="15">
        <v>5</v>
      </c>
      <c r="M133" s="69">
        <f t="shared" si="7"/>
        <v>166</v>
      </c>
      <c r="N133" s="44">
        <v>830</v>
      </c>
      <c r="O133" s="52">
        <v>181</v>
      </c>
      <c r="P133" s="6"/>
    </row>
    <row r="134" spans="2:16">
      <c r="B134" s="14">
        <f t="shared" si="9"/>
        <v>104</v>
      </c>
      <c r="C134" s="39">
        <v>44086</v>
      </c>
      <c r="D134" s="3" t="s">
        <v>356</v>
      </c>
      <c r="E134" s="3" t="s">
        <v>143</v>
      </c>
      <c r="F134" s="3" t="s">
        <v>203</v>
      </c>
      <c r="G134" s="122" t="s">
        <v>210</v>
      </c>
      <c r="H134" s="44">
        <v>35</v>
      </c>
      <c r="I134" s="3"/>
      <c r="J134" s="3">
        <v>12.4</v>
      </c>
      <c r="K134" s="3"/>
      <c r="L134" s="15">
        <v>10</v>
      </c>
      <c r="M134" s="69">
        <f t="shared" ref="M134:M171" si="12">N134/L134</f>
        <v>26.1</v>
      </c>
      <c r="N134" s="44">
        <v>261</v>
      </c>
      <c r="O134" s="52">
        <v>33</v>
      </c>
      <c r="P134" s="6"/>
    </row>
    <row r="135" spans="2:16">
      <c r="B135" s="14">
        <f t="shared" si="9"/>
        <v>105</v>
      </c>
      <c r="C135" s="39">
        <v>44086</v>
      </c>
      <c r="D135" s="3" t="s">
        <v>377</v>
      </c>
      <c r="E135" s="3" t="s">
        <v>143</v>
      </c>
      <c r="F135" s="3" t="s">
        <v>378</v>
      </c>
      <c r="G135" s="122" t="s">
        <v>379</v>
      </c>
      <c r="H135" s="44">
        <v>140</v>
      </c>
      <c r="I135" s="3" t="s">
        <v>445</v>
      </c>
      <c r="J135" s="3">
        <v>0</v>
      </c>
      <c r="K135" s="3"/>
      <c r="L135" s="49">
        <v>2.89</v>
      </c>
      <c r="M135" s="69">
        <f t="shared" si="12"/>
        <v>119</v>
      </c>
      <c r="N135" s="44">
        <v>343.91</v>
      </c>
      <c r="O135" s="52">
        <v>130</v>
      </c>
      <c r="P135" s="6"/>
    </row>
    <row r="136" spans="2:16">
      <c r="B136" s="14"/>
      <c r="C136" s="39">
        <v>44086</v>
      </c>
      <c r="D136" s="3" t="s">
        <v>390</v>
      </c>
      <c r="E136" s="3" t="s">
        <v>143</v>
      </c>
      <c r="F136" s="3">
        <v>4.0119999999999996</v>
      </c>
      <c r="G136" s="122" t="s">
        <v>355</v>
      </c>
      <c r="H136" s="44">
        <v>110</v>
      </c>
      <c r="I136" s="3"/>
      <c r="J136" s="3">
        <v>0</v>
      </c>
      <c r="K136" s="3"/>
      <c r="L136" s="15">
        <v>4</v>
      </c>
      <c r="M136" s="69">
        <f t="shared" si="12"/>
        <v>85.254999999999995</v>
      </c>
      <c r="N136" s="44">
        <v>341.02</v>
      </c>
      <c r="O136" s="52">
        <v>100</v>
      </c>
      <c r="P136" s="6"/>
    </row>
    <row r="137" spans="2:16">
      <c r="B137" s="14">
        <f>B134+2</f>
        <v>106</v>
      </c>
      <c r="C137" s="39">
        <v>44086</v>
      </c>
      <c r="D137" s="3" t="s">
        <v>357</v>
      </c>
      <c r="E137" s="3" t="s">
        <v>143</v>
      </c>
      <c r="F137" s="3" t="s">
        <v>354</v>
      </c>
      <c r="G137" s="122" t="s">
        <v>355</v>
      </c>
      <c r="H137" s="44">
        <v>130</v>
      </c>
      <c r="I137" s="3"/>
      <c r="J137" s="3">
        <v>0</v>
      </c>
      <c r="K137" s="3"/>
      <c r="L137" s="15">
        <v>2</v>
      </c>
      <c r="M137" s="69">
        <f t="shared" si="12"/>
        <v>110</v>
      </c>
      <c r="N137" s="44">
        <v>220</v>
      </c>
      <c r="O137" s="52">
        <v>124</v>
      </c>
      <c r="P137" s="6"/>
    </row>
    <row r="138" spans="2:16">
      <c r="B138" s="14"/>
      <c r="C138" s="39" t="s">
        <v>358</v>
      </c>
      <c r="D138" s="3"/>
      <c r="E138" s="3"/>
      <c r="F138" s="3"/>
      <c r="G138" s="122"/>
      <c r="H138" s="44"/>
      <c r="I138" s="3"/>
      <c r="J138" s="3"/>
      <c r="K138" s="3"/>
      <c r="L138" s="15"/>
      <c r="M138" s="69"/>
      <c r="N138" s="44"/>
      <c r="P138" s="6"/>
    </row>
    <row r="139" spans="2:16">
      <c r="B139" s="14">
        <f>B137+1</f>
        <v>107</v>
      </c>
      <c r="C139" s="39">
        <v>44086</v>
      </c>
      <c r="D139" s="3" t="s">
        <v>359</v>
      </c>
      <c r="E139" s="3" t="s">
        <v>143</v>
      </c>
      <c r="F139" s="3" t="s">
        <v>360</v>
      </c>
      <c r="G139" s="122" t="s">
        <v>361</v>
      </c>
      <c r="H139" s="44">
        <v>91</v>
      </c>
      <c r="I139" s="3"/>
      <c r="J139" s="3">
        <v>107.34</v>
      </c>
      <c r="K139" s="3"/>
      <c r="L139" s="15">
        <v>12</v>
      </c>
      <c r="M139" s="69">
        <f t="shared" si="12"/>
        <v>83.484999999999999</v>
      </c>
      <c r="N139" s="44">
        <v>1001.82</v>
      </c>
      <c r="O139" s="52">
        <v>86</v>
      </c>
      <c r="P139" s="6"/>
    </row>
    <row r="140" spans="2:16">
      <c r="B140" s="14">
        <f t="shared" si="9"/>
        <v>108</v>
      </c>
      <c r="C140" s="39">
        <v>44086</v>
      </c>
      <c r="D140" s="3" t="s">
        <v>362</v>
      </c>
      <c r="E140" s="3" t="s">
        <v>143</v>
      </c>
      <c r="F140" s="3" t="s">
        <v>203</v>
      </c>
      <c r="G140" s="122" t="s">
        <v>363</v>
      </c>
      <c r="H140" s="129">
        <v>190</v>
      </c>
      <c r="I140" s="3"/>
      <c r="J140" s="3">
        <v>25.2</v>
      </c>
      <c r="K140" s="3"/>
      <c r="L140" s="15">
        <v>1</v>
      </c>
      <c r="M140" s="69">
        <f t="shared" si="12"/>
        <v>165.21</v>
      </c>
      <c r="N140" s="44">
        <v>165.21</v>
      </c>
      <c r="O140" s="52">
        <v>181</v>
      </c>
      <c r="P140" s="6"/>
    </row>
    <row r="141" spans="2:16">
      <c r="B141" s="14">
        <f t="shared" si="9"/>
        <v>109</v>
      </c>
      <c r="C141" s="39">
        <v>44086</v>
      </c>
      <c r="D141" s="3" t="s">
        <v>364</v>
      </c>
      <c r="E141" s="3" t="s">
        <v>143</v>
      </c>
      <c r="F141" s="3" t="s">
        <v>219</v>
      </c>
      <c r="G141" s="122" t="s">
        <v>361</v>
      </c>
      <c r="H141" s="44">
        <v>12</v>
      </c>
      <c r="I141" s="3"/>
      <c r="J141" s="3">
        <v>113.24</v>
      </c>
      <c r="K141" s="3"/>
      <c r="L141" s="15">
        <v>93</v>
      </c>
      <c r="M141" s="69">
        <f t="shared" si="12"/>
        <v>11.364731182795699</v>
      </c>
      <c r="N141" s="44">
        <v>1056.92</v>
      </c>
      <c r="O141" s="52">
        <v>12</v>
      </c>
      <c r="P141" s="6"/>
    </row>
    <row r="142" spans="2:16">
      <c r="B142" s="14">
        <f t="shared" si="9"/>
        <v>110</v>
      </c>
      <c r="C142" s="39">
        <v>44086</v>
      </c>
      <c r="D142" s="3" t="s">
        <v>365</v>
      </c>
      <c r="E142" s="3" t="s">
        <v>143</v>
      </c>
      <c r="F142" s="3" t="s">
        <v>366</v>
      </c>
      <c r="G142" s="122" t="s">
        <v>367</v>
      </c>
      <c r="H142" s="44">
        <v>90</v>
      </c>
      <c r="I142" s="3"/>
      <c r="J142" s="3">
        <v>29.5</v>
      </c>
      <c r="K142" s="3"/>
      <c r="L142" s="15">
        <v>5</v>
      </c>
      <c r="M142" s="69">
        <f t="shared" si="12"/>
        <v>55.010000000000005</v>
      </c>
      <c r="N142" s="44">
        <v>275.05</v>
      </c>
      <c r="O142" s="52">
        <v>86</v>
      </c>
      <c r="P142" s="6"/>
    </row>
    <row r="143" spans="2:16">
      <c r="B143" s="14">
        <f t="shared" si="9"/>
        <v>111</v>
      </c>
      <c r="C143" s="39">
        <v>44086</v>
      </c>
      <c r="D143" s="3" t="s">
        <v>368</v>
      </c>
      <c r="E143" s="3" t="s">
        <v>143</v>
      </c>
      <c r="F143" s="3" t="s">
        <v>203</v>
      </c>
      <c r="G143" s="122" t="s">
        <v>367</v>
      </c>
      <c r="H143" s="44">
        <v>140</v>
      </c>
      <c r="I143" s="3"/>
      <c r="J143" s="3">
        <v>9.5</v>
      </c>
      <c r="K143" s="3"/>
      <c r="L143" s="15">
        <v>1</v>
      </c>
      <c r="M143" s="69">
        <f t="shared" si="12"/>
        <v>88.66</v>
      </c>
      <c r="N143" s="44">
        <v>88.66</v>
      </c>
      <c r="O143" s="52">
        <v>94</v>
      </c>
      <c r="P143" s="6"/>
    </row>
    <row r="144" spans="2:16">
      <c r="B144" s="14">
        <f t="shared" si="9"/>
        <v>112</v>
      </c>
      <c r="C144" s="39">
        <v>44086</v>
      </c>
      <c r="D144" s="73" t="s">
        <v>369</v>
      </c>
      <c r="E144" s="3" t="s">
        <v>143</v>
      </c>
      <c r="F144" s="3" t="s">
        <v>147</v>
      </c>
      <c r="G144" s="122" t="s">
        <v>370</v>
      </c>
      <c r="H144" s="44">
        <v>27</v>
      </c>
      <c r="I144" s="3"/>
      <c r="J144" s="3">
        <v>2.56</v>
      </c>
      <c r="K144" s="3"/>
      <c r="L144" s="15">
        <v>1</v>
      </c>
      <c r="M144" s="69">
        <f t="shared" si="12"/>
        <v>23.89</v>
      </c>
      <c r="N144" s="44">
        <v>23.89</v>
      </c>
      <c r="O144" s="52">
        <v>26</v>
      </c>
      <c r="P144" s="6"/>
    </row>
    <row r="145" spans="2:16">
      <c r="B145" s="14">
        <f t="shared" si="9"/>
        <v>113</v>
      </c>
      <c r="C145" s="39">
        <v>44086</v>
      </c>
      <c r="D145" s="3" t="s">
        <v>371</v>
      </c>
      <c r="E145" s="3" t="s">
        <v>143</v>
      </c>
      <c r="F145" s="3" t="s">
        <v>372</v>
      </c>
      <c r="G145" s="122" t="s">
        <v>190</v>
      </c>
      <c r="H145" s="44">
        <v>107</v>
      </c>
      <c r="I145" s="3"/>
      <c r="J145" s="3">
        <v>41.68</v>
      </c>
      <c r="K145" s="3"/>
      <c r="L145" s="15">
        <v>4</v>
      </c>
      <c r="M145" s="69">
        <f t="shared" si="12"/>
        <v>97.2</v>
      </c>
      <c r="N145" s="44">
        <v>388.8</v>
      </c>
      <c r="O145" s="52">
        <v>102</v>
      </c>
      <c r="P145" s="6"/>
    </row>
    <row r="146" spans="2:16">
      <c r="B146" s="14">
        <f t="shared" si="9"/>
        <v>114</v>
      </c>
      <c r="C146" s="39">
        <v>44086</v>
      </c>
      <c r="D146" s="3" t="s">
        <v>373</v>
      </c>
      <c r="E146" s="3" t="s">
        <v>143</v>
      </c>
      <c r="F146" s="3" t="s">
        <v>374</v>
      </c>
      <c r="G146" s="122" t="s">
        <v>355</v>
      </c>
      <c r="H146" s="50">
        <v>1200</v>
      </c>
      <c r="I146" s="3"/>
      <c r="J146" s="3">
        <v>42.8</v>
      </c>
      <c r="K146" s="3"/>
      <c r="L146" s="15">
        <v>1</v>
      </c>
      <c r="M146" s="69">
        <f t="shared" si="12"/>
        <v>898.99</v>
      </c>
      <c r="N146" s="44">
        <v>898.99</v>
      </c>
      <c r="O146" s="52">
        <v>1000</v>
      </c>
      <c r="P146" s="6"/>
    </row>
    <row r="147" spans="2:16">
      <c r="B147" s="14">
        <f t="shared" si="9"/>
        <v>115</v>
      </c>
      <c r="C147" s="39">
        <v>44086</v>
      </c>
      <c r="D147" s="3" t="s">
        <v>375</v>
      </c>
      <c r="E147" s="3" t="s">
        <v>143</v>
      </c>
      <c r="F147" s="3" t="s">
        <v>230</v>
      </c>
      <c r="G147" s="122" t="s">
        <v>355</v>
      </c>
      <c r="H147" s="50">
        <v>720</v>
      </c>
      <c r="I147" s="3"/>
      <c r="J147" s="3">
        <v>7.68</v>
      </c>
      <c r="K147" s="3"/>
      <c r="L147" s="15">
        <v>1</v>
      </c>
      <c r="M147" s="69">
        <v>720</v>
      </c>
      <c r="N147" s="44">
        <v>720</v>
      </c>
      <c r="O147" s="52">
        <f>H147</f>
        <v>720</v>
      </c>
      <c r="P147" s="6"/>
    </row>
    <row r="148" spans="2:16">
      <c r="B148" s="14">
        <f t="shared" si="9"/>
        <v>116</v>
      </c>
      <c r="C148" s="39">
        <v>44086</v>
      </c>
      <c r="D148" s="3" t="s">
        <v>376</v>
      </c>
      <c r="E148" s="3" t="s">
        <v>143</v>
      </c>
      <c r="F148" s="3" t="s">
        <v>230</v>
      </c>
      <c r="G148" s="122" t="s">
        <v>355</v>
      </c>
      <c r="H148" s="50" t="s">
        <v>615</v>
      </c>
      <c r="I148" s="3"/>
      <c r="J148" s="3">
        <v>25.4</v>
      </c>
      <c r="K148" s="3"/>
      <c r="L148" s="15">
        <v>1</v>
      </c>
      <c r="M148" s="69">
        <f t="shared" si="12"/>
        <v>533.4</v>
      </c>
      <c r="N148" s="44">
        <v>533.4</v>
      </c>
      <c r="O148" s="52">
        <v>625</v>
      </c>
      <c r="P148" s="6"/>
    </row>
    <row r="149" spans="2:16">
      <c r="B149" s="14">
        <f t="shared" si="9"/>
        <v>117</v>
      </c>
      <c r="C149" s="39">
        <v>44086</v>
      </c>
      <c r="D149" s="3" t="s">
        <v>380</v>
      </c>
      <c r="E149" s="3" t="s">
        <v>143</v>
      </c>
      <c r="F149" s="3" t="s">
        <v>381</v>
      </c>
      <c r="G149" s="122" t="s">
        <v>355</v>
      </c>
      <c r="H149" s="50">
        <v>110</v>
      </c>
      <c r="I149" s="3"/>
      <c r="J149" s="3">
        <v>0</v>
      </c>
      <c r="K149" s="3"/>
      <c r="L149" s="15">
        <v>1</v>
      </c>
      <c r="M149" s="69">
        <v>100</v>
      </c>
      <c r="N149" s="44">
        <v>544</v>
      </c>
      <c r="O149" s="52">
        <v>105</v>
      </c>
      <c r="P149" s="6"/>
    </row>
    <row r="150" spans="2:16">
      <c r="B150" s="14">
        <f t="shared" si="9"/>
        <v>118</v>
      </c>
      <c r="C150" s="39">
        <v>44086</v>
      </c>
      <c r="D150" s="3" t="s">
        <v>382</v>
      </c>
      <c r="E150" s="3" t="s">
        <v>383</v>
      </c>
      <c r="F150" s="3" t="s">
        <v>384</v>
      </c>
      <c r="G150" s="122" t="s">
        <v>355</v>
      </c>
      <c r="H150" s="50"/>
      <c r="I150" s="3"/>
      <c r="J150" s="3">
        <v>0</v>
      </c>
      <c r="K150" s="3"/>
      <c r="L150" s="15">
        <v>1</v>
      </c>
      <c r="M150" s="69">
        <f t="shared" si="12"/>
        <v>462.65</v>
      </c>
      <c r="N150" s="44">
        <v>462.65</v>
      </c>
      <c r="O150" s="52">
        <v>105</v>
      </c>
      <c r="P150" s="6"/>
    </row>
    <row r="151" spans="2:16">
      <c r="B151" s="14">
        <f t="shared" si="9"/>
        <v>119</v>
      </c>
      <c r="C151" s="39">
        <v>44086</v>
      </c>
      <c r="D151" s="3" t="s">
        <v>385</v>
      </c>
      <c r="E151" s="3" t="s">
        <v>383</v>
      </c>
      <c r="F151" s="3" t="s">
        <v>386</v>
      </c>
      <c r="G151" s="122" t="s">
        <v>210</v>
      </c>
      <c r="H151" s="129">
        <v>210</v>
      </c>
      <c r="I151" s="3"/>
      <c r="J151" s="3">
        <v>41</v>
      </c>
      <c r="K151" s="3"/>
      <c r="L151" s="15">
        <v>5</v>
      </c>
      <c r="M151" s="69">
        <f t="shared" si="12"/>
        <v>172.01</v>
      </c>
      <c r="N151" s="44">
        <v>860.05</v>
      </c>
      <c r="O151" s="52">
        <v>180</v>
      </c>
      <c r="P151" s="6"/>
    </row>
    <row r="152" spans="2:16">
      <c r="B152" s="14">
        <f t="shared" si="9"/>
        <v>120</v>
      </c>
      <c r="C152" s="39">
        <v>44086</v>
      </c>
      <c r="D152" s="3" t="s">
        <v>387</v>
      </c>
      <c r="E152" s="3" t="s">
        <v>383</v>
      </c>
      <c r="F152" s="3" t="s">
        <v>386</v>
      </c>
      <c r="G152" s="122" t="s">
        <v>388</v>
      </c>
      <c r="H152" s="129">
        <v>213</v>
      </c>
      <c r="I152" s="3"/>
      <c r="J152" s="3">
        <v>40</v>
      </c>
      <c r="K152" s="3"/>
      <c r="L152" s="15">
        <v>5</v>
      </c>
      <c r="M152" s="69">
        <f t="shared" si="12"/>
        <v>168</v>
      </c>
      <c r="N152" s="44">
        <v>840</v>
      </c>
      <c r="O152" s="52">
        <v>180</v>
      </c>
      <c r="P152" s="6"/>
    </row>
    <row r="153" spans="2:16">
      <c r="B153" s="14"/>
      <c r="C153" s="39" t="s">
        <v>451</v>
      </c>
      <c r="D153" s="3"/>
      <c r="E153" s="3"/>
      <c r="F153" s="3"/>
      <c r="G153" s="122"/>
      <c r="H153" s="44"/>
      <c r="I153" s="3"/>
      <c r="J153" s="3"/>
      <c r="K153" s="3"/>
      <c r="L153" s="15"/>
      <c r="M153" s="69"/>
      <c r="N153" s="44"/>
      <c r="P153" s="6"/>
    </row>
    <row r="154" spans="2:16">
      <c r="B154" s="14">
        <f>B152+1</f>
        <v>121</v>
      </c>
      <c r="C154" s="39">
        <v>44116</v>
      </c>
      <c r="D154" s="3" t="s">
        <v>419</v>
      </c>
      <c r="E154" s="3" t="s">
        <v>143</v>
      </c>
      <c r="F154" s="3" t="s">
        <v>203</v>
      </c>
      <c r="G154" s="122" t="s">
        <v>420</v>
      </c>
      <c r="H154" s="44">
        <v>76</v>
      </c>
      <c r="I154" s="3"/>
      <c r="J154" s="3"/>
      <c r="K154" s="3"/>
      <c r="L154" s="15">
        <v>4</v>
      </c>
      <c r="M154" s="69">
        <f t="shared" si="12"/>
        <v>72</v>
      </c>
      <c r="N154" s="44">
        <v>288</v>
      </c>
      <c r="O154" s="52">
        <f>H154</f>
        <v>76</v>
      </c>
      <c r="P154" s="6"/>
    </row>
    <row r="155" spans="2:16">
      <c r="B155" s="14">
        <f t="shared" si="9"/>
        <v>122</v>
      </c>
      <c r="C155" s="39">
        <v>44116</v>
      </c>
      <c r="D155" s="3" t="s">
        <v>419</v>
      </c>
      <c r="E155" s="3" t="s">
        <v>143</v>
      </c>
      <c r="F155" s="3" t="s">
        <v>147</v>
      </c>
      <c r="G155" s="122" t="s">
        <v>420</v>
      </c>
      <c r="H155" s="44">
        <v>29</v>
      </c>
      <c r="I155" s="3"/>
      <c r="J155" s="3"/>
      <c r="K155" s="3"/>
      <c r="L155" s="15">
        <v>5</v>
      </c>
      <c r="M155" s="69">
        <f t="shared" si="12"/>
        <v>24.8</v>
      </c>
      <c r="N155" s="44">
        <v>124</v>
      </c>
      <c r="O155" s="52">
        <f>H155</f>
        <v>29</v>
      </c>
      <c r="P155" s="6"/>
    </row>
    <row r="156" spans="2:16">
      <c r="B156" s="14">
        <f t="shared" si="9"/>
        <v>123</v>
      </c>
      <c r="C156" s="39">
        <v>44116</v>
      </c>
      <c r="D156" s="3" t="s">
        <v>421</v>
      </c>
      <c r="E156" s="3" t="s">
        <v>143</v>
      </c>
      <c r="F156" s="3" t="s">
        <v>203</v>
      </c>
      <c r="G156" s="122" t="s">
        <v>422</v>
      </c>
      <c r="H156" s="44">
        <v>54</v>
      </c>
      <c r="I156" s="3"/>
      <c r="J156" s="3"/>
      <c r="K156" s="3"/>
      <c r="L156" s="15">
        <v>6</v>
      </c>
      <c r="M156" s="69">
        <f t="shared" si="12"/>
        <v>49.666666666666664</v>
      </c>
      <c r="N156" s="44">
        <v>298</v>
      </c>
      <c r="O156" s="52">
        <f>H156</f>
        <v>54</v>
      </c>
      <c r="P156" s="6"/>
    </row>
    <row r="157" spans="2:16">
      <c r="B157" s="14">
        <f t="shared" si="9"/>
        <v>124</v>
      </c>
      <c r="C157" s="39">
        <v>44116</v>
      </c>
      <c r="D157" s="3" t="s">
        <v>423</v>
      </c>
      <c r="E157" s="3" t="s">
        <v>143</v>
      </c>
      <c r="F157" s="3" t="s">
        <v>203</v>
      </c>
      <c r="G157" s="122" t="s">
        <v>424</v>
      </c>
      <c r="H157" s="44">
        <v>64</v>
      </c>
      <c r="I157" s="3"/>
      <c r="J157" s="3"/>
      <c r="K157" s="3"/>
      <c r="L157" s="82">
        <v>6</v>
      </c>
      <c r="M157" s="83">
        <v>39</v>
      </c>
      <c r="N157" s="84">
        <v>118</v>
      </c>
      <c r="O157" s="85">
        <f>H157</f>
        <v>64</v>
      </c>
      <c r="P157" s="6"/>
    </row>
    <row r="158" spans="2:16">
      <c r="B158" s="14">
        <f t="shared" si="9"/>
        <v>125</v>
      </c>
      <c r="C158" s="39">
        <v>44116</v>
      </c>
      <c r="D158" s="3" t="s">
        <v>426</v>
      </c>
      <c r="E158" s="3" t="s">
        <v>143</v>
      </c>
      <c r="F158" s="3" t="s">
        <v>203</v>
      </c>
      <c r="G158" s="122" t="s">
        <v>425</v>
      </c>
      <c r="H158" s="44">
        <v>69</v>
      </c>
      <c r="I158" s="3"/>
      <c r="J158" s="3"/>
      <c r="K158" s="3"/>
      <c r="L158" s="15">
        <v>4</v>
      </c>
      <c r="M158" s="69">
        <f t="shared" si="12"/>
        <v>65</v>
      </c>
      <c r="N158" s="44">
        <v>260</v>
      </c>
      <c r="O158" s="52">
        <f>H158</f>
        <v>69</v>
      </c>
      <c r="P158" s="6"/>
    </row>
    <row r="159" spans="2:16">
      <c r="B159" s="14">
        <f t="shared" si="9"/>
        <v>126</v>
      </c>
      <c r="C159" s="39"/>
      <c r="D159" s="3"/>
      <c r="E159" s="3"/>
      <c r="F159" s="3"/>
      <c r="G159" s="122"/>
      <c r="H159" s="44"/>
      <c r="I159" s="3"/>
      <c r="J159" s="3"/>
      <c r="K159" s="3"/>
      <c r="L159" s="15">
        <v>6</v>
      </c>
      <c r="M159" s="69" t="s">
        <v>825</v>
      </c>
      <c r="N159" s="44"/>
      <c r="P159" s="6"/>
    </row>
    <row r="160" spans="2:16">
      <c r="B160" s="14">
        <f t="shared" si="9"/>
        <v>127</v>
      </c>
      <c r="C160" s="39">
        <v>44116</v>
      </c>
      <c r="D160" s="3" t="s">
        <v>426</v>
      </c>
      <c r="E160" s="3" t="s">
        <v>143</v>
      </c>
      <c r="F160" s="3" t="s">
        <v>147</v>
      </c>
      <c r="G160" s="122" t="s">
        <v>425</v>
      </c>
      <c r="H160" s="44">
        <v>30</v>
      </c>
      <c r="I160" s="3"/>
      <c r="J160" s="3"/>
      <c r="K160" s="3"/>
      <c r="L160" s="15">
        <v>5</v>
      </c>
      <c r="M160" s="69">
        <f t="shared" si="12"/>
        <v>26</v>
      </c>
      <c r="N160" s="44">
        <v>130</v>
      </c>
      <c r="O160" s="52">
        <f>H160</f>
        <v>30</v>
      </c>
      <c r="P160" s="6"/>
    </row>
    <row r="161" spans="2:16">
      <c r="B161" s="14">
        <f t="shared" si="9"/>
        <v>128</v>
      </c>
      <c r="C161" s="39">
        <v>44116</v>
      </c>
      <c r="D161" s="3" t="s">
        <v>428</v>
      </c>
      <c r="E161" s="3" t="s">
        <v>143</v>
      </c>
      <c r="F161" s="3" t="s">
        <v>203</v>
      </c>
      <c r="G161" s="122" t="s">
        <v>429</v>
      </c>
      <c r="H161" s="44">
        <v>60</v>
      </c>
      <c r="I161" s="3"/>
      <c r="J161" s="3"/>
      <c r="K161" s="3"/>
      <c r="L161" s="15">
        <v>6</v>
      </c>
      <c r="M161" s="69">
        <f t="shared" si="12"/>
        <v>56</v>
      </c>
      <c r="N161" s="44">
        <v>336</v>
      </c>
      <c r="O161" s="52">
        <f>H161</f>
        <v>60</v>
      </c>
      <c r="P161" s="6"/>
    </row>
    <row r="162" spans="2:16">
      <c r="B162" s="14">
        <f t="shared" si="9"/>
        <v>129</v>
      </c>
      <c r="C162" s="39">
        <v>44116</v>
      </c>
      <c r="D162" s="3" t="s">
        <v>430</v>
      </c>
      <c r="E162" s="3" t="s">
        <v>143</v>
      </c>
      <c r="F162" s="3" t="s">
        <v>147</v>
      </c>
      <c r="G162" s="122" t="s">
        <v>431</v>
      </c>
      <c r="H162" s="44">
        <v>28</v>
      </c>
      <c r="I162" s="3"/>
      <c r="J162" s="3"/>
      <c r="K162" s="3"/>
      <c r="L162" s="15">
        <v>5</v>
      </c>
      <c r="M162" s="69">
        <f t="shared" si="12"/>
        <v>23.6</v>
      </c>
      <c r="N162" s="44">
        <v>118</v>
      </c>
      <c r="O162" s="52">
        <f>H162</f>
        <v>28</v>
      </c>
      <c r="P162" s="6"/>
    </row>
    <row r="163" spans="2:16">
      <c r="B163" s="14">
        <f t="shared" si="9"/>
        <v>130</v>
      </c>
      <c r="C163" s="39">
        <v>44116</v>
      </c>
      <c r="D163" s="3" t="s">
        <v>432</v>
      </c>
      <c r="E163" s="3" t="s">
        <v>143</v>
      </c>
      <c r="F163" s="3" t="s">
        <v>203</v>
      </c>
      <c r="G163" s="122" t="s">
        <v>433</v>
      </c>
      <c r="H163" s="44">
        <v>65</v>
      </c>
      <c r="I163" s="3"/>
      <c r="J163" s="3"/>
      <c r="K163" s="3"/>
      <c r="L163" s="15">
        <v>6</v>
      </c>
      <c r="M163" s="69">
        <f t="shared" si="12"/>
        <v>61</v>
      </c>
      <c r="N163" s="44">
        <v>366</v>
      </c>
      <c r="O163" s="52">
        <f>H163</f>
        <v>65</v>
      </c>
      <c r="P163" s="6"/>
    </row>
    <row r="164" spans="2:16">
      <c r="B164" s="14">
        <f t="shared" si="9"/>
        <v>131</v>
      </c>
      <c r="C164" s="39">
        <v>44116</v>
      </c>
      <c r="D164" s="3" t="s">
        <v>432</v>
      </c>
      <c r="E164" s="3" t="s">
        <v>143</v>
      </c>
      <c r="F164" s="3" t="s">
        <v>434</v>
      </c>
      <c r="G164" s="122" t="s">
        <v>433</v>
      </c>
      <c r="H164" s="44">
        <v>25</v>
      </c>
      <c r="I164" s="3"/>
      <c r="J164" s="3"/>
      <c r="K164" s="3"/>
      <c r="L164" s="15">
        <v>6</v>
      </c>
      <c r="M164" s="69">
        <f t="shared" si="12"/>
        <v>21</v>
      </c>
      <c r="N164" s="44">
        <v>126</v>
      </c>
      <c r="O164" s="52">
        <f>H164</f>
        <v>25</v>
      </c>
      <c r="P164" s="6"/>
    </row>
    <row r="165" spans="2:16">
      <c r="B165" s="14">
        <f t="shared" ref="B165:B195" si="13">B164+1</f>
        <v>132</v>
      </c>
      <c r="C165" s="39">
        <v>44116</v>
      </c>
      <c r="D165" s="125" t="s">
        <v>435</v>
      </c>
      <c r="E165" s="3" t="s">
        <v>143</v>
      </c>
      <c r="F165" s="3" t="s">
        <v>436</v>
      </c>
      <c r="G165" s="122" t="s">
        <v>433</v>
      </c>
      <c r="H165" s="44"/>
      <c r="I165" s="3"/>
      <c r="J165" s="3"/>
      <c r="K165" s="3"/>
      <c r="L165" s="15">
        <v>6</v>
      </c>
      <c r="M165" s="69">
        <f t="shared" si="12"/>
        <v>21</v>
      </c>
      <c r="N165" s="44">
        <v>126</v>
      </c>
      <c r="O165" s="52">
        <v>30</v>
      </c>
      <c r="P165" s="6"/>
    </row>
    <row r="166" spans="2:16">
      <c r="B166" s="14">
        <f t="shared" si="13"/>
        <v>133</v>
      </c>
      <c r="C166" s="39">
        <v>44116</v>
      </c>
      <c r="D166" s="3" t="s">
        <v>438</v>
      </c>
      <c r="E166" s="3" t="s">
        <v>143</v>
      </c>
      <c r="F166" s="3" t="s">
        <v>203</v>
      </c>
      <c r="G166" s="122" t="s">
        <v>437</v>
      </c>
      <c r="H166" s="44">
        <v>54</v>
      </c>
      <c r="I166" s="3"/>
      <c r="J166" s="3"/>
      <c r="K166" s="3"/>
      <c r="L166" s="15">
        <v>2</v>
      </c>
      <c r="M166" s="69">
        <f t="shared" si="12"/>
        <v>50</v>
      </c>
      <c r="N166" s="44">
        <v>100</v>
      </c>
      <c r="O166" s="52">
        <f t="shared" ref="O166:O170" si="14">H166</f>
        <v>54</v>
      </c>
      <c r="P166" s="6"/>
    </row>
    <row r="167" spans="2:16">
      <c r="B167" s="14">
        <f t="shared" si="13"/>
        <v>134</v>
      </c>
      <c r="C167" s="39">
        <v>44116</v>
      </c>
      <c r="D167" s="3" t="s">
        <v>439</v>
      </c>
      <c r="E167" s="3" t="s">
        <v>143</v>
      </c>
      <c r="F167" s="3" t="s">
        <v>203</v>
      </c>
      <c r="G167" s="122" t="s">
        <v>440</v>
      </c>
      <c r="H167" s="44">
        <v>59</v>
      </c>
      <c r="I167" s="3"/>
      <c r="J167" s="3"/>
      <c r="K167" s="3"/>
      <c r="L167" s="15">
        <v>6</v>
      </c>
      <c r="M167" s="69">
        <f t="shared" si="12"/>
        <v>55</v>
      </c>
      <c r="N167" s="44">
        <v>330</v>
      </c>
      <c r="O167" s="52">
        <f t="shared" si="14"/>
        <v>59</v>
      </c>
      <c r="P167" s="6"/>
    </row>
    <row r="168" spans="2:16">
      <c r="B168" s="14">
        <f t="shared" si="13"/>
        <v>135</v>
      </c>
      <c r="C168" s="39">
        <v>44116</v>
      </c>
      <c r="D168" s="3" t="s">
        <v>441</v>
      </c>
      <c r="E168" s="3" t="s">
        <v>143</v>
      </c>
      <c r="F168" s="3" t="s">
        <v>203</v>
      </c>
      <c r="G168" s="122" t="s">
        <v>440</v>
      </c>
      <c r="H168" s="44">
        <v>53</v>
      </c>
      <c r="I168" s="3"/>
      <c r="J168" s="3"/>
      <c r="K168" s="3"/>
      <c r="L168" s="15">
        <v>2</v>
      </c>
      <c r="M168" s="69">
        <f t="shared" si="12"/>
        <v>49</v>
      </c>
      <c r="N168" s="44">
        <v>98</v>
      </c>
      <c r="O168" s="52">
        <f t="shared" si="14"/>
        <v>53</v>
      </c>
      <c r="P168" s="6"/>
    </row>
    <row r="169" spans="2:16">
      <c r="B169" s="14">
        <f t="shared" si="13"/>
        <v>136</v>
      </c>
      <c r="C169" s="39">
        <v>44116</v>
      </c>
      <c r="D169" s="3" t="s">
        <v>442</v>
      </c>
      <c r="E169" s="3" t="s">
        <v>143</v>
      </c>
      <c r="F169" s="3" t="s">
        <v>203</v>
      </c>
      <c r="G169" s="122" t="s">
        <v>443</v>
      </c>
      <c r="H169" s="44">
        <v>49</v>
      </c>
      <c r="I169" s="3"/>
      <c r="J169" s="3"/>
      <c r="K169" s="3"/>
      <c r="L169" s="15">
        <v>2</v>
      </c>
      <c r="M169" s="69">
        <f t="shared" si="12"/>
        <v>45</v>
      </c>
      <c r="N169" s="44">
        <v>90</v>
      </c>
      <c r="O169" s="52">
        <f t="shared" si="14"/>
        <v>49</v>
      </c>
      <c r="P169" s="6"/>
    </row>
    <row r="170" spans="2:16">
      <c r="B170" s="14">
        <f t="shared" si="13"/>
        <v>137</v>
      </c>
      <c r="C170" s="39">
        <v>44116</v>
      </c>
      <c r="D170" s="3" t="s">
        <v>444</v>
      </c>
      <c r="E170" s="3" t="s">
        <v>143</v>
      </c>
      <c r="F170" s="3" t="s">
        <v>203</v>
      </c>
      <c r="G170" s="122" t="s">
        <v>429</v>
      </c>
      <c r="H170" s="44">
        <v>75</v>
      </c>
      <c r="I170" s="3"/>
      <c r="J170" s="3"/>
      <c r="K170" s="3"/>
      <c r="L170" s="15">
        <v>2</v>
      </c>
      <c r="M170" s="69">
        <f t="shared" si="12"/>
        <v>70</v>
      </c>
      <c r="N170" s="44">
        <v>140</v>
      </c>
      <c r="O170" s="52">
        <f t="shared" si="14"/>
        <v>75</v>
      </c>
      <c r="P170" s="6"/>
    </row>
    <row r="171" spans="2:16">
      <c r="B171" s="14">
        <f t="shared" si="13"/>
        <v>138</v>
      </c>
      <c r="C171" s="39">
        <v>44116</v>
      </c>
      <c r="D171" s="3" t="s">
        <v>446</v>
      </c>
      <c r="E171" s="3" t="s">
        <v>143</v>
      </c>
      <c r="F171" s="3" t="s">
        <v>203</v>
      </c>
      <c r="G171" s="122" t="s">
        <v>447</v>
      </c>
      <c r="H171" s="44">
        <v>59</v>
      </c>
      <c r="I171" s="3"/>
      <c r="J171" s="3"/>
      <c r="K171" s="3"/>
      <c r="L171" s="15">
        <v>6</v>
      </c>
      <c r="M171" s="69">
        <f t="shared" si="12"/>
        <v>55</v>
      </c>
      <c r="N171" s="44">
        <v>330</v>
      </c>
      <c r="O171" s="52">
        <v>60</v>
      </c>
      <c r="P171" s="6"/>
    </row>
    <row r="172" spans="2:16">
      <c r="B172" s="14"/>
      <c r="C172" s="39"/>
      <c r="D172" s="3"/>
      <c r="E172" s="3"/>
      <c r="F172" s="3"/>
      <c r="G172" s="122"/>
      <c r="H172" s="44"/>
      <c r="I172" s="3"/>
      <c r="J172" s="3"/>
      <c r="K172" s="3"/>
      <c r="L172" s="15"/>
      <c r="M172" s="69"/>
      <c r="N172" s="44"/>
      <c r="P172" s="6"/>
    </row>
    <row r="173" spans="2:16">
      <c r="B173" s="14"/>
      <c r="C173" s="39" t="s">
        <v>452</v>
      </c>
      <c r="D173" s="3"/>
      <c r="E173" s="3"/>
      <c r="F173" s="3"/>
      <c r="G173" s="122"/>
      <c r="H173" s="44"/>
      <c r="I173" s="3"/>
      <c r="J173" s="3"/>
      <c r="K173" s="3"/>
      <c r="L173" s="15"/>
      <c r="M173" s="69"/>
      <c r="N173" s="44"/>
      <c r="P173" s="6"/>
    </row>
    <row r="174" spans="2:16">
      <c r="B174" s="14">
        <f>B171+1</f>
        <v>139</v>
      </c>
      <c r="C174" s="3" t="s">
        <v>448</v>
      </c>
      <c r="D174" s="3" t="s">
        <v>449</v>
      </c>
      <c r="E174" s="3" t="s">
        <v>143</v>
      </c>
      <c r="F174" s="3" t="s">
        <v>450</v>
      </c>
      <c r="G174" s="122"/>
      <c r="H174" s="129">
        <v>52</v>
      </c>
      <c r="I174" s="3"/>
      <c r="J174" s="3"/>
      <c r="K174" s="3"/>
      <c r="L174" s="15">
        <v>1</v>
      </c>
      <c r="M174" s="69">
        <v>44</v>
      </c>
      <c r="N174" s="44">
        <v>1100</v>
      </c>
      <c r="O174" s="52">
        <v>45</v>
      </c>
      <c r="P174" s="6"/>
    </row>
    <row r="175" spans="2:16">
      <c r="B175" s="14">
        <f t="shared" si="13"/>
        <v>140</v>
      </c>
      <c r="C175" s="3" t="s">
        <v>448</v>
      </c>
      <c r="D175" s="3" t="s">
        <v>614</v>
      </c>
      <c r="E175" s="3" t="s">
        <v>143</v>
      </c>
      <c r="F175" s="3" t="s">
        <v>450</v>
      </c>
      <c r="G175" s="122" t="s">
        <v>614</v>
      </c>
      <c r="H175" s="44">
        <v>42</v>
      </c>
      <c r="I175" s="3"/>
      <c r="J175" s="3"/>
      <c r="K175" s="3"/>
      <c r="L175" s="15">
        <v>1</v>
      </c>
      <c r="M175" s="69">
        <v>33.479999999999997</v>
      </c>
      <c r="N175" s="44">
        <v>837</v>
      </c>
      <c r="O175" s="52">
        <v>38</v>
      </c>
      <c r="P175" s="6"/>
    </row>
    <row r="176" spans="2:16">
      <c r="B176" s="14"/>
      <c r="C176" s="3" t="s">
        <v>453</v>
      </c>
      <c r="D176" s="3"/>
      <c r="E176" s="3"/>
      <c r="F176" s="3"/>
      <c r="G176" s="122"/>
      <c r="H176" s="44"/>
      <c r="I176" s="3"/>
      <c r="J176" s="3"/>
      <c r="K176" s="3"/>
      <c r="L176" s="15"/>
      <c r="M176" s="69"/>
      <c r="N176" s="44"/>
      <c r="P176" s="6"/>
    </row>
    <row r="177" spans="2:16">
      <c r="B177" s="14">
        <f>B175+1</f>
        <v>141</v>
      </c>
      <c r="C177" s="3" t="s">
        <v>448</v>
      </c>
      <c r="D177" s="3" t="s">
        <v>453</v>
      </c>
      <c r="E177" s="3" t="s">
        <v>143</v>
      </c>
      <c r="F177" s="3" t="s">
        <v>454</v>
      </c>
      <c r="G177" s="122"/>
      <c r="H177" s="44">
        <v>42</v>
      </c>
      <c r="I177" s="3"/>
      <c r="J177" s="3"/>
      <c r="K177" s="3"/>
      <c r="L177" s="15"/>
      <c r="M177" s="69">
        <v>36</v>
      </c>
      <c r="N177" s="44">
        <v>126</v>
      </c>
      <c r="O177" s="52">
        <v>40</v>
      </c>
      <c r="P177" s="6"/>
    </row>
    <row r="178" spans="2:16">
      <c r="B178" s="14"/>
      <c r="C178" s="3" t="s">
        <v>455</v>
      </c>
      <c r="D178" s="3"/>
      <c r="E178" s="3"/>
      <c r="F178" s="3"/>
      <c r="G178" s="122"/>
      <c r="H178" s="44"/>
      <c r="I178" s="3"/>
      <c r="J178" s="3"/>
      <c r="K178" s="3"/>
      <c r="L178" s="15"/>
      <c r="M178" s="69"/>
      <c r="N178" s="44"/>
      <c r="P178" s="6"/>
    </row>
    <row r="179" spans="2:16">
      <c r="B179" s="14">
        <f>B177+1</f>
        <v>142</v>
      </c>
      <c r="C179" s="3" t="s">
        <v>448</v>
      </c>
      <c r="D179" s="3" t="s">
        <v>467</v>
      </c>
      <c r="E179" s="3" t="s">
        <v>143</v>
      </c>
      <c r="F179" s="3" t="s">
        <v>450</v>
      </c>
      <c r="G179" s="122"/>
      <c r="H179" s="44">
        <v>43</v>
      </c>
      <c r="I179" s="3"/>
      <c r="J179" s="3"/>
      <c r="K179" s="3"/>
      <c r="L179" s="15">
        <v>1</v>
      </c>
      <c r="M179" s="69">
        <v>37.200000000000003</v>
      </c>
      <c r="N179" s="44">
        <v>956</v>
      </c>
      <c r="O179" s="52">
        <v>42</v>
      </c>
      <c r="P179" s="6"/>
    </row>
    <row r="180" spans="2:16">
      <c r="B180" s="14">
        <f t="shared" si="13"/>
        <v>143</v>
      </c>
      <c r="C180" s="3" t="s">
        <v>456</v>
      </c>
      <c r="D180" s="3"/>
      <c r="E180" s="3"/>
      <c r="F180" s="3"/>
      <c r="G180" s="122"/>
      <c r="H180" s="44"/>
      <c r="I180" s="3"/>
      <c r="J180" s="3"/>
      <c r="K180" s="3"/>
      <c r="L180" s="15"/>
      <c r="M180" s="69"/>
      <c r="N180" s="44"/>
      <c r="P180" s="6"/>
    </row>
    <row r="181" spans="2:16">
      <c r="B181" s="14">
        <f t="shared" si="13"/>
        <v>144</v>
      </c>
      <c r="C181" s="3" t="s">
        <v>448</v>
      </c>
      <c r="D181" s="3" t="s">
        <v>456</v>
      </c>
      <c r="E181" s="3" t="s">
        <v>143</v>
      </c>
      <c r="F181" s="3" t="s">
        <v>457</v>
      </c>
      <c r="G181" s="122"/>
      <c r="H181" s="44">
        <v>27</v>
      </c>
      <c r="I181" s="3"/>
      <c r="J181" s="3"/>
      <c r="K181" s="3"/>
      <c r="L181" s="15">
        <v>1</v>
      </c>
      <c r="M181" s="69">
        <v>20.6</v>
      </c>
      <c r="N181" s="44">
        <v>1030</v>
      </c>
      <c r="O181" s="52">
        <v>25</v>
      </c>
      <c r="P181" s="6"/>
    </row>
    <row r="182" spans="2:16">
      <c r="B182" s="14">
        <f t="shared" si="13"/>
        <v>145</v>
      </c>
      <c r="C182" s="3"/>
      <c r="D182" s="3"/>
      <c r="E182" s="3"/>
      <c r="F182" s="3"/>
      <c r="G182" s="122"/>
      <c r="H182" s="44"/>
      <c r="I182" s="3"/>
      <c r="J182" s="3"/>
      <c r="K182" s="3"/>
      <c r="L182" s="15"/>
      <c r="M182" s="69"/>
      <c r="N182" s="44"/>
      <c r="P182" s="6"/>
    </row>
    <row r="183" spans="2:16">
      <c r="B183" s="14">
        <f t="shared" si="13"/>
        <v>146</v>
      </c>
      <c r="C183" s="3" t="s">
        <v>448</v>
      </c>
      <c r="D183" s="3" t="s">
        <v>545</v>
      </c>
      <c r="E183" s="3" t="s">
        <v>127</v>
      </c>
      <c r="F183" s="3">
        <v>500</v>
      </c>
      <c r="G183" s="122" t="s">
        <v>545</v>
      </c>
      <c r="H183" s="44">
        <v>37</v>
      </c>
      <c r="I183" s="3"/>
      <c r="J183" s="3"/>
      <c r="K183" s="3"/>
      <c r="L183" s="15">
        <v>6</v>
      </c>
      <c r="M183" s="69">
        <v>35</v>
      </c>
      <c r="N183" s="44">
        <v>186</v>
      </c>
      <c r="O183" s="52">
        <v>37</v>
      </c>
      <c r="P183" s="6"/>
    </row>
    <row r="184" spans="2:16">
      <c r="B184" s="14">
        <f t="shared" si="13"/>
        <v>147</v>
      </c>
      <c r="C184" s="3" t="s">
        <v>448</v>
      </c>
      <c r="D184" s="3" t="s">
        <v>545</v>
      </c>
      <c r="E184" s="3" t="s">
        <v>127</v>
      </c>
      <c r="F184" s="3">
        <v>125</v>
      </c>
      <c r="G184" s="122" t="s">
        <v>545</v>
      </c>
      <c r="H184" s="44">
        <v>10</v>
      </c>
      <c r="I184" s="3"/>
      <c r="J184" s="3"/>
      <c r="K184" s="3"/>
      <c r="L184" s="15">
        <v>23</v>
      </c>
      <c r="M184" s="69">
        <v>8.92</v>
      </c>
      <c r="N184" s="44">
        <v>205</v>
      </c>
      <c r="O184" s="52">
        <v>10</v>
      </c>
      <c r="P184" s="6"/>
    </row>
    <row r="185" spans="2:16">
      <c r="B185" s="14">
        <f t="shared" si="13"/>
        <v>148</v>
      </c>
      <c r="C185" s="3" t="s">
        <v>448</v>
      </c>
      <c r="D185" s="3" t="s">
        <v>546</v>
      </c>
      <c r="E185" s="3" t="s">
        <v>127</v>
      </c>
      <c r="F185" s="3">
        <v>800</v>
      </c>
      <c r="G185" s="122" t="s">
        <v>546</v>
      </c>
      <c r="H185" s="44"/>
      <c r="I185" s="3"/>
      <c r="J185" s="3"/>
      <c r="K185" s="3"/>
      <c r="L185" s="15">
        <v>1</v>
      </c>
      <c r="M185" s="69">
        <v>39.119999999999997</v>
      </c>
      <c r="N185" s="44">
        <v>39.119999999999997</v>
      </c>
      <c r="O185" s="52">
        <v>55</v>
      </c>
      <c r="P185" s="6"/>
    </row>
    <row r="186" spans="2:16">
      <c r="B186" s="14">
        <f t="shared" si="13"/>
        <v>149</v>
      </c>
      <c r="C186" s="3" t="s">
        <v>448</v>
      </c>
      <c r="D186" s="3" t="s">
        <v>281</v>
      </c>
      <c r="E186" s="3" t="s">
        <v>127</v>
      </c>
      <c r="F186" s="3">
        <v>500</v>
      </c>
      <c r="G186" s="122"/>
      <c r="H186" s="44">
        <v>90</v>
      </c>
      <c r="I186" s="3"/>
      <c r="J186" s="3"/>
      <c r="K186" s="3"/>
      <c r="L186" s="15">
        <v>5</v>
      </c>
      <c r="M186" s="69">
        <v>79.2</v>
      </c>
      <c r="N186" s="44">
        <v>396</v>
      </c>
      <c r="O186" s="52">
        <v>85</v>
      </c>
      <c r="P186" s="6"/>
    </row>
    <row r="187" spans="2:16">
      <c r="B187" s="14">
        <f t="shared" si="13"/>
        <v>150</v>
      </c>
      <c r="C187" s="3" t="s">
        <v>448</v>
      </c>
      <c r="D187" s="3" t="s">
        <v>547</v>
      </c>
      <c r="E187" s="3" t="s">
        <v>127</v>
      </c>
      <c r="F187" s="3">
        <v>300</v>
      </c>
      <c r="G187" s="122" t="s">
        <v>548</v>
      </c>
      <c r="H187" s="44">
        <v>20</v>
      </c>
      <c r="I187" s="3"/>
      <c r="J187" s="3"/>
      <c r="K187" s="3"/>
      <c r="L187" s="15">
        <v>10</v>
      </c>
      <c r="M187" s="69">
        <v>17.45</v>
      </c>
      <c r="N187" s="44">
        <v>174.5</v>
      </c>
      <c r="O187" s="52">
        <v>20</v>
      </c>
      <c r="P187" s="6"/>
    </row>
    <row r="188" spans="2:16">
      <c r="B188" s="14">
        <f t="shared" si="13"/>
        <v>151</v>
      </c>
      <c r="C188" s="3" t="s">
        <v>448</v>
      </c>
      <c r="D188" s="3" t="s">
        <v>547</v>
      </c>
      <c r="E188" s="3" t="s">
        <v>127</v>
      </c>
      <c r="F188" s="3">
        <v>155</v>
      </c>
      <c r="G188" s="122"/>
      <c r="H188" s="44">
        <v>10</v>
      </c>
      <c r="I188" s="3"/>
      <c r="J188" s="3"/>
      <c r="K188" s="3"/>
      <c r="L188" s="15">
        <v>10</v>
      </c>
      <c r="M188" s="69">
        <v>8.8000000000000007</v>
      </c>
      <c r="N188" s="44"/>
      <c r="O188" s="52">
        <v>10</v>
      </c>
      <c r="P188" s="6"/>
    </row>
    <row r="189" spans="2:16">
      <c r="B189" s="14">
        <f t="shared" si="13"/>
        <v>152</v>
      </c>
      <c r="C189" s="3" t="s">
        <v>448</v>
      </c>
      <c r="D189" s="3" t="s">
        <v>549</v>
      </c>
      <c r="E189" s="3" t="s">
        <v>127</v>
      </c>
      <c r="F189" s="3">
        <v>90</v>
      </c>
      <c r="G189" s="122"/>
      <c r="H189" s="44">
        <v>5</v>
      </c>
      <c r="I189" s="3"/>
      <c r="J189" s="3"/>
      <c r="K189" s="3"/>
      <c r="L189" s="15">
        <v>20</v>
      </c>
      <c r="M189" s="69">
        <v>5</v>
      </c>
      <c r="N189" s="44">
        <v>100</v>
      </c>
      <c r="O189" s="52">
        <v>5</v>
      </c>
      <c r="P189" s="6"/>
    </row>
    <row r="190" spans="2:16">
      <c r="B190" s="14">
        <f t="shared" si="13"/>
        <v>153</v>
      </c>
      <c r="C190" s="3" t="s">
        <v>448</v>
      </c>
      <c r="D190" s="3" t="s">
        <v>281</v>
      </c>
      <c r="E190" s="3" t="s">
        <v>127</v>
      </c>
      <c r="F190" s="3">
        <v>12</v>
      </c>
      <c r="G190" s="122"/>
      <c r="H190" s="44">
        <v>2</v>
      </c>
      <c r="I190" s="3"/>
      <c r="J190" s="3"/>
      <c r="K190" s="3"/>
      <c r="L190" s="15">
        <v>144</v>
      </c>
      <c r="M190" s="69">
        <v>1.72</v>
      </c>
      <c r="N190" s="44"/>
      <c r="O190" s="52">
        <v>2</v>
      </c>
      <c r="P190" s="6"/>
    </row>
    <row r="191" spans="2:16">
      <c r="B191" s="14">
        <f t="shared" si="13"/>
        <v>154</v>
      </c>
      <c r="C191" s="3" t="s">
        <v>448</v>
      </c>
      <c r="D191" s="3" t="s">
        <v>550</v>
      </c>
      <c r="E191" s="3" t="s">
        <v>127</v>
      </c>
      <c r="F191" s="3">
        <v>700</v>
      </c>
      <c r="G191" s="122"/>
      <c r="H191" s="44">
        <v>67</v>
      </c>
      <c r="I191" s="3"/>
      <c r="J191" s="3"/>
      <c r="K191" s="3"/>
      <c r="L191" s="15">
        <v>2</v>
      </c>
      <c r="M191" s="69">
        <f>N191/L191</f>
        <v>58.5</v>
      </c>
      <c r="N191" s="44">
        <v>117</v>
      </c>
      <c r="O191" s="52">
        <v>65</v>
      </c>
      <c r="P191" s="6"/>
    </row>
    <row r="192" spans="2:16">
      <c r="B192" s="14">
        <f t="shared" si="13"/>
        <v>155</v>
      </c>
      <c r="C192" s="3" t="s">
        <v>448</v>
      </c>
      <c r="D192" s="3" t="s">
        <v>848</v>
      </c>
      <c r="E192" s="3" t="s">
        <v>127</v>
      </c>
      <c r="F192" s="3">
        <v>125</v>
      </c>
      <c r="G192" s="122"/>
      <c r="H192" s="44">
        <v>200</v>
      </c>
      <c r="I192" s="3"/>
      <c r="J192" s="3"/>
      <c r="K192" s="3"/>
      <c r="L192" s="15">
        <v>5</v>
      </c>
      <c r="M192" s="72">
        <f>N192/L192</f>
        <v>40</v>
      </c>
      <c r="N192" s="44">
        <v>200</v>
      </c>
      <c r="O192" s="52">
        <v>48</v>
      </c>
      <c r="P192" s="6"/>
    </row>
    <row r="193" spans="2:16">
      <c r="B193" s="14">
        <f t="shared" si="13"/>
        <v>156</v>
      </c>
      <c r="C193" s="3" t="s">
        <v>448</v>
      </c>
      <c r="D193" s="3" t="s">
        <v>848</v>
      </c>
      <c r="E193" s="3" t="s">
        <v>127</v>
      </c>
      <c r="F193" s="3">
        <v>75</v>
      </c>
      <c r="G193" s="122"/>
      <c r="H193" s="44">
        <v>132</v>
      </c>
      <c r="I193" s="3"/>
      <c r="J193" s="3"/>
      <c r="K193" s="3"/>
      <c r="L193" s="15">
        <v>5</v>
      </c>
      <c r="M193" s="72">
        <f>N193/L193</f>
        <v>24.544</v>
      </c>
      <c r="N193" s="70">
        <v>122.72</v>
      </c>
      <c r="O193" s="52">
        <v>29</v>
      </c>
      <c r="P193" s="6"/>
    </row>
    <row r="194" spans="2:16">
      <c r="B194" s="14">
        <f t="shared" si="13"/>
        <v>157</v>
      </c>
      <c r="C194" s="3" t="s">
        <v>448</v>
      </c>
      <c r="D194" s="3" t="s">
        <v>552</v>
      </c>
      <c r="E194" s="3" t="s">
        <v>127</v>
      </c>
      <c r="F194" s="3">
        <v>625</v>
      </c>
      <c r="G194" s="122"/>
      <c r="H194" s="44">
        <v>200</v>
      </c>
      <c r="I194" s="3"/>
      <c r="J194" s="3"/>
      <c r="K194" s="3"/>
      <c r="L194" s="15">
        <v>5</v>
      </c>
      <c r="M194" s="72">
        <f>N194/L194</f>
        <v>40</v>
      </c>
      <c r="N194" s="44">
        <v>200</v>
      </c>
      <c r="O194" s="52">
        <v>49</v>
      </c>
      <c r="P194" s="6"/>
    </row>
    <row r="195" spans="2:16">
      <c r="B195" s="14">
        <f t="shared" si="13"/>
        <v>158</v>
      </c>
      <c r="C195" s="3" t="s">
        <v>448</v>
      </c>
      <c r="D195" s="3" t="s">
        <v>556</v>
      </c>
      <c r="E195" s="3" t="s">
        <v>127</v>
      </c>
      <c r="F195" s="3">
        <v>100</v>
      </c>
      <c r="G195" s="122"/>
      <c r="H195" s="44">
        <v>16</v>
      </c>
      <c r="I195" s="3"/>
      <c r="J195" s="3"/>
      <c r="K195" s="3"/>
      <c r="L195" s="15">
        <v>5</v>
      </c>
      <c r="M195" s="70"/>
      <c r="N195" s="44"/>
      <c r="O195" s="52">
        <v>16</v>
      </c>
      <c r="P195" s="6"/>
    </row>
    <row r="196" spans="2:16">
      <c r="B196" s="14"/>
      <c r="C196" s="3"/>
      <c r="D196" s="3"/>
      <c r="E196" s="3"/>
      <c r="F196" s="3"/>
      <c r="G196" s="122"/>
      <c r="H196" s="44"/>
      <c r="I196" s="3"/>
      <c r="J196" s="3"/>
      <c r="K196" s="3"/>
      <c r="L196" s="15"/>
      <c r="M196" s="70"/>
      <c r="N196" s="44"/>
      <c r="P196" s="6"/>
    </row>
    <row r="197" spans="2:16">
      <c r="B197" s="14">
        <v>159</v>
      </c>
      <c r="C197" s="3" t="s">
        <v>448</v>
      </c>
      <c r="D197" s="3" t="s">
        <v>553</v>
      </c>
      <c r="E197" s="3" t="s">
        <v>127</v>
      </c>
      <c r="F197" s="3">
        <v>75</v>
      </c>
      <c r="G197" s="122"/>
      <c r="H197" s="44">
        <v>202</v>
      </c>
      <c r="I197" s="3"/>
      <c r="J197" s="3"/>
      <c r="K197" s="3"/>
      <c r="L197" s="15">
        <v>2</v>
      </c>
      <c r="M197" s="70"/>
      <c r="N197" s="44"/>
      <c r="O197" s="52">
        <v>100</v>
      </c>
      <c r="P197" s="6"/>
    </row>
    <row r="198" spans="2:16">
      <c r="B198" s="14">
        <v>160</v>
      </c>
      <c r="C198" s="3" t="s">
        <v>448</v>
      </c>
      <c r="D198" s="3" t="s">
        <v>554</v>
      </c>
      <c r="E198" s="3" t="s">
        <v>902</v>
      </c>
      <c r="F198" s="3">
        <v>185</v>
      </c>
      <c r="G198" s="122"/>
      <c r="H198" s="44">
        <v>113</v>
      </c>
      <c r="I198" s="3"/>
      <c r="J198" s="3"/>
      <c r="K198" s="3"/>
      <c r="L198" s="15">
        <v>6</v>
      </c>
      <c r="M198" s="70">
        <v>35.78</v>
      </c>
      <c r="N198" s="44">
        <v>214</v>
      </c>
      <c r="O198" s="52">
        <v>40</v>
      </c>
      <c r="P198" s="6"/>
    </row>
    <row r="199" spans="2:16">
      <c r="B199" s="14">
        <v>161</v>
      </c>
      <c r="C199" s="3" t="s">
        <v>448</v>
      </c>
      <c r="D199" s="3" t="s">
        <v>555</v>
      </c>
      <c r="E199" s="3" t="s">
        <v>127</v>
      </c>
      <c r="F199" s="3">
        <v>175</v>
      </c>
      <c r="G199" s="122"/>
      <c r="H199" s="44">
        <v>45</v>
      </c>
      <c r="I199" s="3"/>
      <c r="J199" s="3"/>
      <c r="K199" s="3"/>
      <c r="L199" s="15">
        <v>5</v>
      </c>
      <c r="M199" s="70">
        <v>38.44</v>
      </c>
      <c r="N199" s="44">
        <v>192.2</v>
      </c>
      <c r="O199" s="52">
        <v>44</v>
      </c>
      <c r="P199" s="6"/>
    </row>
    <row r="200" spans="2:16">
      <c r="B200" s="14">
        <v>162</v>
      </c>
      <c r="C200" s="3" t="s">
        <v>448</v>
      </c>
      <c r="D200" s="3" t="s">
        <v>559</v>
      </c>
      <c r="E200" s="3" t="s">
        <v>557</v>
      </c>
      <c r="F200" s="3" t="s">
        <v>558</v>
      </c>
      <c r="G200" s="122"/>
      <c r="H200" s="44">
        <v>5</v>
      </c>
      <c r="I200" s="3"/>
      <c r="J200" s="3"/>
      <c r="K200" s="3"/>
      <c r="L200" s="15">
        <v>16</v>
      </c>
      <c r="M200" s="70"/>
      <c r="N200" s="44"/>
      <c r="O200" s="52">
        <v>5</v>
      </c>
      <c r="P200" s="6"/>
    </row>
    <row r="201" spans="2:16">
      <c r="B201" s="14">
        <v>163</v>
      </c>
      <c r="C201" s="3" t="s">
        <v>448</v>
      </c>
      <c r="D201" s="3" t="s">
        <v>561</v>
      </c>
      <c r="E201" s="3" t="s">
        <v>557</v>
      </c>
      <c r="F201" s="3">
        <v>200</v>
      </c>
      <c r="G201" s="122"/>
      <c r="H201" s="44">
        <v>37</v>
      </c>
      <c r="I201" s="3"/>
      <c r="J201" s="3"/>
      <c r="K201" s="3"/>
      <c r="L201" s="15">
        <v>6</v>
      </c>
      <c r="M201" s="70">
        <v>33</v>
      </c>
      <c r="N201" s="44">
        <v>198.18</v>
      </c>
      <c r="O201" s="52">
        <v>36</v>
      </c>
      <c r="P201" s="6"/>
    </row>
    <row r="202" spans="2:16">
      <c r="B202" s="14">
        <v>164</v>
      </c>
      <c r="C202" s="3" t="s">
        <v>448</v>
      </c>
      <c r="D202" s="3" t="s">
        <v>562</v>
      </c>
      <c r="E202" s="3" t="s">
        <v>557</v>
      </c>
      <c r="F202" s="3">
        <v>450</v>
      </c>
      <c r="G202" s="122"/>
      <c r="H202" s="44">
        <v>76</v>
      </c>
      <c r="I202" s="3"/>
      <c r="J202" s="3"/>
      <c r="K202" s="3"/>
      <c r="L202" s="15">
        <v>5</v>
      </c>
      <c r="M202" s="70">
        <v>68</v>
      </c>
      <c r="N202" s="44"/>
      <c r="O202" s="52">
        <v>75</v>
      </c>
      <c r="P202" s="6"/>
    </row>
    <row r="203" spans="2:16">
      <c r="B203" s="14">
        <v>165</v>
      </c>
      <c r="C203" s="3" t="s">
        <v>448</v>
      </c>
      <c r="D203" s="3" t="s">
        <v>563</v>
      </c>
      <c r="E203" s="3" t="s">
        <v>557</v>
      </c>
      <c r="F203" s="3">
        <v>500</v>
      </c>
      <c r="G203" s="122"/>
      <c r="H203" s="44">
        <v>73</v>
      </c>
      <c r="I203" s="3"/>
      <c r="J203" s="3"/>
      <c r="K203" s="3"/>
      <c r="L203" s="15">
        <v>5</v>
      </c>
      <c r="M203" s="70">
        <v>66</v>
      </c>
      <c r="N203" s="44"/>
      <c r="O203" s="52">
        <v>72</v>
      </c>
      <c r="P203" s="6"/>
    </row>
    <row r="204" spans="2:16">
      <c r="B204" s="14"/>
      <c r="C204" s="3" t="s">
        <v>448</v>
      </c>
      <c r="D204" s="3"/>
      <c r="E204" s="3"/>
      <c r="F204" s="3"/>
      <c r="G204" s="122"/>
      <c r="H204" s="44"/>
      <c r="I204" s="3"/>
      <c r="J204" s="3"/>
      <c r="K204" s="3"/>
      <c r="L204" s="15"/>
      <c r="M204" s="70"/>
      <c r="N204" s="44"/>
      <c r="P204" s="6"/>
    </row>
    <row r="205" spans="2:16">
      <c r="B205" s="14">
        <v>166</v>
      </c>
      <c r="C205" s="3" t="s">
        <v>448</v>
      </c>
      <c r="D205" s="3" t="s">
        <v>640</v>
      </c>
      <c r="E205" s="3" t="s">
        <v>143</v>
      </c>
      <c r="F205" s="3">
        <v>25</v>
      </c>
      <c r="G205" s="122"/>
      <c r="H205" s="44">
        <v>80</v>
      </c>
      <c r="I205" s="3"/>
      <c r="J205" s="3"/>
      <c r="K205" s="3"/>
      <c r="L205" s="15">
        <v>25</v>
      </c>
      <c r="M205" s="70">
        <v>75</v>
      </c>
      <c r="N205" s="44"/>
      <c r="O205" s="52">
        <v>80</v>
      </c>
      <c r="P205" s="6"/>
    </row>
    <row r="206" spans="2:16">
      <c r="B206" s="14">
        <v>167</v>
      </c>
      <c r="C206" s="3" t="s">
        <v>448</v>
      </c>
      <c r="D206" s="3" t="s">
        <v>641</v>
      </c>
      <c r="E206" s="3" t="s">
        <v>412</v>
      </c>
      <c r="F206" s="3"/>
      <c r="G206" s="122"/>
      <c r="H206" s="128">
        <v>22</v>
      </c>
      <c r="I206" s="3"/>
      <c r="J206" s="3"/>
      <c r="K206" s="3"/>
      <c r="L206" s="15">
        <v>20</v>
      </c>
      <c r="M206" s="70">
        <v>13.5</v>
      </c>
      <c r="N206" s="44"/>
      <c r="O206" s="52">
        <v>15</v>
      </c>
      <c r="P206" s="6"/>
    </row>
    <row r="207" spans="2:16">
      <c r="B207" s="14">
        <v>168</v>
      </c>
      <c r="C207" s="3" t="s">
        <v>448</v>
      </c>
      <c r="D207" s="3" t="s">
        <v>642</v>
      </c>
      <c r="E207" s="3" t="s">
        <v>412</v>
      </c>
      <c r="F207" s="3"/>
      <c r="G207" s="3"/>
      <c r="H207" s="129">
        <v>14</v>
      </c>
      <c r="I207" s="3"/>
      <c r="J207" s="3"/>
      <c r="K207" s="3"/>
      <c r="L207" s="15">
        <v>20</v>
      </c>
      <c r="M207" s="70">
        <v>8.5</v>
      </c>
      <c r="N207" s="44"/>
      <c r="O207" s="52">
        <v>10</v>
      </c>
      <c r="P207" s="6"/>
    </row>
    <row r="208" spans="2:16">
      <c r="B208" s="14"/>
      <c r="C208" s="3" t="s">
        <v>448</v>
      </c>
      <c r="F208" s="3"/>
      <c r="G208" s="3"/>
      <c r="H208" s="44"/>
      <c r="I208" s="3"/>
      <c r="J208" s="3"/>
      <c r="K208" s="3"/>
      <c r="L208" s="15"/>
      <c r="M208" s="70"/>
      <c r="N208" s="44"/>
      <c r="P208" s="6"/>
    </row>
    <row r="209" spans="2:16">
      <c r="B209" s="14"/>
      <c r="C209" s="3"/>
      <c r="D209" s="3"/>
      <c r="E209" s="3"/>
      <c r="F209" s="3"/>
      <c r="G209" s="3"/>
      <c r="H209" s="44"/>
      <c r="I209" s="3"/>
      <c r="J209" s="3"/>
      <c r="K209" s="3"/>
      <c r="L209" s="15"/>
      <c r="M209" s="70"/>
      <c r="N209" s="44"/>
      <c r="P209" s="6"/>
    </row>
    <row r="210" spans="2:16">
      <c r="B210" s="14">
        <v>169</v>
      </c>
      <c r="C210" s="3" t="s">
        <v>638</v>
      </c>
      <c r="D210" s="3" t="s">
        <v>643</v>
      </c>
      <c r="E210" s="3" t="s">
        <v>143</v>
      </c>
      <c r="F210" s="3"/>
      <c r="G210" s="3"/>
      <c r="H210" s="44">
        <v>25</v>
      </c>
      <c r="I210" s="3"/>
      <c r="J210" s="3"/>
      <c r="K210" s="3"/>
      <c r="L210" s="15">
        <v>65</v>
      </c>
      <c r="M210" s="70">
        <v>22.4</v>
      </c>
      <c r="N210" s="44"/>
      <c r="O210" s="52">
        <v>25</v>
      </c>
      <c r="P210" s="6"/>
    </row>
    <row r="211" spans="2:16">
      <c r="B211" s="14"/>
      <c r="C211" s="3"/>
      <c r="D211" s="3"/>
      <c r="E211" s="3"/>
      <c r="F211" s="3"/>
      <c r="G211" s="3"/>
      <c r="H211" s="44"/>
      <c r="I211" s="3"/>
      <c r="J211" s="3"/>
      <c r="K211" s="3"/>
      <c r="L211" s="15"/>
      <c r="M211" s="70"/>
      <c r="N211" s="44"/>
      <c r="P211" s="6"/>
    </row>
    <row r="212" spans="2:16">
      <c r="B212" s="14">
        <v>170</v>
      </c>
      <c r="C212" s="3" t="s">
        <v>662</v>
      </c>
      <c r="D212" s="3" t="s">
        <v>732</v>
      </c>
      <c r="E212" s="3" t="s">
        <v>127</v>
      </c>
      <c r="F212" s="3"/>
      <c r="G212" s="3"/>
      <c r="H212" s="44">
        <v>83</v>
      </c>
      <c r="I212" s="3"/>
      <c r="J212" s="3"/>
      <c r="K212" s="3"/>
      <c r="L212" s="15">
        <v>24</v>
      </c>
      <c r="M212" s="70">
        <v>67</v>
      </c>
      <c r="N212" s="44"/>
      <c r="O212" s="52">
        <v>70</v>
      </c>
      <c r="P212" s="6"/>
    </row>
    <row r="213" spans="2:16">
      <c r="B213" s="14"/>
      <c r="C213" s="3"/>
      <c r="D213" s="3" t="s">
        <v>1437</v>
      </c>
      <c r="E213" s="3" t="s">
        <v>127</v>
      </c>
      <c r="F213" s="3"/>
      <c r="G213" s="3"/>
      <c r="H213" s="44">
        <v>99</v>
      </c>
      <c r="I213" s="3"/>
      <c r="J213" s="3"/>
      <c r="K213" s="3"/>
      <c r="L213" s="15"/>
      <c r="M213" s="70"/>
      <c r="N213" s="44"/>
      <c r="O213" s="52">
        <v>73</v>
      </c>
      <c r="P213" s="6"/>
    </row>
    <row r="214" spans="2:16">
      <c r="B214" s="14">
        <v>171</v>
      </c>
      <c r="C214" s="3" t="s">
        <v>662</v>
      </c>
      <c r="D214" s="3" t="s">
        <v>664</v>
      </c>
      <c r="E214" s="3" t="s">
        <v>127</v>
      </c>
      <c r="F214" s="3"/>
      <c r="G214" s="3" t="s">
        <v>663</v>
      </c>
      <c r="H214" s="44">
        <v>68</v>
      </c>
      <c r="I214" s="3"/>
      <c r="J214" s="3"/>
      <c r="K214" s="3"/>
      <c r="L214" s="15"/>
      <c r="M214" s="70">
        <v>58</v>
      </c>
      <c r="N214" s="44"/>
      <c r="O214" s="52">
        <v>65</v>
      </c>
      <c r="P214" s="6"/>
    </row>
    <row r="215" spans="2:16">
      <c r="B215" s="14"/>
      <c r="C215" s="3"/>
      <c r="D215" s="3"/>
      <c r="E215" s="3"/>
      <c r="F215" s="3"/>
      <c r="G215" s="3"/>
      <c r="H215" s="44"/>
      <c r="I215" s="3"/>
      <c r="J215" s="3"/>
      <c r="K215" s="3"/>
      <c r="L215" s="15"/>
      <c r="M215" s="70"/>
      <c r="N215" s="44"/>
      <c r="P215" s="6"/>
    </row>
    <row r="216" spans="2:16">
      <c r="B216" s="14">
        <v>172</v>
      </c>
      <c r="C216" s="3" t="s">
        <v>720</v>
      </c>
      <c r="D216" s="3" t="s">
        <v>731</v>
      </c>
      <c r="E216" s="3" t="s">
        <v>831</v>
      </c>
      <c r="F216" s="3"/>
      <c r="G216" s="3" t="s">
        <v>348</v>
      </c>
      <c r="H216" s="44">
        <v>150</v>
      </c>
      <c r="I216" s="3"/>
      <c r="J216" s="3"/>
      <c r="K216" s="3"/>
      <c r="L216" s="15">
        <v>6</v>
      </c>
      <c r="M216" s="70">
        <v>123.33</v>
      </c>
      <c r="N216" s="44"/>
      <c r="O216" s="52">
        <v>132</v>
      </c>
      <c r="P216" s="6"/>
    </row>
    <row r="217" spans="2:16">
      <c r="B217" s="14">
        <v>173</v>
      </c>
      <c r="C217" s="3" t="s">
        <v>722</v>
      </c>
      <c r="D217" s="3" t="s">
        <v>639</v>
      </c>
      <c r="E217" s="3" t="s">
        <v>714</v>
      </c>
      <c r="F217" s="3"/>
      <c r="G217" s="3" t="s">
        <v>232</v>
      </c>
      <c r="H217" s="44">
        <v>11</v>
      </c>
      <c r="I217" s="3"/>
      <c r="J217" s="3"/>
      <c r="K217" s="3"/>
      <c r="L217" s="15"/>
      <c r="M217" s="70">
        <v>9.6</v>
      </c>
      <c r="N217" s="44"/>
      <c r="O217" s="52">
        <v>10</v>
      </c>
      <c r="P217" s="6"/>
    </row>
    <row r="218" spans="2:16">
      <c r="B218" s="14"/>
      <c r="C218" s="3"/>
      <c r="D218" s="3"/>
      <c r="E218" s="3"/>
      <c r="F218" s="3"/>
      <c r="G218" s="3"/>
      <c r="H218" s="44"/>
      <c r="I218" s="3"/>
      <c r="J218" s="3"/>
      <c r="K218" s="3"/>
      <c r="L218" s="15"/>
      <c r="M218" s="70">
        <v>9.6</v>
      </c>
      <c r="N218" s="44"/>
      <c r="P218" s="6"/>
    </row>
    <row r="219" spans="2:16">
      <c r="B219" s="14">
        <v>174</v>
      </c>
      <c r="C219" s="39">
        <v>44409</v>
      </c>
      <c r="D219" s="3" t="s">
        <v>874</v>
      </c>
      <c r="E219" s="3" t="s">
        <v>714</v>
      </c>
      <c r="F219" s="3" t="s">
        <v>868</v>
      </c>
      <c r="G219" s="3" t="s">
        <v>866</v>
      </c>
      <c r="H219" s="44">
        <v>26</v>
      </c>
      <c r="I219" s="3"/>
      <c r="J219" s="3"/>
      <c r="K219" s="3"/>
      <c r="L219" s="3">
        <v>10</v>
      </c>
      <c r="M219" s="70">
        <v>18.5</v>
      </c>
      <c r="N219" s="44">
        <v>185</v>
      </c>
      <c r="O219" s="52">
        <v>22</v>
      </c>
      <c r="P219" s="6"/>
    </row>
    <row r="220" spans="2:16">
      <c r="B220" s="14">
        <v>175</v>
      </c>
      <c r="C220" s="39">
        <v>44409</v>
      </c>
      <c r="D220" s="3" t="s">
        <v>867</v>
      </c>
      <c r="E220" s="3" t="s">
        <v>714</v>
      </c>
      <c r="F220" s="3" t="s">
        <v>868</v>
      </c>
      <c r="G220" s="3" t="s">
        <v>302</v>
      </c>
      <c r="H220" s="44">
        <v>96</v>
      </c>
      <c r="I220" s="3"/>
      <c r="J220" s="3"/>
      <c r="K220" s="3"/>
      <c r="L220" s="3">
        <v>5</v>
      </c>
      <c r="M220" s="70">
        <v>77</v>
      </c>
      <c r="N220" s="44">
        <v>385</v>
      </c>
      <c r="O220" s="52">
        <v>85</v>
      </c>
      <c r="P220" s="6"/>
    </row>
    <row r="221" spans="2:16">
      <c r="B221" s="14">
        <v>176</v>
      </c>
      <c r="C221" s="39">
        <v>44409</v>
      </c>
      <c r="D221" s="3" t="s">
        <v>869</v>
      </c>
      <c r="E221" s="3" t="s">
        <v>714</v>
      </c>
      <c r="F221" s="3" t="s">
        <v>870</v>
      </c>
      <c r="G221" s="3" t="s">
        <v>232</v>
      </c>
      <c r="H221" s="44">
        <v>45</v>
      </c>
      <c r="I221" s="3"/>
      <c r="J221" s="3"/>
      <c r="K221" s="3"/>
      <c r="L221" s="3">
        <v>10</v>
      </c>
      <c r="M221" s="70">
        <v>41.5</v>
      </c>
      <c r="N221" s="44">
        <v>415</v>
      </c>
      <c r="O221" s="52">
        <v>45</v>
      </c>
      <c r="P221" s="6"/>
    </row>
    <row r="222" spans="2:16">
      <c r="B222" s="14">
        <v>177</v>
      </c>
      <c r="C222" s="39">
        <v>44409</v>
      </c>
      <c r="D222" s="3" t="s">
        <v>871</v>
      </c>
      <c r="E222" s="3" t="s">
        <v>843</v>
      </c>
      <c r="F222" s="3"/>
      <c r="G222" s="3" t="s">
        <v>872</v>
      </c>
      <c r="H222" s="44">
        <v>140</v>
      </c>
      <c r="I222" s="3"/>
      <c r="J222" s="3"/>
      <c r="K222" s="3"/>
      <c r="L222" s="3">
        <v>1</v>
      </c>
      <c r="M222" s="70">
        <v>122</v>
      </c>
      <c r="N222" s="44">
        <v>122</v>
      </c>
      <c r="O222" s="52">
        <v>130</v>
      </c>
      <c r="P222" s="6"/>
    </row>
    <row r="223" spans="2:16">
      <c r="B223" s="14">
        <v>178</v>
      </c>
      <c r="C223" s="39">
        <v>44409</v>
      </c>
      <c r="D223" s="3" t="s">
        <v>196</v>
      </c>
      <c r="E223" s="3" t="s">
        <v>749</v>
      </c>
      <c r="F223" s="3" t="s">
        <v>873</v>
      </c>
      <c r="G223" s="3" t="s">
        <v>197</v>
      </c>
      <c r="H223" s="44">
        <v>165</v>
      </c>
      <c r="I223" s="3"/>
      <c r="J223" s="3"/>
      <c r="K223" s="3"/>
      <c r="L223" s="3">
        <v>1</v>
      </c>
      <c r="M223" s="70">
        <v>155</v>
      </c>
      <c r="N223" s="44">
        <v>155</v>
      </c>
      <c r="O223" s="52">
        <v>160</v>
      </c>
      <c r="P223" s="6"/>
    </row>
    <row r="224" spans="2:16">
      <c r="B224" s="14"/>
      <c r="C224" s="3"/>
      <c r="D224" s="3"/>
      <c r="E224" s="3"/>
      <c r="F224" s="3"/>
      <c r="G224" s="3"/>
      <c r="H224" s="44"/>
      <c r="I224" s="3"/>
      <c r="J224" s="3"/>
      <c r="K224" s="3"/>
      <c r="L224" s="3"/>
      <c r="M224" s="70"/>
      <c r="N224" s="44"/>
      <c r="P224" s="6"/>
    </row>
    <row r="225" spans="2:16">
      <c r="B225" s="14">
        <v>179</v>
      </c>
      <c r="C225" s="39">
        <v>44317</v>
      </c>
      <c r="D225" s="3" t="s">
        <v>904</v>
      </c>
      <c r="E225" s="3"/>
      <c r="F225" s="3"/>
      <c r="G225" s="3"/>
      <c r="H225" s="44">
        <v>30</v>
      </c>
      <c r="I225" s="3"/>
      <c r="J225" s="3"/>
      <c r="K225" s="3"/>
      <c r="L225" s="3">
        <v>6</v>
      </c>
      <c r="M225" s="70">
        <v>28</v>
      </c>
      <c r="N225" s="44"/>
      <c r="O225" s="52">
        <v>30</v>
      </c>
      <c r="P225" s="6"/>
    </row>
    <row r="226" spans="2:16">
      <c r="B226" s="14">
        <v>180</v>
      </c>
      <c r="C226" s="3"/>
      <c r="D226" s="3" t="s">
        <v>809</v>
      </c>
      <c r="E226" s="3"/>
      <c r="F226" s="3"/>
      <c r="G226" s="3"/>
      <c r="H226" s="44">
        <v>10</v>
      </c>
      <c r="I226" s="3"/>
      <c r="J226" s="3"/>
      <c r="K226" s="3"/>
      <c r="L226" s="3">
        <v>12</v>
      </c>
      <c r="M226" s="70">
        <v>8.5</v>
      </c>
      <c r="N226" s="44"/>
      <c r="O226" s="52">
        <v>10</v>
      </c>
      <c r="P226" s="6"/>
    </row>
    <row r="227" spans="2:16">
      <c r="B227" s="14">
        <v>181</v>
      </c>
      <c r="C227" s="3"/>
      <c r="D227" s="40" t="s">
        <v>1198</v>
      </c>
      <c r="E227" s="3"/>
      <c r="G227" s="3"/>
      <c r="H227" s="44">
        <v>10</v>
      </c>
      <c r="I227" s="3"/>
      <c r="J227" s="3"/>
      <c r="K227" s="3"/>
      <c r="L227" s="3">
        <v>30</v>
      </c>
      <c r="M227" s="70">
        <v>7.33</v>
      </c>
      <c r="N227" s="44"/>
      <c r="O227" s="52">
        <v>10</v>
      </c>
      <c r="P227" s="6"/>
    </row>
    <row r="228" spans="2:16">
      <c r="B228" s="14">
        <v>182</v>
      </c>
      <c r="C228" s="3"/>
      <c r="D228" s="3" t="s">
        <v>906</v>
      </c>
      <c r="E228" s="3"/>
      <c r="F228" s="3"/>
      <c r="G228" s="3"/>
      <c r="H228" s="44">
        <v>5</v>
      </c>
      <c r="I228" s="3"/>
      <c r="J228" s="3"/>
      <c r="K228" s="3"/>
      <c r="L228" s="3">
        <v>20</v>
      </c>
      <c r="M228" s="70">
        <v>4</v>
      </c>
      <c r="N228" s="44"/>
      <c r="O228" s="52">
        <v>5</v>
      </c>
      <c r="P228" s="6"/>
    </row>
    <row r="229" spans="2:16">
      <c r="B229" s="14">
        <v>183</v>
      </c>
      <c r="C229" s="3"/>
      <c r="D229" s="3" t="s">
        <v>907</v>
      </c>
      <c r="E229" s="3"/>
      <c r="F229" s="3"/>
      <c r="G229" s="3"/>
      <c r="H229" s="44">
        <v>5</v>
      </c>
      <c r="I229" s="3"/>
      <c r="J229" s="3"/>
      <c r="K229" s="3"/>
      <c r="L229" s="3">
        <v>20</v>
      </c>
      <c r="M229" s="70">
        <v>4</v>
      </c>
      <c r="N229" s="44"/>
      <c r="O229" s="52">
        <v>5</v>
      </c>
      <c r="P229" s="6"/>
    </row>
    <row r="230" spans="2:16">
      <c r="B230" s="14">
        <v>184</v>
      </c>
      <c r="C230" s="3"/>
      <c r="D230" s="3" t="s">
        <v>908</v>
      </c>
      <c r="E230" s="3"/>
      <c r="F230" s="3"/>
      <c r="G230" s="3"/>
      <c r="H230" s="44">
        <v>5</v>
      </c>
      <c r="I230" s="3"/>
      <c r="J230" s="3"/>
      <c r="K230" s="3"/>
      <c r="L230" s="3">
        <v>20</v>
      </c>
      <c r="M230" s="70">
        <v>4</v>
      </c>
      <c r="N230" s="44"/>
      <c r="O230" s="52">
        <v>5</v>
      </c>
      <c r="P230" s="6"/>
    </row>
    <row r="231" spans="2:16">
      <c r="B231" s="14">
        <v>185</v>
      </c>
      <c r="C231" s="3"/>
      <c r="D231" s="3" t="s">
        <v>909</v>
      </c>
      <c r="E231" s="3"/>
      <c r="F231" s="3"/>
      <c r="G231" s="3"/>
      <c r="H231" s="44">
        <v>7</v>
      </c>
      <c r="I231" s="3"/>
      <c r="J231" s="3"/>
      <c r="K231" s="3"/>
      <c r="L231" s="3">
        <v>20</v>
      </c>
      <c r="M231" s="70">
        <v>6</v>
      </c>
      <c r="N231" s="44"/>
      <c r="O231" s="52">
        <v>7</v>
      </c>
      <c r="P231" s="6"/>
    </row>
    <row r="232" spans="2:16">
      <c r="B232" s="14">
        <v>186</v>
      </c>
      <c r="C232" s="3"/>
      <c r="D232" s="3" t="s">
        <v>910</v>
      </c>
      <c r="E232" s="3"/>
      <c r="F232" s="3"/>
      <c r="G232" s="3"/>
      <c r="H232" s="44">
        <v>5</v>
      </c>
      <c r="I232" s="3"/>
      <c r="J232" s="3"/>
      <c r="K232" s="3"/>
      <c r="L232" s="3">
        <v>20</v>
      </c>
      <c r="M232" s="70">
        <v>4</v>
      </c>
      <c r="N232" s="44"/>
      <c r="O232" s="52">
        <v>5</v>
      </c>
      <c r="P232" s="6"/>
    </row>
    <row r="233" spans="2:16">
      <c r="B233" s="14">
        <v>187</v>
      </c>
      <c r="C233" s="3"/>
      <c r="D233" s="3" t="s">
        <v>911</v>
      </c>
      <c r="E233" s="3"/>
      <c r="F233" s="3"/>
      <c r="G233" s="3"/>
      <c r="H233" s="44">
        <v>5</v>
      </c>
      <c r="I233" s="3"/>
      <c r="J233" s="3"/>
      <c r="K233" s="3"/>
      <c r="L233" s="3">
        <v>20</v>
      </c>
      <c r="M233" s="70">
        <v>4</v>
      </c>
      <c r="N233" s="44"/>
      <c r="O233" s="52">
        <v>5</v>
      </c>
      <c r="P233" s="6"/>
    </row>
    <row r="234" spans="2:16">
      <c r="B234" s="14">
        <v>188</v>
      </c>
      <c r="C234" s="3"/>
      <c r="D234" s="3" t="s">
        <v>912</v>
      </c>
      <c r="E234" s="3"/>
      <c r="F234" s="3"/>
      <c r="G234" s="3"/>
      <c r="H234" s="44">
        <v>10</v>
      </c>
      <c r="I234" s="3"/>
      <c r="J234" s="3"/>
      <c r="K234" s="3"/>
      <c r="L234" s="3">
        <v>20</v>
      </c>
      <c r="M234" s="70">
        <v>8</v>
      </c>
      <c r="N234" s="44"/>
      <c r="O234" s="52">
        <v>10</v>
      </c>
      <c r="P234" s="6"/>
    </row>
    <row r="235" spans="2:16">
      <c r="B235" s="14">
        <v>189</v>
      </c>
      <c r="C235" s="3"/>
      <c r="D235" s="3" t="s">
        <v>913</v>
      </c>
      <c r="E235" s="3"/>
      <c r="F235" s="3"/>
      <c r="G235" s="3"/>
      <c r="H235" s="44">
        <v>10</v>
      </c>
      <c r="I235" s="3"/>
      <c r="J235" s="3"/>
      <c r="K235" s="3"/>
      <c r="L235" s="3">
        <v>36</v>
      </c>
      <c r="M235" s="70">
        <v>9.17</v>
      </c>
      <c r="N235" s="44"/>
      <c r="O235" s="52">
        <v>10</v>
      </c>
      <c r="P235" s="6"/>
    </row>
    <row r="236" spans="2:16">
      <c r="B236" s="14">
        <v>190</v>
      </c>
      <c r="C236" s="3"/>
      <c r="D236" s="3" t="s">
        <v>914</v>
      </c>
      <c r="E236" s="3" t="s">
        <v>749</v>
      </c>
      <c r="F236" s="3">
        <v>65</v>
      </c>
      <c r="G236" s="3"/>
      <c r="H236" s="44">
        <v>10</v>
      </c>
      <c r="I236" s="3"/>
      <c r="J236" s="3"/>
      <c r="K236" s="3"/>
      <c r="L236" s="3">
        <v>28</v>
      </c>
      <c r="M236" s="70">
        <v>9</v>
      </c>
      <c r="N236" s="44"/>
      <c r="O236" s="52">
        <v>10</v>
      </c>
      <c r="P236" s="6"/>
    </row>
    <row r="237" spans="2:16">
      <c r="B237" s="14">
        <v>191</v>
      </c>
      <c r="C237" s="14"/>
      <c r="D237" s="3" t="s">
        <v>915</v>
      </c>
      <c r="E237" s="3" t="s">
        <v>127</v>
      </c>
      <c r="F237" s="3">
        <v>59</v>
      </c>
      <c r="G237" s="3"/>
      <c r="H237" s="44">
        <v>10</v>
      </c>
      <c r="I237" s="3"/>
      <c r="J237" s="3"/>
      <c r="K237" s="3"/>
      <c r="L237" s="3">
        <v>1</v>
      </c>
      <c r="M237" s="70">
        <v>9</v>
      </c>
      <c r="N237" s="44"/>
      <c r="O237" s="52">
        <v>10</v>
      </c>
      <c r="P237" s="6"/>
    </row>
    <row r="238" spans="2:16">
      <c r="B238" s="14">
        <v>192</v>
      </c>
      <c r="C238" s="3"/>
      <c r="D238" s="3" t="s">
        <v>916</v>
      </c>
      <c r="E238" s="3" t="s">
        <v>127</v>
      </c>
      <c r="F238" s="3">
        <v>62</v>
      </c>
      <c r="G238" s="3"/>
      <c r="H238" s="44">
        <v>10</v>
      </c>
      <c r="I238" s="3"/>
      <c r="J238" s="3"/>
      <c r="K238" s="3"/>
      <c r="L238" s="3">
        <v>1</v>
      </c>
      <c r="M238" s="70">
        <v>9</v>
      </c>
      <c r="N238" s="44"/>
      <c r="O238" s="52">
        <v>10</v>
      </c>
      <c r="P238" s="6"/>
    </row>
    <row r="239" spans="2:16">
      <c r="B239" s="14">
        <v>192</v>
      </c>
      <c r="C239" s="3"/>
      <c r="D239" s="3" t="s">
        <v>917</v>
      </c>
      <c r="E239" s="3"/>
      <c r="F239" s="3"/>
      <c r="G239" s="3"/>
      <c r="H239" s="44">
        <v>1</v>
      </c>
      <c r="I239" s="3"/>
      <c r="J239" s="3"/>
      <c r="K239" s="3"/>
      <c r="L239" s="3">
        <v>32</v>
      </c>
      <c r="M239" s="70">
        <v>0.82</v>
      </c>
      <c r="N239" s="44"/>
      <c r="O239" s="52">
        <v>1</v>
      </c>
      <c r="P239" s="6"/>
    </row>
    <row r="240" spans="2:16">
      <c r="B240" s="14">
        <v>194</v>
      </c>
      <c r="C240" s="3"/>
      <c r="D240" s="3" t="s">
        <v>918</v>
      </c>
      <c r="E240" s="3" t="s">
        <v>902</v>
      </c>
      <c r="F240" s="3">
        <v>6</v>
      </c>
      <c r="G240" s="3"/>
      <c r="H240" s="44">
        <v>2</v>
      </c>
      <c r="I240" s="3"/>
      <c r="J240" s="3"/>
      <c r="K240" s="3"/>
      <c r="L240" s="3">
        <v>32</v>
      </c>
      <c r="M240" s="70">
        <v>1.6</v>
      </c>
      <c r="N240" s="44"/>
      <c r="O240" s="52">
        <v>2</v>
      </c>
      <c r="P240" s="6"/>
    </row>
    <row r="241" spans="2:16">
      <c r="B241" s="14">
        <v>195</v>
      </c>
      <c r="C241" s="3"/>
      <c r="D241" s="3" t="s">
        <v>919</v>
      </c>
      <c r="E241" s="3" t="s">
        <v>902</v>
      </c>
      <c r="F241" s="3">
        <v>7</v>
      </c>
      <c r="G241" s="3"/>
      <c r="H241" s="44">
        <v>4</v>
      </c>
      <c r="I241" s="3"/>
      <c r="J241" s="3"/>
      <c r="K241" s="3"/>
      <c r="L241" s="3">
        <v>32</v>
      </c>
      <c r="M241" s="70">
        <v>3.4</v>
      </c>
      <c r="N241" s="44"/>
      <c r="O241" s="52">
        <v>4</v>
      </c>
      <c r="P241" s="6"/>
    </row>
    <row r="242" spans="2:16">
      <c r="B242" s="14"/>
      <c r="C242" s="3"/>
      <c r="D242" s="3"/>
      <c r="E242" s="3"/>
      <c r="F242" s="3"/>
      <c r="G242" s="3"/>
      <c r="H242" s="44"/>
      <c r="I242" s="3"/>
      <c r="J242" s="3"/>
      <c r="K242" s="3"/>
      <c r="L242" s="3"/>
      <c r="M242" s="15"/>
      <c r="N242" s="44"/>
      <c r="P242" s="6"/>
    </row>
    <row r="243" spans="2:16">
      <c r="B243" s="14"/>
      <c r="C243" s="3"/>
      <c r="D243" s="3"/>
      <c r="E243" s="3"/>
      <c r="F243" s="3"/>
      <c r="G243" s="3"/>
      <c r="H243" s="44"/>
      <c r="I243" s="3"/>
      <c r="J243" s="3"/>
      <c r="K243" s="3"/>
      <c r="L243" s="3"/>
      <c r="M243" s="70"/>
      <c r="N243" s="44"/>
      <c r="P243" s="6"/>
    </row>
    <row r="244" spans="2:16">
      <c r="B244" s="14">
        <v>196</v>
      </c>
      <c r="C244" s="3" t="s">
        <v>966</v>
      </c>
      <c r="D244" s="3" t="s">
        <v>967</v>
      </c>
      <c r="E244" s="3" t="s">
        <v>843</v>
      </c>
      <c r="F244" s="3" t="s">
        <v>1017</v>
      </c>
      <c r="G244" s="3" t="s">
        <v>968</v>
      </c>
      <c r="H244" s="44">
        <v>50</v>
      </c>
      <c r="I244" s="3"/>
      <c r="J244" s="3"/>
      <c r="K244" s="3"/>
      <c r="L244" s="3">
        <v>12</v>
      </c>
      <c r="M244" s="70">
        <v>24</v>
      </c>
      <c r="N244" s="44">
        <v>288</v>
      </c>
      <c r="O244" s="52">
        <v>30</v>
      </c>
      <c r="P244" s="6"/>
    </row>
    <row r="245" spans="2:16">
      <c r="B245" s="14">
        <v>197</v>
      </c>
      <c r="C245" s="3"/>
      <c r="D245" s="3" t="s">
        <v>969</v>
      </c>
      <c r="E245" s="3" t="s">
        <v>843</v>
      </c>
      <c r="F245" s="3" t="s">
        <v>1062</v>
      </c>
      <c r="G245" s="3" t="s">
        <v>968</v>
      </c>
      <c r="H245" s="44"/>
      <c r="I245" s="3"/>
      <c r="J245" s="3"/>
      <c r="K245" s="3"/>
      <c r="L245" s="3">
        <v>3</v>
      </c>
      <c r="M245" s="70">
        <v>25</v>
      </c>
      <c r="N245" s="44">
        <v>75</v>
      </c>
      <c r="O245" s="52">
        <v>30</v>
      </c>
      <c r="P245" s="6"/>
    </row>
    <row r="246" spans="2:16">
      <c r="B246" s="14">
        <v>198</v>
      </c>
      <c r="C246" s="3"/>
      <c r="D246" s="3" t="s">
        <v>970</v>
      </c>
      <c r="E246" s="3" t="s">
        <v>843</v>
      </c>
      <c r="F246" s="3" t="s">
        <v>1062</v>
      </c>
      <c r="G246" s="3" t="s">
        <v>968</v>
      </c>
      <c r="H246" s="44"/>
      <c r="I246" s="3"/>
      <c r="J246" s="3"/>
      <c r="K246" s="3"/>
      <c r="L246" s="3">
        <v>3</v>
      </c>
      <c r="M246" s="70">
        <v>25</v>
      </c>
      <c r="N246" s="44">
        <v>75</v>
      </c>
      <c r="O246" s="52">
        <v>30</v>
      </c>
      <c r="P246" s="6"/>
    </row>
    <row r="247" spans="2:16">
      <c r="B247" s="14">
        <v>199</v>
      </c>
      <c r="C247" s="3"/>
      <c r="D247" s="3" t="s">
        <v>971</v>
      </c>
      <c r="E247" s="3" t="s">
        <v>714</v>
      </c>
      <c r="F247" s="3"/>
      <c r="G247" s="3"/>
      <c r="H247" s="44">
        <v>8</v>
      </c>
      <c r="I247" s="3"/>
      <c r="J247" s="3"/>
      <c r="K247" s="3"/>
      <c r="L247" s="3">
        <v>12</v>
      </c>
      <c r="M247" s="70">
        <v>50</v>
      </c>
      <c r="N247" s="44">
        <v>50</v>
      </c>
      <c r="O247" s="52">
        <v>8</v>
      </c>
      <c r="P247" s="6"/>
    </row>
    <row r="248" spans="2:16">
      <c r="B248" s="14">
        <v>200</v>
      </c>
      <c r="C248" s="3"/>
      <c r="D248" s="3" t="s">
        <v>972</v>
      </c>
      <c r="E248" s="3" t="s">
        <v>714</v>
      </c>
      <c r="F248" s="3"/>
      <c r="G248" s="3"/>
      <c r="H248" s="44">
        <v>15</v>
      </c>
      <c r="I248" s="3"/>
      <c r="J248" s="3"/>
      <c r="K248" s="3"/>
      <c r="L248" s="3">
        <v>12</v>
      </c>
      <c r="M248" s="70">
        <v>10.5</v>
      </c>
      <c r="N248" s="44">
        <v>105</v>
      </c>
      <c r="O248" s="52">
        <v>12</v>
      </c>
      <c r="P248" s="6"/>
    </row>
    <row r="249" spans="2:16">
      <c r="B249" s="14">
        <v>201</v>
      </c>
      <c r="C249" s="3"/>
      <c r="D249" s="3" t="s">
        <v>973</v>
      </c>
      <c r="E249" s="3" t="s">
        <v>714</v>
      </c>
      <c r="F249" s="3"/>
      <c r="G249" s="3"/>
      <c r="H249" s="44">
        <v>20</v>
      </c>
      <c r="I249" s="3"/>
      <c r="J249" s="3"/>
      <c r="K249" s="3"/>
      <c r="L249" s="3">
        <v>12</v>
      </c>
      <c r="M249" s="70">
        <v>12</v>
      </c>
      <c r="N249" s="44">
        <v>120</v>
      </c>
      <c r="O249" s="52">
        <v>15</v>
      </c>
      <c r="P249" s="6"/>
    </row>
    <row r="250" spans="2:16">
      <c r="B250" s="14">
        <v>202</v>
      </c>
      <c r="C250" s="3"/>
      <c r="D250" s="3" t="s">
        <v>974</v>
      </c>
      <c r="E250" s="3" t="s">
        <v>714</v>
      </c>
      <c r="F250" s="3"/>
      <c r="G250" s="3"/>
      <c r="H250" s="44">
        <v>15</v>
      </c>
      <c r="I250" s="3"/>
      <c r="J250" s="3"/>
      <c r="K250" s="3"/>
      <c r="L250" s="3">
        <v>12</v>
      </c>
      <c r="M250" s="70">
        <v>7.5</v>
      </c>
      <c r="N250" s="44">
        <v>90</v>
      </c>
      <c r="O250" s="52">
        <v>12</v>
      </c>
      <c r="P250" s="6"/>
    </row>
    <row r="251" spans="2:16">
      <c r="B251" s="14">
        <v>203</v>
      </c>
      <c r="C251" s="3"/>
      <c r="D251" s="3" t="s">
        <v>975</v>
      </c>
      <c r="E251" s="3" t="s">
        <v>714</v>
      </c>
      <c r="F251" s="3"/>
      <c r="G251" s="3"/>
      <c r="H251" s="44">
        <v>15</v>
      </c>
      <c r="I251" s="3"/>
      <c r="J251" s="3"/>
      <c r="K251" s="3"/>
      <c r="L251" s="3">
        <v>12</v>
      </c>
      <c r="M251" s="70">
        <v>7.5</v>
      </c>
      <c r="N251" s="44">
        <v>90</v>
      </c>
      <c r="O251" s="52">
        <v>12</v>
      </c>
      <c r="P251" s="6"/>
    </row>
    <row r="252" spans="2:16">
      <c r="B252" s="14">
        <v>204</v>
      </c>
      <c r="C252" s="3"/>
      <c r="D252" s="3" t="s">
        <v>976</v>
      </c>
      <c r="E252" s="3" t="s">
        <v>843</v>
      </c>
      <c r="F252" s="3"/>
      <c r="G252" s="3"/>
      <c r="H252" s="44">
        <v>7</v>
      </c>
      <c r="I252" s="3"/>
      <c r="J252" s="3"/>
      <c r="K252" s="3"/>
      <c r="L252" s="3">
        <v>30</v>
      </c>
      <c r="M252" s="70">
        <v>4.5999999999999996</v>
      </c>
      <c r="N252" s="44">
        <v>140</v>
      </c>
      <c r="O252" s="52">
        <v>7</v>
      </c>
      <c r="P252" s="6"/>
    </row>
    <row r="253" spans="2:16">
      <c r="B253" s="14">
        <v>205</v>
      </c>
      <c r="C253" s="3"/>
      <c r="D253" s="3" t="s">
        <v>977</v>
      </c>
      <c r="E253" s="3" t="s">
        <v>714</v>
      </c>
      <c r="F253" s="3"/>
      <c r="G253" s="3"/>
      <c r="H253" s="44">
        <v>20</v>
      </c>
      <c r="I253" s="3"/>
      <c r="J253" s="3"/>
      <c r="K253" s="3"/>
      <c r="L253" s="3">
        <v>12</v>
      </c>
      <c r="M253" s="70">
        <v>8.75</v>
      </c>
      <c r="N253" s="44">
        <v>105</v>
      </c>
      <c r="O253" s="52">
        <v>15</v>
      </c>
      <c r="P253" s="6"/>
    </row>
    <row r="254" spans="2:16">
      <c r="B254" s="14">
        <v>206</v>
      </c>
      <c r="C254" s="3"/>
      <c r="D254" s="3" t="s">
        <v>979</v>
      </c>
      <c r="E254" s="3" t="s">
        <v>383</v>
      </c>
      <c r="F254" s="3">
        <v>1</v>
      </c>
      <c r="G254" s="3" t="s">
        <v>978</v>
      </c>
      <c r="H254" s="44">
        <v>2400</v>
      </c>
      <c r="I254" s="3"/>
      <c r="J254" s="3"/>
      <c r="K254" s="3"/>
      <c r="L254" s="3">
        <v>1</v>
      </c>
      <c r="M254" s="70" t="s">
        <v>825</v>
      </c>
      <c r="N254" s="44">
        <v>2100</v>
      </c>
      <c r="O254" s="52">
        <v>2350</v>
      </c>
      <c r="P254" s="6"/>
    </row>
    <row r="255" spans="2:16">
      <c r="B255" s="14">
        <v>207</v>
      </c>
      <c r="C255" s="3"/>
      <c r="D255" s="3" t="s">
        <v>980</v>
      </c>
      <c r="E255" s="3" t="s">
        <v>127</v>
      </c>
      <c r="F255" s="3">
        <v>250</v>
      </c>
      <c r="G255" s="3"/>
      <c r="H255" s="44"/>
      <c r="I255" s="3"/>
      <c r="J255" s="3"/>
      <c r="K255" s="3"/>
      <c r="L255" s="3">
        <v>250</v>
      </c>
      <c r="M255" s="70" t="s">
        <v>1018</v>
      </c>
      <c r="N255" s="44">
        <v>340</v>
      </c>
      <c r="O255" s="52">
        <v>1500</v>
      </c>
      <c r="P255" s="6"/>
    </row>
    <row r="256" spans="2:16">
      <c r="B256" s="14">
        <v>208</v>
      </c>
      <c r="C256" s="3"/>
      <c r="D256" s="3" t="s">
        <v>981</v>
      </c>
      <c r="E256" s="3" t="s">
        <v>749</v>
      </c>
      <c r="F256" s="3">
        <v>250</v>
      </c>
      <c r="G256" s="3"/>
      <c r="H256" s="44"/>
      <c r="I256" s="3"/>
      <c r="J256" s="3"/>
      <c r="K256" s="3"/>
      <c r="L256" s="3">
        <v>250</v>
      </c>
      <c r="M256" s="70" t="s">
        <v>1020</v>
      </c>
      <c r="N256" s="44">
        <v>25</v>
      </c>
      <c r="O256" s="52">
        <v>180</v>
      </c>
      <c r="P256" s="6"/>
    </row>
    <row r="257" spans="1:16">
      <c r="B257" s="14">
        <v>209</v>
      </c>
      <c r="C257" s="3"/>
      <c r="D257" s="3" t="s">
        <v>982</v>
      </c>
      <c r="E257" s="3" t="s">
        <v>127</v>
      </c>
      <c r="F257" s="3">
        <v>350</v>
      </c>
      <c r="G257" s="3"/>
      <c r="H257" s="44"/>
      <c r="I257" s="3"/>
      <c r="J257" s="3"/>
      <c r="K257" s="3"/>
      <c r="L257" s="3">
        <v>350</v>
      </c>
      <c r="M257" s="70" t="s">
        <v>1061</v>
      </c>
      <c r="N257" s="44">
        <v>45</v>
      </c>
      <c r="O257" s="52">
        <v>260</v>
      </c>
      <c r="P257" s="6"/>
    </row>
    <row r="258" spans="1:16">
      <c r="B258" s="14">
        <v>210</v>
      </c>
      <c r="C258" s="3"/>
      <c r="D258" s="3" t="s">
        <v>983</v>
      </c>
      <c r="E258" s="3" t="s">
        <v>749</v>
      </c>
      <c r="F258" s="3">
        <v>500</v>
      </c>
      <c r="G258" s="3"/>
      <c r="H258" s="44">
        <v>310</v>
      </c>
      <c r="I258" s="3"/>
      <c r="J258" s="3"/>
      <c r="K258" s="3"/>
      <c r="L258" s="3">
        <v>500</v>
      </c>
      <c r="M258" s="70" t="s">
        <v>1021</v>
      </c>
      <c r="N258" s="44">
        <v>100</v>
      </c>
      <c r="O258" s="52">
        <v>300</v>
      </c>
      <c r="P258" s="6"/>
    </row>
    <row r="259" spans="1:16">
      <c r="B259" s="14">
        <v>211</v>
      </c>
      <c r="C259" s="3"/>
      <c r="D259" s="3" t="s">
        <v>984</v>
      </c>
      <c r="E259" s="3" t="s">
        <v>749</v>
      </c>
      <c r="F259" s="3">
        <v>250</v>
      </c>
      <c r="G259" s="3"/>
      <c r="H259" s="44">
        <v>2400</v>
      </c>
      <c r="I259" s="3"/>
      <c r="J259" s="3"/>
      <c r="K259" s="3"/>
      <c r="L259" s="3"/>
      <c r="M259" s="70" t="s">
        <v>1019</v>
      </c>
      <c r="N259" s="44"/>
      <c r="O259" s="52">
        <v>2352</v>
      </c>
      <c r="P259" s="115">
        <f ca="1">NOW()</f>
        <v>44252.683324652775</v>
      </c>
    </row>
    <row r="260" spans="1:16">
      <c r="B260" s="14">
        <v>212</v>
      </c>
      <c r="C260" s="3"/>
      <c r="D260" s="3" t="s">
        <v>985</v>
      </c>
      <c r="E260" s="3" t="s">
        <v>843</v>
      </c>
      <c r="F260" s="3">
        <v>100</v>
      </c>
      <c r="G260" s="3" t="s">
        <v>986</v>
      </c>
      <c r="H260" s="44">
        <v>30</v>
      </c>
      <c r="I260" s="3"/>
      <c r="J260" s="3"/>
      <c r="K260" s="3"/>
      <c r="L260" s="3">
        <v>10</v>
      </c>
      <c r="M260" s="70">
        <v>26</v>
      </c>
      <c r="N260" s="44">
        <v>260</v>
      </c>
      <c r="O260" s="52">
        <v>30</v>
      </c>
      <c r="P260" s="6"/>
    </row>
    <row r="261" spans="1:16">
      <c r="B261" s="14">
        <v>213</v>
      </c>
      <c r="C261" s="3"/>
      <c r="D261" s="3" t="s">
        <v>686</v>
      </c>
      <c r="E261" s="3" t="s">
        <v>714</v>
      </c>
      <c r="F261" s="3">
        <v>100</v>
      </c>
      <c r="G261" s="3" t="s">
        <v>987</v>
      </c>
      <c r="H261" s="44">
        <v>25</v>
      </c>
      <c r="I261" s="3"/>
      <c r="J261" s="3"/>
      <c r="K261" s="3"/>
      <c r="L261" s="3">
        <v>10</v>
      </c>
      <c r="M261" s="70">
        <v>19</v>
      </c>
      <c r="N261" s="44">
        <v>190</v>
      </c>
      <c r="O261" s="52">
        <v>25</v>
      </c>
      <c r="P261" s="52"/>
    </row>
    <row r="262" spans="1:16">
      <c r="B262" s="14"/>
      <c r="C262" s="3"/>
      <c r="D262" s="40" t="s">
        <v>676</v>
      </c>
      <c r="E262" s="40" t="s">
        <v>383</v>
      </c>
      <c r="F262">
        <v>1</v>
      </c>
      <c r="L262" s="151">
        <v>1</v>
      </c>
      <c r="M262" s="72">
        <v>42</v>
      </c>
      <c r="N262" s="41">
        <v>42</v>
      </c>
      <c r="O262" s="52">
        <v>45</v>
      </c>
      <c r="P262" s="52"/>
    </row>
    <row r="263" spans="1:16">
      <c r="B263" s="14">
        <v>214</v>
      </c>
      <c r="C263" s="3"/>
      <c r="D263" s="3" t="s">
        <v>988</v>
      </c>
      <c r="E263" s="3" t="s">
        <v>383</v>
      </c>
      <c r="F263" s="3">
        <v>2</v>
      </c>
      <c r="G263" s="3"/>
      <c r="H263" s="44">
        <v>70</v>
      </c>
      <c r="I263" s="3"/>
      <c r="J263" s="3"/>
      <c r="K263" s="3"/>
      <c r="L263" s="3">
        <v>2</v>
      </c>
      <c r="M263" s="70">
        <v>40</v>
      </c>
      <c r="N263" s="44"/>
      <c r="O263" s="52">
        <v>60</v>
      </c>
      <c r="P263" s="6"/>
    </row>
    <row r="264" spans="1:16">
      <c r="B264" s="14">
        <v>215</v>
      </c>
      <c r="C264" s="3"/>
      <c r="D264" s="3" t="s">
        <v>989</v>
      </c>
      <c r="E264" s="3" t="s">
        <v>383</v>
      </c>
      <c r="F264" s="3">
        <v>1</v>
      </c>
      <c r="G264" s="3"/>
      <c r="H264" s="44">
        <v>140</v>
      </c>
      <c r="I264" s="3"/>
      <c r="J264" s="3"/>
      <c r="K264" s="3"/>
      <c r="L264" s="3">
        <v>1</v>
      </c>
      <c r="M264" s="70">
        <v>100</v>
      </c>
      <c r="N264" s="44"/>
      <c r="O264" s="52">
        <v>130</v>
      </c>
      <c r="P264" s="6"/>
    </row>
    <row r="265" spans="1:16">
      <c r="A265" s="40"/>
      <c r="B265" s="14">
        <v>216</v>
      </c>
      <c r="C265" s="3"/>
      <c r="D265" s="3" t="s">
        <v>990</v>
      </c>
      <c r="E265" s="3" t="s">
        <v>714</v>
      </c>
      <c r="F265" s="3">
        <v>400</v>
      </c>
      <c r="G265" s="3" t="s">
        <v>370</v>
      </c>
      <c r="H265" s="44">
        <v>51</v>
      </c>
      <c r="I265" s="3"/>
      <c r="J265" s="3"/>
      <c r="K265" s="3"/>
      <c r="L265" s="3">
        <v>24</v>
      </c>
      <c r="M265" s="70">
        <v>37</v>
      </c>
      <c r="N265" s="44"/>
      <c r="O265" s="52">
        <v>50</v>
      </c>
      <c r="P265" s="6"/>
    </row>
    <row r="266" spans="1:16" ht="15.75" thickBot="1">
      <c r="B266" s="136">
        <v>217</v>
      </c>
      <c r="C266" s="9"/>
      <c r="D266" s="9" t="s">
        <v>991</v>
      </c>
      <c r="E266" s="9" t="s">
        <v>383</v>
      </c>
      <c r="F266" s="9">
        <v>1</v>
      </c>
      <c r="G266" s="9"/>
      <c r="H266" s="45">
        <v>130</v>
      </c>
      <c r="I266" s="9"/>
      <c r="J266" s="9"/>
      <c r="K266" s="9"/>
      <c r="L266" s="9">
        <v>1</v>
      </c>
      <c r="M266" s="71">
        <v>85</v>
      </c>
      <c r="N266" s="45"/>
      <c r="O266" s="52">
        <v>120</v>
      </c>
      <c r="P266" s="10"/>
    </row>
    <row r="267" spans="1:16">
      <c r="B267" s="136">
        <v>218</v>
      </c>
      <c r="D267" s="40" t="s">
        <v>992</v>
      </c>
      <c r="E267" s="40" t="s">
        <v>383</v>
      </c>
      <c r="F267" s="40">
        <v>1</v>
      </c>
      <c r="H267" s="41">
        <v>150</v>
      </c>
      <c r="L267" s="40">
        <v>1</v>
      </c>
      <c r="M267" s="72">
        <v>90</v>
      </c>
      <c r="O267" s="52">
        <v>140</v>
      </c>
    </row>
    <row r="268" spans="1:16">
      <c r="B268" s="136">
        <v>219</v>
      </c>
      <c r="D268" s="40" t="s">
        <v>993</v>
      </c>
      <c r="E268" s="40" t="s">
        <v>383</v>
      </c>
      <c r="F268" s="40">
        <v>1</v>
      </c>
      <c r="H268" s="41">
        <v>140</v>
      </c>
      <c r="L268" s="40">
        <v>1</v>
      </c>
      <c r="M268" s="72">
        <v>100</v>
      </c>
      <c r="O268" s="52">
        <v>130</v>
      </c>
    </row>
    <row r="269" spans="1:16" ht="15.75" thickBot="1">
      <c r="A269" s="16"/>
      <c r="B269" s="136">
        <v>220</v>
      </c>
      <c r="D269" s="40" t="s">
        <v>998</v>
      </c>
      <c r="E269" s="40" t="s">
        <v>714</v>
      </c>
      <c r="F269" s="40" t="s">
        <v>995</v>
      </c>
      <c r="G269" t="s">
        <v>994</v>
      </c>
      <c r="H269" s="41">
        <v>40</v>
      </c>
      <c r="L269">
        <v>10</v>
      </c>
      <c r="M269" s="72">
        <v>9</v>
      </c>
      <c r="O269" s="52">
        <v>15</v>
      </c>
    </row>
    <row r="270" spans="1:16">
      <c r="B270" s="136">
        <v>221</v>
      </c>
      <c r="D270" s="40" t="s">
        <v>997</v>
      </c>
      <c r="E270" s="40" t="s">
        <v>714</v>
      </c>
      <c r="F270" t="s">
        <v>930</v>
      </c>
      <c r="G270" t="s">
        <v>996</v>
      </c>
      <c r="H270" s="41">
        <v>25</v>
      </c>
      <c r="L270">
        <v>10</v>
      </c>
      <c r="M270" s="72">
        <v>12</v>
      </c>
      <c r="O270" s="52">
        <v>18</v>
      </c>
    </row>
    <row r="271" spans="1:16">
      <c r="B271" s="136">
        <v>222</v>
      </c>
      <c r="D271" s="40" t="s">
        <v>999</v>
      </c>
      <c r="E271" s="40" t="s">
        <v>714</v>
      </c>
      <c r="F271" t="s">
        <v>930</v>
      </c>
      <c r="G271" t="s">
        <v>1000</v>
      </c>
      <c r="H271" s="41">
        <v>15</v>
      </c>
      <c r="L271">
        <v>10</v>
      </c>
      <c r="M271" s="72">
        <v>8.5</v>
      </c>
      <c r="N271" s="41">
        <v>85</v>
      </c>
      <c r="O271" s="52">
        <v>15</v>
      </c>
    </row>
    <row r="272" spans="1:16">
      <c r="B272" s="136">
        <v>223</v>
      </c>
      <c r="D272" s="40" t="s">
        <v>1001</v>
      </c>
      <c r="E272" s="40" t="s">
        <v>714</v>
      </c>
      <c r="G272" t="s">
        <v>1002</v>
      </c>
      <c r="H272" s="41">
        <v>12</v>
      </c>
      <c r="L272">
        <v>12</v>
      </c>
      <c r="M272" s="72">
        <v>10</v>
      </c>
      <c r="O272" s="52">
        <v>12</v>
      </c>
    </row>
    <row r="273" spans="2:15">
      <c r="B273" s="136">
        <v>224</v>
      </c>
      <c r="D273" s="40" t="s">
        <v>1215</v>
      </c>
      <c r="E273" s="40" t="s">
        <v>127</v>
      </c>
      <c r="F273">
        <v>800</v>
      </c>
      <c r="G273" t="s">
        <v>280</v>
      </c>
      <c r="H273" s="41">
        <v>40</v>
      </c>
      <c r="L273">
        <v>1</v>
      </c>
      <c r="M273" s="72">
        <v>36</v>
      </c>
      <c r="O273" s="52">
        <v>40</v>
      </c>
    </row>
    <row r="274" spans="2:15">
      <c r="B274" s="136">
        <v>225</v>
      </c>
      <c r="D274" s="40" t="s">
        <v>1233</v>
      </c>
      <c r="E274" s="40" t="s">
        <v>127</v>
      </c>
      <c r="F274">
        <v>155</v>
      </c>
      <c r="G274" t="s">
        <v>1004</v>
      </c>
      <c r="H274" s="41">
        <v>10</v>
      </c>
      <c r="L274">
        <v>12</v>
      </c>
      <c r="M274" s="72">
        <v>9</v>
      </c>
      <c r="O274" s="52">
        <v>10</v>
      </c>
    </row>
    <row r="275" spans="2:15">
      <c r="E275" s="40"/>
      <c r="L275"/>
    </row>
    <row r="276" spans="2:15">
      <c r="B276">
        <v>226</v>
      </c>
      <c r="D276" s="40" t="s">
        <v>1005</v>
      </c>
      <c r="E276" s="40" t="s">
        <v>127</v>
      </c>
      <c r="F276">
        <v>500</v>
      </c>
      <c r="G276" t="s">
        <v>210</v>
      </c>
      <c r="H276" s="41">
        <v>61</v>
      </c>
      <c r="L276">
        <v>2</v>
      </c>
      <c r="M276" s="72">
        <v>47.5</v>
      </c>
      <c r="O276" s="52">
        <v>58</v>
      </c>
    </row>
    <row r="277" spans="2:15">
      <c r="B277">
        <v>227</v>
      </c>
      <c r="D277" s="40" t="s">
        <v>1006</v>
      </c>
      <c r="E277" s="40" t="s">
        <v>749</v>
      </c>
      <c r="F277">
        <v>200</v>
      </c>
      <c r="G277" t="s">
        <v>210</v>
      </c>
      <c r="H277" s="41">
        <v>25</v>
      </c>
      <c r="L277">
        <v>5</v>
      </c>
      <c r="M277" s="72">
        <v>19</v>
      </c>
      <c r="O277" s="52">
        <v>25</v>
      </c>
    </row>
    <row r="278" spans="2:15">
      <c r="B278">
        <v>228</v>
      </c>
      <c r="D278" s="40" t="s">
        <v>1007</v>
      </c>
      <c r="E278" s="40" t="s">
        <v>749</v>
      </c>
      <c r="F278">
        <v>500</v>
      </c>
      <c r="G278" t="s">
        <v>151</v>
      </c>
      <c r="H278" s="41">
        <v>50</v>
      </c>
      <c r="L278">
        <v>2</v>
      </c>
      <c r="M278" s="72">
        <v>46</v>
      </c>
      <c r="O278" s="52">
        <v>50</v>
      </c>
    </row>
    <row r="279" spans="2:15">
      <c r="B279">
        <v>229</v>
      </c>
      <c r="D279" s="40" t="s">
        <v>1008</v>
      </c>
      <c r="E279" s="40" t="s">
        <v>383</v>
      </c>
      <c r="F279">
        <v>3</v>
      </c>
      <c r="H279" s="41">
        <v>130</v>
      </c>
      <c r="L279">
        <v>3</v>
      </c>
      <c r="M279" s="72">
        <v>100</v>
      </c>
      <c r="O279" s="52">
        <v>120</v>
      </c>
    </row>
    <row r="280" spans="2:15">
      <c r="B280">
        <v>230</v>
      </c>
      <c r="D280" s="40" t="s">
        <v>1009</v>
      </c>
      <c r="E280" s="40" t="s">
        <v>383</v>
      </c>
      <c r="F280">
        <v>3</v>
      </c>
      <c r="H280" s="41">
        <v>110</v>
      </c>
      <c r="L280">
        <v>3</v>
      </c>
      <c r="M280" s="72">
        <v>70</v>
      </c>
      <c r="O280" s="52">
        <v>100</v>
      </c>
    </row>
    <row r="281" spans="2:15">
      <c r="B281">
        <v>231</v>
      </c>
      <c r="D281" s="40" t="s">
        <v>1010</v>
      </c>
      <c r="E281" s="40" t="s">
        <v>383</v>
      </c>
      <c r="F281">
        <v>3</v>
      </c>
      <c r="H281" s="41">
        <v>120</v>
      </c>
      <c r="L281">
        <v>3</v>
      </c>
      <c r="M281" s="72">
        <v>85</v>
      </c>
      <c r="O281" s="52">
        <v>110</v>
      </c>
    </row>
    <row r="282" spans="2:15">
      <c r="B282">
        <v>232</v>
      </c>
      <c r="D282" s="40" t="s">
        <v>1011</v>
      </c>
      <c r="E282" s="40" t="s">
        <v>383</v>
      </c>
      <c r="F282">
        <v>3</v>
      </c>
      <c r="H282" s="41">
        <v>130</v>
      </c>
      <c r="L282">
        <v>3</v>
      </c>
      <c r="M282" s="72">
        <v>95</v>
      </c>
      <c r="O282" s="52">
        <v>120</v>
      </c>
    </row>
    <row r="283" spans="2:15">
      <c r="B283">
        <v>233</v>
      </c>
      <c r="D283" s="40" t="s">
        <v>1012</v>
      </c>
      <c r="E283" s="40" t="s">
        <v>383</v>
      </c>
      <c r="F283">
        <v>3</v>
      </c>
      <c r="H283" s="41">
        <v>140</v>
      </c>
      <c r="L283">
        <v>3</v>
      </c>
      <c r="M283" s="72">
        <v>100</v>
      </c>
      <c r="O283" s="52">
        <v>130</v>
      </c>
    </row>
    <row r="284" spans="2:15">
      <c r="B284">
        <v>234</v>
      </c>
      <c r="D284" s="40" t="s">
        <v>1013</v>
      </c>
      <c r="E284" s="40" t="s">
        <v>383</v>
      </c>
      <c r="F284">
        <v>1</v>
      </c>
      <c r="H284" s="41">
        <v>130</v>
      </c>
      <c r="L284">
        <v>1</v>
      </c>
      <c r="M284" s="72">
        <v>110</v>
      </c>
      <c r="O284" s="52">
        <v>120</v>
      </c>
    </row>
    <row r="285" spans="2:15">
      <c r="B285">
        <v>235</v>
      </c>
      <c r="D285" s="40" t="s">
        <v>1014</v>
      </c>
      <c r="E285" s="40" t="s">
        <v>383</v>
      </c>
      <c r="F285">
        <v>3</v>
      </c>
      <c r="H285" s="41">
        <v>85</v>
      </c>
      <c r="L285">
        <v>3</v>
      </c>
      <c r="M285" s="72">
        <v>85</v>
      </c>
      <c r="O285" s="52">
        <v>100</v>
      </c>
    </row>
    <row r="286" spans="2:15">
      <c r="B286">
        <v>236</v>
      </c>
      <c r="D286" s="40" t="s">
        <v>1015</v>
      </c>
      <c r="E286" s="40" t="s">
        <v>383</v>
      </c>
      <c r="F286">
        <v>30</v>
      </c>
      <c r="H286" s="41">
        <v>160</v>
      </c>
      <c r="L286">
        <v>30</v>
      </c>
      <c r="M286" s="72">
        <v>131</v>
      </c>
      <c r="N286" s="41">
        <v>3930</v>
      </c>
      <c r="O286" s="52">
        <v>140</v>
      </c>
    </row>
    <row r="287" spans="2:15">
      <c r="B287">
        <v>237</v>
      </c>
      <c r="D287" s="40" t="s">
        <v>1016</v>
      </c>
      <c r="E287" s="40" t="s">
        <v>383</v>
      </c>
      <c r="F287">
        <v>15</v>
      </c>
      <c r="H287" s="41">
        <v>110</v>
      </c>
      <c r="L287">
        <v>15</v>
      </c>
      <c r="M287" s="72">
        <v>85</v>
      </c>
      <c r="O287" s="52">
        <v>100</v>
      </c>
    </row>
    <row r="288" spans="2:15">
      <c r="B288">
        <v>238</v>
      </c>
      <c r="D288" s="40" t="s">
        <v>1057</v>
      </c>
      <c r="E288" s="40" t="s">
        <v>714</v>
      </c>
      <c r="F288" s="173" t="s">
        <v>950</v>
      </c>
      <c r="L288">
        <v>4</v>
      </c>
      <c r="M288" s="72">
        <v>5</v>
      </c>
      <c r="N288" s="41">
        <v>10</v>
      </c>
      <c r="O288" s="52">
        <v>10</v>
      </c>
    </row>
    <row r="289" spans="2:18">
      <c r="B289">
        <v>239</v>
      </c>
      <c r="D289" s="40" t="s">
        <v>1070</v>
      </c>
      <c r="E289" s="40" t="s">
        <v>749</v>
      </c>
      <c r="F289">
        <v>250</v>
      </c>
      <c r="L289"/>
      <c r="M289" s="72">
        <v>17</v>
      </c>
      <c r="N289" s="41">
        <v>17</v>
      </c>
      <c r="O289" s="52">
        <v>68</v>
      </c>
      <c r="Q289" s="90"/>
      <c r="R289" s="90"/>
    </row>
    <row r="290" spans="2:18">
      <c r="B290">
        <v>240</v>
      </c>
      <c r="D290" s="40" t="s">
        <v>1071</v>
      </c>
      <c r="E290" s="40" t="s">
        <v>749</v>
      </c>
      <c r="F290">
        <v>250</v>
      </c>
      <c r="L290"/>
      <c r="M290" s="72">
        <v>15</v>
      </c>
      <c r="N290" s="41">
        <v>15</v>
      </c>
      <c r="O290" s="52">
        <v>60</v>
      </c>
    </row>
    <row r="291" spans="2:18">
      <c r="B291">
        <v>241</v>
      </c>
      <c r="C291" t="s">
        <v>1188</v>
      </c>
      <c r="D291" s="40" t="s">
        <v>1196</v>
      </c>
      <c r="E291" s="40" t="s">
        <v>383</v>
      </c>
      <c r="F291">
        <v>50</v>
      </c>
      <c r="L291">
        <v>50</v>
      </c>
      <c r="M291" s="72">
        <v>28.8</v>
      </c>
      <c r="N291" s="41">
        <v>1440</v>
      </c>
      <c r="O291" s="52">
        <v>62</v>
      </c>
    </row>
    <row r="292" spans="2:18">
      <c r="B292">
        <v>242</v>
      </c>
      <c r="C292" t="s">
        <v>1236</v>
      </c>
      <c r="D292" s="40" t="s">
        <v>1257</v>
      </c>
      <c r="E292" s="40" t="s">
        <v>383</v>
      </c>
      <c r="F292">
        <v>25</v>
      </c>
      <c r="H292" s="41">
        <v>40</v>
      </c>
      <c r="L292">
        <v>25</v>
      </c>
      <c r="M292" s="72">
        <v>35.4</v>
      </c>
      <c r="N292" s="41">
        <v>885</v>
      </c>
      <c r="O292" s="52">
        <v>37</v>
      </c>
    </row>
    <row r="293" spans="2:18">
      <c r="B293">
        <v>243</v>
      </c>
      <c r="C293" s="131">
        <v>44229</v>
      </c>
      <c r="D293" s="40" t="s">
        <v>1267</v>
      </c>
      <c r="E293" s="40" t="s">
        <v>383</v>
      </c>
      <c r="F293">
        <v>1</v>
      </c>
      <c r="H293" s="41">
        <v>100</v>
      </c>
      <c r="L293" s="46">
        <v>1</v>
      </c>
      <c r="M293" s="72">
        <v>80</v>
      </c>
      <c r="O293" s="52">
        <v>90</v>
      </c>
    </row>
    <row r="294" spans="2:18">
      <c r="B294">
        <v>244</v>
      </c>
      <c r="D294" s="40" t="s">
        <v>1281</v>
      </c>
      <c r="E294" s="40" t="s">
        <v>714</v>
      </c>
      <c r="F294">
        <v>2</v>
      </c>
      <c r="G294" t="s">
        <v>370</v>
      </c>
      <c r="H294" s="41">
        <v>10</v>
      </c>
      <c r="L294" s="46">
        <v>2</v>
      </c>
      <c r="M294" s="72">
        <v>9</v>
      </c>
      <c r="N294" s="41">
        <v>18</v>
      </c>
      <c r="O294" s="52">
        <v>10</v>
      </c>
    </row>
    <row r="295" spans="2:18" ht="15.75" thickBot="1">
      <c r="B295">
        <v>245</v>
      </c>
      <c r="C295" s="131">
        <v>44318</v>
      </c>
      <c r="D295" s="160" t="s">
        <v>1316</v>
      </c>
      <c r="E295" s="160" t="s">
        <v>383</v>
      </c>
      <c r="F295" s="160">
        <v>2</v>
      </c>
    </row>
    <row r="296" spans="2:18">
      <c r="B296">
        <v>246</v>
      </c>
      <c r="D296" s="133" t="s">
        <v>1323</v>
      </c>
      <c r="E296" s="74" t="s">
        <v>749</v>
      </c>
      <c r="F296" s="74">
        <v>250</v>
      </c>
      <c r="M296" s="72">
        <v>76</v>
      </c>
      <c r="N296" s="41">
        <v>76</v>
      </c>
    </row>
    <row r="297" spans="2:18">
      <c r="B297">
        <v>247</v>
      </c>
      <c r="D297" s="133" t="s">
        <v>1319</v>
      </c>
      <c r="E297" s="74" t="s">
        <v>749</v>
      </c>
      <c r="F297" s="74">
        <v>250</v>
      </c>
      <c r="M297" s="72">
        <v>64</v>
      </c>
      <c r="N297" s="41">
        <v>64</v>
      </c>
    </row>
    <row r="298" spans="2:18">
      <c r="B298">
        <v>248</v>
      </c>
      <c r="C298" s="131">
        <v>44532</v>
      </c>
      <c r="D298" s="74" t="s">
        <v>1401</v>
      </c>
      <c r="E298" s="74" t="s">
        <v>714</v>
      </c>
      <c r="F298" s="74">
        <v>10</v>
      </c>
      <c r="H298" s="41">
        <v>32</v>
      </c>
      <c r="M298" s="72">
        <v>29</v>
      </c>
      <c r="N298" s="41">
        <v>290</v>
      </c>
    </row>
    <row r="299" spans="2:18">
      <c r="B299">
        <v>249</v>
      </c>
      <c r="D299" s="74" t="s">
        <v>1402</v>
      </c>
      <c r="E299" s="74" t="s">
        <v>714</v>
      </c>
      <c r="F299" t="s">
        <v>932</v>
      </c>
      <c r="H299" s="41">
        <v>165</v>
      </c>
      <c r="L299" s="46">
        <v>2</v>
      </c>
      <c r="M299" s="72">
        <v>158</v>
      </c>
      <c r="O299" s="52">
        <v>163</v>
      </c>
    </row>
    <row r="300" spans="2:18">
      <c r="B300">
        <v>250</v>
      </c>
      <c r="D300" s="74" t="s">
        <v>1406</v>
      </c>
      <c r="E300" s="74" t="s">
        <v>714</v>
      </c>
      <c r="F300" t="s">
        <v>934</v>
      </c>
      <c r="H300" s="41">
        <v>197</v>
      </c>
      <c r="L300" s="46">
        <v>2</v>
      </c>
      <c r="M300" s="72">
        <v>186</v>
      </c>
      <c r="O300" s="52">
        <v>190</v>
      </c>
    </row>
    <row r="301" spans="2:18">
      <c r="B301">
        <v>251</v>
      </c>
      <c r="D301" s="74" t="s">
        <v>1407</v>
      </c>
      <c r="E301" s="74" t="s">
        <v>714</v>
      </c>
      <c r="F301" t="s">
        <v>1408</v>
      </c>
      <c r="H301" s="41">
        <v>45</v>
      </c>
      <c r="M301" s="72">
        <v>27</v>
      </c>
      <c r="O301" s="52">
        <v>35</v>
      </c>
    </row>
    <row r="302" spans="2:18">
      <c r="B302">
        <v>252</v>
      </c>
      <c r="D302" s="74" t="s">
        <v>1409</v>
      </c>
      <c r="E302" s="74" t="s">
        <v>383</v>
      </c>
      <c r="F302">
        <v>25</v>
      </c>
      <c r="H302" s="41">
        <v>46</v>
      </c>
      <c r="M302" s="72">
        <v>40</v>
      </c>
      <c r="N302" s="41">
        <v>1000</v>
      </c>
      <c r="O302" s="52">
        <v>44</v>
      </c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Customer list</vt:lpstr>
      <vt:lpstr>Purchase</vt:lpstr>
      <vt:lpstr>Sale</vt:lpstr>
      <vt:lpstr>Expenditure</vt:lpstr>
      <vt:lpstr>Materials In</vt:lpstr>
      <vt:lpstr>Materials Out</vt:lpstr>
      <vt:lpstr>Stock</vt:lpstr>
      <vt:lpstr>sale price per day</vt:lpstr>
      <vt:lpstr>Product List</vt:lpstr>
      <vt:lpstr>Sheet1</vt:lpstr>
      <vt:lpstr>Sheet2</vt:lpstr>
      <vt:lpstr>Sheet3</vt:lpstr>
      <vt:lpstr>'Customer list'!Print_Area</vt:lpstr>
      <vt:lpstr>Expenditure!Print_Area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2021-02-25T10:53:59Z</dcterms:modified>
</cp:coreProperties>
</file>