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tabRatio="880"/>
  </bookViews>
  <sheets>
    <sheet name="Sheet1" sheetId="1" r:id="rId1"/>
    <sheet name="Sheet2" sheetId="2" r:id="rId2"/>
  </sheets>
  <definedNames>
    <definedName name="_xlnm._FilterDatabase" localSheetId="0" hidden="1">Sheet1!$H$13:$H$24</definedName>
    <definedName name="_xlnm.Print_Area" localSheetId="0">Sheet1!$B$2:$M$37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/>
  <c r="O24"/>
  <c r="C9"/>
  <c r="T15" l="1"/>
  <c r="T16"/>
  <c r="T17"/>
  <c r="T18"/>
  <c r="T19"/>
  <c r="T20"/>
  <c r="T21"/>
  <c r="T22"/>
  <c r="R15"/>
  <c r="R16"/>
  <c r="R17"/>
  <c r="R18"/>
  <c r="R19"/>
  <c r="R20"/>
  <c r="R21"/>
  <c r="R22"/>
  <c r="R23"/>
  <c r="R24"/>
  <c r="R12"/>
  <c r="R13"/>
  <c r="R26"/>
  <c r="R27"/>
  <c r="P12" l="1"/>
  <c r="T13"/>
  <c r="T24"/>
  <c r="T26"/>
  <c r="T27"/>
  <c r="M29" l="1"/>
  <c r="M34" s="1"/>
  <c r="H31" s="1"/>
  <c r="T28"/>
  <c r="P4" l="1"/>
  <c r="T12" l="1"/>
  <c r="H33"/>
  <c r="T29" l="1"/>
  <c r="E34"/>
  <c r="R29" l="1"/>
  <c r="R9"/>
  <c r="S31" l="1"/>
  <c r="S37" s="1"/>
  <c r="M10"/>
</calcChain>
</file>

<file path=xl/sharedStrings.xml><?xml version="1.0" encoding="utf-8"?>
<sst xmlns="http://schemas.openxmlformats.org/spreadsheetml/2006/main" count="88" uniqueCount="80">
  <si>
    <t>DATE :</t>
  </si>
  <si>
    <t>SLOT :</t>
  </si>
  <si>
    <t>Invoice No.      :</t>
  </si>
  <si>
    <t>Sl No.</t>
  </si>
  <si>
    <t>Qty.</t>
  </si>
  <si>
    <t>Free</t>
  </si>
  <si>
    <t>Pack</t>
  </si>
  <si>
    <t>Product Description</t>
  </si>
  <si>
    <t>Invoice Date    :</t>
  </si>
  <si>
    <t>MRP</t>
  </si>
  <si>
    <t>RATE</t>
  </si>
  <si>
    <t>Amount</t>
  </si>
  <si>
    <t>U.O.M</t>
  </si>
  <si>
    <t xml:space="preserve">ITEMS    : </t>
  </si>
  <si>
    <t>Market price            :</t>
  </si>
  <si>
    <t>You Have Saved     :</t>
  </si>
  <si>
    <t>Due amount       :</t>
  </si>
  <si>
    <t>Bill Amount        :</t>
  </si>
  <si>
    <t>SUB TOTAL</t>
  </si>
  <si>
    <t>DISCOUNT</t>
  </si>
  <si>
    <t>CR/DR NOTE</t>
  </si>
  <si>
    <t>GRAND TOTAL</t>
  </si>
  <si>
    <t>TOTAL PAYABLE AMOUNT :</t>
  </si>
  <si>
    <t>Exp. Date</t>
  </si>
  <si>
    <t>GRO-ON</t>
  </si>
  <si>
    <t>Budge Budge, Kolkata</t>
  </si>
  <si>
    <t>Kolkata-700138</t>
  </si>
  <si>
    <t>Ph. No : +917439732807</t>
  </si>
  <si>
    <t>Customer Details :</t>
  </si>
  <si>
    <t xml:space="preserve"> INVOICE</t>
  </si>
  <si>
    <t>Email : gro.on.0912@gmail.com</t>
  </si>
  <si>
    <t>For Gro-On</t>
  </si>
  <si>
    <t xml:space="preserve"> PAYABLE</t>
  </si>
  <si>
    <t>CARRET NO : Gro On</t>
  </si>
  <si>
    <t>Page :</t>
  </si>
  <si>
    <t xml:space="preserve"> </t>
  </si>
  <si>
    <t>Total</t>
  </si>
  <si>
    <t>You have Save  =</t>
  </si>
  <si>
    <t>Sugar</t>
  </si>
  <si>
    <t>pkt.</t>
  </si>
  <si>
    <t>Maida</t>
  </si>
  <si>
    <t>Dry Chiili</t>
  </si>
  <si>
    <t>Jk Panch Foron(100gm)</t>
  </si>
  <si>
    <t xml:space="preserve"> Duivai Mukhorachok(500gm)</t>
  </si>
  <si>
    <t>Mithun Jhuri vaja(500gm)</t>
  </si>
  <si>
    <t>pc.</t>
  </si>
  <si>
    <t>Pannda Veg Hakka chaw</t>
  </si>
  <si>
    <t>Gobind bhog Rice</t>
  </si>
  <si>
    <t xml:space="preserve"> Soya Souce</t>
  </si>
  <si>
    <t>Chilli Souce</t>
  </si>
  <si>
    <t>Jharna Ghee(100gm)</t>
  </si>
  <si>
    <t>Maggie Mashala Noodles</t>
  </si>
  <si>
    <t>Rk Gota Garam Mashala</t>
  </si>
  <si>
    <t xml:space="preserve">Cassue </t>
  </si>
  <si>
    <t>Emamai  Refine Oil (500gm)</t>
  </si>
  <si>
    <t>Emami Musterd Oil(1lt.)</t>
  </si>
  <si>
    <t>Tata Tea Premium(100gm)</t>
  </si>
  <si>
    <t>Lux Jasmine  Soap</t>
  </si>
  <si>
    <t>Kissan Tomatto Ketchup</t>
  </si>
  <si>
    <t xml:space="preserve"> Corn Flower</t>
  </si>
  <si>
    <t>Bisfarm Thin  Arrowroot (300gm)</t>
  </si>
  <si>
    <t>Sunlight Ditergent (500gm)</t>
  </si>
  <si>
    <t xml:space="preserve"> Wheel  Detergent(800gm)</t>
  </si>
  <si>
    <t xml:space="preserve"> Vim Lemon Soap (155gm)</t>
  </si>
  <si>
    <t>REVISE BILL</t>
  </si>
  <si>
    <t>kg.</t>
  </si>
  <si>
    <t>gm.</t>
  </si>
  <si>
    <t xml:space="preserve"> One Thousand  Three  Hundred Two Rupees Only</t>
  </si>
  <si>
    <t>PHONE NO-</t>
  </si>
  <si>
    <t>Pujali , Durgapur</t>
  </si>
  <si>
    <t>Mr. Supratvat Datta</t>
  </si>
  <si>
    <t>Banskathi Rice(Ma laxmi)</t>
  </si>
  <si>
    <t>Garlic</t>
  </si>
  <si>
    <t>Bisk Farm Googly</t>
  </si>
  <si>
    <t>Apollo Papri Chanachur ( 180 gm. )</t>
  </si>
  <si>
    <t>Fine Life Penne Pasta</t>
  </si>
  <si>
    <t>Kissan Mango Jam ( 188 gm )</t>
  </si>
  <si>
    <t>Nafish Rice</t>
  </si>
  <si>
    <t>Papad (sunstar)</t>
  </si>
  <si>
    <t>Bill No-67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</si>
</sst>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0&quot;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b/>
      <sz val="10"/>
      <color theme="1"/>
      <name val="Calibri"/>
      <family val="2"/>
      <scheme val="minor"/>
    </font>
    <font>
      <b/>
      <sz val="20"/>
      <color rgb="FF7030A0"/>
      <name val="Algerian"/>
      <family val="5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b/>
      <sz val="12"/>
      <color rgb="FF7030A0"/>
      <name val="Algerian"/>
      <family val="5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Fill="1" applyBorder="1"/>
    <xf numFmtId="0" fontId="0" fillId="0" borderId="17" xfId="0" applyBorder="1"/>
    <xf numFmtId="2" fontId="0" fillId="0" borderId="0" xfId="0" applyNumberFormat="1" applyBorder="1"/>
    <xf numFmtId="0" fontId="0" fillId="0" borderId="19" xfId="0" applyBorder="1"/>
    <xf numFmtId="0" fontId="5" fillId="0" borderId="6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10" xfId="0" applyNumberFormat="1" applyBorder="1"/>
    <xf numFmtId="0" fontId="2" fillId="0" borderId="0" xfId="0" applyFont="1" applyBorder="1"/>
    <xf numFmtId="0" fontId="2" fillId="0" borderId="1" xfId="0" applyFont="1" applyBorder="1"/>
    <xf numFmtId="0" fontId="6" fillId="0" borderId="1" xfId="0" applyFont="1" applyBorder="1"/>
    <xf numFmtId="2" fontId="0" fillId="0" borderId="0" xfId="0" applyNumberForma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0" fillId="0" borderId="4" xfId="0" applyNumberFormat="1" applyBorder="1"/>
    <xf numFmtId="164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4" fontId="0" fillId="0" borderId="12" xfId="0" applyNumberFormat="1" applyBorder="1" applyAlignment="1">
      <alignment horizontal="right"/>
    </xf>
    <xf numFmtId="43" fontId="9" fillId="0" borderId="10" xfId="1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43" fontId="9" fillId="0" borderId="0" xfId="1" applyFont="1" applyFill="1" applyBorder="1" applyAlignment="1">
      <alignment horizontal="center"/>
    </xf>
    <xf numFmtId="43" fontId="0" fillId="0" borderId="10" xfId="1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43" fontId="9" fillId="0" borderId="0" xfId="1" applyFont="1" applyBorder="1" applyAlignment="1"/>
    <xf numFmtId="0" fontId="0" fillId="0" borderId="23" xfId="0" applyBorder="1"/>
    <xf numFmtId="0" fontId="9" fillId="0" borderId="25" xfId="0" applyFont="1" applyBorder="1" applyAlignment="1"/>
    <xf numFmtId="0" fontId="0" fillId="0" borderId="25" xfId="0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0" fillId="0" borderId="25" xfId="0" applyFill="1" applyBorder="1"/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0" fontId="0" fillId="0" borderId="27" xfId="0" applyBorder="1"/>
    <xf numFmtId="43" fontId="9" fillId="0" borderId="24" xfId="1" applyFont="1" applyBorder="1" applyAlignment="1">
      <alignment horizontal="center"/>
    </xf>
    <xf numFmtId="43" fontId="9" fillId="0" borderId="25" xfId="1" applyFont="1" applyBorder="1" applyAlignment="1">
      <alignment horizontal="center"/>
    </xf>
    <xf numFmtId="4" fontId="9" fillId="0" borderId="25" xfId="0" applyNumberFormat="1" applyFont="1" applyBorder="1"/>
    <xf numFmtId="43" fontId="9" fillId="0" borderId="25" xfId="1" applyFont="1" applyFill="1" applyBorder="1" applyAlignment="1">
      <alignment horizontal="center"/>
    </xf>
    <xf numFmtId="43" fontId="0" fillId="0" borderId="25" xfId="1" applyFont="1" applyBorder="1"/>
    <xf numFmtId="0" fontId="0" fillId="0" borderId="25" xfId="0" applyBorder="1" applyAlignment="1"/>
    <xf numFmtId="0" fontId="0" fillId="0" borderId="25" xfId="0" applyFill="1" applyBorder="1" applyAlignment="1"/>
    <xf numFmtId="0" fontId="0" fillId="0" borderId="0" xfId="0" applyBorder="1" applyAlignment="1">
      <alignment horizontal="left"/>
    </xf>
    <xf numFmtId="0" fontId="4" fillId="0" borderId="19" xfId="0" applyFont="1" applyBorder="1" applyAlignment="1">
      <alignment horizontal="center" vertical="top"/>
    </xf>
    <xf numFmtId="43" fontId="9" fillId="0" borderId="0" xfId="1" applyFont="1" applyBorder="1"/>
    <xf numFmtId="0" fontId="0" fillId="0" borderId="28" xfId="0" applyBorder="1"/>
    <xf numFmtId="0" fontId="0" fillId="0" borderId="26" xfId="0" applyBorder="1"/>
    <xf numFmtId="0" fontId="9" fillId="0" borderId="27" xfId="0" applyFont="1" applyBorder="1" applyAlignment="1">
      <alignment horizontal="right"/>
    </xf>
    <xf numFmtId="0" fontId="9" fillId="0" borderId="27" xfId="0" applyFont="1" applyBorder="1" applyAlignment="1"/>
    <xf numFmtId="14" fontId="0" fillId="0" borderId="10" xfId="0" applyNumberFormat="1" applyBorder="1"/>
    <xf numFmtId="0" fontId="9" fillId="0" borderId="29" xfId="0" applyFont="1" applyBorder="1" applyAlignment="1">
      <alignment horizontal="center"/>
    </xf>
    <xf numFmtId="0" fontId="9" fillId="0" borderId="29" xfId="0" applyFont="1" applyBorder="1"/>
    <xf numFmtId="43" fontId="9" fillId="0" borderId="29" xfId="1" applyFont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right"/>
    </xf>
    <xf numFmtId="0" fontId="0" fillId="0" borderId="25" xfId="0" applyFill="1" applyBorder="1" applyAlignment="1">
      <alignment horizontal="right"/>
    </xf>
    <xf numFmtId="0" fontId="9" fillId="0" borderId="25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0" fillId="0" borderId="34" xfId="0" applyBorder="1"/>
    <xf numFmtId="43" fontId="9" fillId="0" borderId="8" xfId="1" applyFont="1" applyBorder="1"/>
    <xf numFmtId="0" fontId="0" fillId="0" borderId="35" xfId="0" applyBorder="1"/>
    <xf numFmtId="0" fontId="0" fillId="0" borderId="36" xfId="0" applyFill="1" applyBorder="1" applyAlignment="1">
      <alignment horizontal="right"/>
    </xf>
    <xf numFmtId="0" fontId="0" fillId="0" borderId="36" xfId="0" applyFill="1" applyBorder="1" applyAlignment="1">
      <alignment horizontal="center"/>
    </xf>
    <xf numFmtId="0" fontId="0" fillId="0" borderId="21" xfId="0" applyBorder="1"/>
    <xf numFmtId="0" fontId="0" fillId="0" borderId="36" xfId="0" applyFill="1" applyBorder="1"/>
    <xf numFmtId="43" fontId="0" fillId="0" borderId="36" xfId="1" applyFont="1" applyBorder="1"/>
    <xf numFmtId="43" fontId="0" fillId="0" borderId="20" xfId="1" applyFont="1" applyBorder="1"/>
    <xf numFmtId="0" fontId="0" fillId="0" borderId="37" xfId="0" applyBorder="1"/>
    <xf numFmtId="43" fontId="9" fillId="0" borderId="4" xfId="1" applyFont="1" applyFill="1" applyBorder="1" applyAlignment="1">
      <alignment horizontal="center"/>
    </xf>
    <xf numFmtId="0" fontId="9" fillId="0" borderId="6" xfId="0" applyFont="1" applyBorder="1"/>
    <xf numFmtId="0" fontId="9" fillId="0" borderId="8" xfId="0" applyFont="1" applyBorder="1"/>
    <xf numFmtId="0" fontId="9" fillId="0" borderId="0" xfId="0" applyFont="1"/>
    <xf numFmtId="0" fontId="10" fillId="0" borderId="6" xfId="0" applyFont="1" applyBorder="1"/>
    <xf numFmtId="0" fontId="9" fillId="0" borderId="9" xfId="0" applyFont="1" applyBorder="1"/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9" fillId="0" borderId="10" xfId="0" applyNumberFormat="1" applyFont="1" applyBorder="1" applyAlignment="1">
      <alignment horizontal="left"/>
    </xf>
    <xf numFmtId="0" fontId="9" fillId="0" borderId="10" xfId="0" applyFont="1" applyBorder="1"/>
    <xf numFmtId="43" fontId="9" fillId="0" borderId="0" xfId="0" applyNumberFormat="1" applyFont="1"/>
    <xf numFmtId="0" fontId="9" fillId="0" borderId="13" xfId="0" applyFont="1" applyFill="1" applyBorder="1"/>
    <xf numFmtId="14" fontId="9" fillId="0" borderId="4" xfId="0" applyNumberFormat="1" applyFont="1" applyBorder="1"/>
    <xf numFmtId="0" fontId="9" fillId="0" borderId="4" xfId="0" applyFont="1" applyBorder="1"/>
    <xf numFmtId="0" fontId="9" fillId="0" borderId="14" xfId="0" applyFont="1" applyBorder="1" applyAlignment="1">
      <alignment horizontal="center"/>
    </xf>
    <xf numFmtId="14" fontId="9" fillId="0" borderId="10" xfId="0" applyNumberFormat="1" applyFont="1" applyBorder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7" xfId="0" applyFont="1" applyBorder="1"/>
    <xf numFmtId="0" fontId="9" fillId="0" borderId="26" xfId="0" applyFont="1" applyBorder="1"/>
    <xf numFmtId="43" fontId="9" fillId="0" borderId="15" xfId="1" applyFont="1" applyBorder="1"/>
    <xf numFmtId="0" fontId="9" fillId="0" borderId="23" xfId="0" applyFont="1" applyBorder="1"/>
    <xf numFmtId="0" fontId="9" fillId="0" borderId="25" xfId="0" applyFont="1" applyFill="1" applyBorder="1" applyAlignment="1"/>
    <xf numFmtId="0" fontId="9" fillId="0" borderId="25" xfId="0" applyFont="1" applyFill="1" applyBorder="1" applyAlignment="1">
      <alignment horizontal="left"/>
    </xf>
    <xf numFmtId="0" fontId="9" fillId="0" borderId="25" xfId="0" applyFont="1" applyBorder="1" applyAlignment="1">
      <alignment horizontal="left"/>
    </xf>
    <xf numFmtId="43" fontId="9" fillId="0" borderId="25" xfId="1" applyFont="1" applyBorder="1"/>
    <xf numFmtId="0" fontId="9" fillId="0" borderId="25" xfId="0" applyFont="1" applyFill="1" applyBorder="1" applyAlignment="1">
      <alignment horizontal="right"/>
    </xf>
    <xf numFmtId="0" fontId="9" fillId="0" borderId="25" xfId="0" applyFont="1" applyFill="1" applyBorder="1"/>
    <xf numFmtId="0" fontId="9" fillId="0" borderId="13" xfId="0" applyFont="1" applyBorder="1"/>
    <xf numFmtId="0" fontId="9" fillId="0" borderId="4" xfId="0" applyFont="1" applyBorder="1" applyAlignment="1">
      <alignment horizontal="left"/>
    </xf>
    <xf numFmtId="2" fontId="9" fillId="0" borderId="14" xfId="0" applyNumberFormat="1" applyFont="1" applyBorder="1"/>
    <xf numFmtId="0" fontId="9" fillId="0" borderId="0" xfId="0" applyFont="1" applyAlignment="1">
      <alignment horizontal="right"/>
    </xf>
    <xf numFmtId="2" fontId="9" fillId="0" borderId="10" xfId="0" applyNumberFormat="1" applyFont="1" applyBorder="1"/>
    <xf numFmtId="2" fontId="9" fillId="0" borderId="0" xfId="0" applyNumberFormat="1" applyFont="1" applyBorder="1" applyAlignment="1">
      <alignment horizontal="left"/>
    </xf>
    <xf numFmtId="2" fontId="9" fillId="0" borderId="0" xfId="0" applyNumberFormat="1" applyFont="1"/>
    <xf numFmtId="0" fontId="3" fillId="0" borderId="0" xfId="0" applyFont="1" applyBorder="1" applyAlignment="1">
      <alignment horizontal="center"/>
    </xf>
    <xf numFmtId="2" fontId="9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9" fillId="0" borderId="1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9" fillId="0" borderId="1" xfId="0" applyFont="1" applyBorder="1"/>
    <xf numFmtId="4" fontId="9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17" xfId="0" applyFont="1" applyBorder="1"/>
    <xf numFmtId="0" fontId="12" fillId="0" borderId="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9" fillId="0" borderId="19" xfId="0" applyFont="1" applyBorder="1"/>
    <xf numFmtId="0" fontId="10" fillId="0" borderId="0" xfId="0" applyFont="1" applyBorder="1"/>
    <xf numFmtId="164" fontId="9" fillId="0" borderId="0" xfId="0" applyNumberFormat="1" applyFont="1" applyBorder="1" applyAlignment="1">
      <alignment horizontal="left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/>
    <xf numFmtId="0" fontId="9" fillId="0" borderId="38" xfId="0" applyFont="1" applyBorder="1"/>
    <xf numFmtId="43" fontId="9" fillId="0" borderId="0" xfId="0" applyNumberFormat="1" applyFont="1" applyBorder="1"/>
    <xf numFmtId="0" fontId="9" fillId="0" borderId="0" xfId="0" applyFont="1" applyFill="1" applyBorder="1"/>
    <xf numFmtId="14" fontId="9" fillId="0" borderId="0" xfId="0" applyNumberFormat="1" applyFont="1" applyBorder="1" applyAlignment="1"/>
    <xf numFmtId="0" fontId="9" fillId="0" borderId="0" xfId="0" applyFont="1" applyFill="1" applyBorder="1" applyAlignment="1"/>
    <xf numFmtId="2" fontId="9" fillId="0" borderId="0" xfId="0" applyNumberFormat="1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4" fontId="9" fillId="0" borderId="0" xfId="0" applyNumberFormat="1" applyFont="1" applyBorder="1" applyAlignment="1"/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43" fontId="9" fillId="0" borderId="27" xfId="1" applyFont="1" applyBorder="1" applyAlignment="1">
      <alignment horizontal="center"/>
    </xf>
    <xf numFmtId="4" fontId="9" fillId="0" borderId="27" xfId="0" applyNumberFormat="1" applyFont="1" applyBorder="1"/>
    <xf numFmtId="43" fontId="9" fillId="0" borderId="27" xfId="1" applyFont="1" applyFill="1" applyBorder="1" applyAlignment="1">
      <alignment horizontal="center"/>
    </xf>
    <xf numFmtId="0" fontId="9" fillId="0" borderId="25" xfId="0" applyFont="1" applyBorder="1"/>
    <xf numFmtId="0" fontId="0" fillId="0" borderId="25" xfId="0" applyBorder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9" fillId="0" borderId="9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vertical="top"/>
    </xf>
    <xf numFmtId="0" fontId="9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1</xdr:row>
      <xdr:rowOff>67237</xdr:rowOff>
    </xdr:from>
    <xdr:to>
      <xdr:col>3</xdr:col>
      <xdr:colOff>7082</xdr:colOff>
      <xdr:row>3</xdr:row>
      <xdr:rowOff>153656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736" y="459443"/>
          <a:ext cx="750793" cy="593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2</xdr:row>
      <xdr:rowOff>67237</xdr:rowOff>
    </xdr:from>
    <xdr:to>
      <xdr:col>2</xdr:col>
      <xdr:colOff>616682</xdr:colOff>
      <xdr:row>3</xdr:row>
      <xdr:rowOff>349063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5168" y="267262"/>
          <a:ext cx="735464" cy="59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3"/>
  <sheetViews>
    <sheetView tabSelected="1" showWhiteSpace="0" zoomScale="63" zoomScaleNormal="63" zoomScaleSheetLayoutView="56" zoomScalePageLayoutView="60" workbookViewId="0">
      <selection activeCell="N28" sqref="N28"/>
    </sheetView>
  </sheetViews>
  <sheetFormatPr defaultRowHeight="15.75"/>
  <cols>
    <col min="1" max="1" width="7.7109375" style="91" customWidth="1"/>
    <col min="2" max="2" width="6.85546875" style="91" customWidth="1"/>
    <col min="3" max="3" width="11.42578125" style="91" customWidth="1"/>
    <col min="4" max="4" width="10.85546875" style="91" bestFit="1" customWidth="1"/>
    <col min="5" max="5" width="12.42578125" style="91" bestFit="1" customWidth="1"/>
    <col min="6" max="6" width="9.7109375" style="91" bestFit="1" customWidth="1"/>
    <col min="7" max="7" width="9.140625" style="91"/>
    <col min="8" max="8" width="36.140625" style="91" customWidth="1"/>
    <col min="9" max="9" width="20" style="91" customWidth="1"/>
    <col min="10" max="10" width="13.7109375" style="91" bestFit="1" customWidth="1"/>
    <col min="11" max="11" width="22.85546875" style="91" bestFit="1" customWidth="1"/>
    <col min="12" max="12" width="7.7109375" style="91" hidden="1" customWidth="1"/>
    <col min="13" max="13" width="13.42578125" style="91" customWidth="1"/>
    <col min="14" max="14" width="10.85546875" style="91" bestFit="1" customWidth="1"/>
    <col min="15" max="15" width="12.5703125" style="91" bestFit="1" customWidth="1"/>
    <col min="16" max="16" width="12.28515625" style="91" bestFit="1" customWidth="1"/>
    <col min="17" max="17" width="9.140625" style="91"/>
    <col min="18" max="18" width="13" style="91" bestFit="1" customWidth="1"/>
    <col min="19" max="20" width="11.28515625" style="91" bestFit="1" customWidth="1"/>
    <col min="21" max="16384" width="9.140625" style="91"/>
  </cols>
  <sheetData>
    <row r="1" spans="2:20" ht="16.5" thickBot="1">
      <c r="B1" s="89"/>
      <c r="C1" s="77"/>
      <c r="D1" s="77"/>
      <c r="E1" s="77"/>
      <c r="F1" s="77"/>
      <c r="G1" s="77"/>
      <c r="H1" s="77"/>
      <c r="I1" s="77"/>
      <c r="J1" s="77"/>
      <c r="K1" s="77"/>
      <c r="L1" s="77"/>
      <c r="M1" s="90"/>
    </row>
    <row r="2" spans="2:20" ht="17.25">
      <c r="B2" s="92"/>
      <c r="C2" s="77"/>
      <c r="D2" s="77"/>
      <c r="E2" s="77"/>
      <c r="F2" s="77"/>
      <c r="G2" s="77"/>
      <c r="H2" s="77"/>
      <c r="I2" s="77"/>
      <c r="J2" s="77"/>
      <c r="K2" s="77"/>
      <c r="L2" s="164" t="s">
        <v>79</v>
      </c>
      <c r="M2" s="165"/>
    </row>
    <row r="3" spans="2:20" ht="23.25" customHeight="1">
      <c r="B3" s="93"/>
      <c r="C3" s="33"/>
      <c r="D3" s="33"/>
      <c r="E3" s="33"/>
      <c r="F3" s="33"/>
      <c r="G3" s="33"/>
      <c r="H3" s="94" t="s">
        <v>24</v>
      </c>
      <c r="I3" s="33"/>
      <c r="J3" s="95"/>
      <c r="K3" s="33"/>
      <c r="L3" s="33" t="s">
        <v>34</v>
      </c>
      <c r="M3" s="96">
        <v>1</v>
      </c>
    </row>
    <row r="4" spans="2:20" ht="18" customHeight="1">
      <c r="B4" s="93"/>
      <c r="C4" s="33"/>
      <c r="D4" s="33"/>
      <c r="E4" s="33"/>
      <c r="F4" s="33"/>
      <c r="G4" s="33"/>
      <c r="H4" s="94"/>
      <c r="I4" s="26" t="s">
        <v>28</v>
      </c>
      <c r="J4" s="95"/>
      <c r="K4" s="33"/>
      <c r="L4" s="33"/>
      <c r="M4" s="97"/>
      <c r="P4" s="98">
        <f>SUM(J12:J18)</f>
        <v>496</v>
      </c>
    </row>
    <row r="5" spans="2:20">
      <c r="B5" s="93" t="s">
        <v>25</v>
      </c>
      <c r="C5" s="33"/>
      <c r="D5" s="33"/>
      <c r="E5" s="33"/>
      <c r="F5" s="33"/>
      <c r="G5" s="33"/>
      <c r="H5" s="129" t="s">
        <v>64</v>
      </c>
      <c r="I5" s="178" t="s">
        <v>70</v>
      </c>
      <c r="J5" s="178"/>
      <c r="K5" s="178"/>
      <c r="L5" s="33"/>
      <c r="M5" s="97"/>
    </row>
    <row r="6" spans="2:20">
      <c r="B6" s="93" t="s">
        <v>26</v>
      </c>
      <c r="C6" s="33"/>
      <c r="D6" s="33"/>
      <c r="E6" s="33"/>
      <c r="F6" s="33"/>
      <c r="G6" s="33"/>
      <c r="H6" s="33"/>
      <c r="I6" s="178" t="s">
        <v>69</v>
      </c>
      <c r="J6" s="178"/>
      <c r="K6" s="178"/>
      <c r="L6" s="33"/>
      <c r="M6" s="97"/>
      <c r="P6" s="98">
        <v>102</v>
      </c>
    </row>
    <row r="7" spans="2:20">
      <c r="B7" s="176" t="s">
        <v>30</v>
      </c>
      <c r="C7" s="177"/>
      <c r="D7" s="177"/>
      <c r="E7" s="177"/>
      <c r="F7" s="33"/>
      <c r="G7" s="33"/>
      <c r="H7" s="33"/>
      <c r="I7" s="178"/>
      <c r="J7" s="178"/>
      <c r="K7" s="178"/>
      <c r="L7" s="33"/>
      <c r="M7" s="97"/>
    </row>
    <row r="8" spans="2:20">
      <c r="B8" s="93" t="s">
        <v>27</v>
      </c>
      <c r="C8" s="33"/>
      <c r="D8" s="33"/>
      <c r="E8" s="33"/>
      <c r="F8" s="33"/>
      <c r="G8" s="33"/>
      <c r="H8" s="33"/>
      <c r="I8" s="179" t="s">
        <v>68</v>
      </c>
      <c r="J8" s="179"/>
      <c r="K8" s="179"/>
      <c r="L8" s="33"/>
      <c r="M8" s="97"/>
    </row>
    <row r="9" spans="2:20">
      <c r="B9" s="99" t="s">
        <v>0</v>
      </c>
      <c r="C9" s="100">
        <f ca="1">TODAY()</f>
        <v>44245</v>
      </c>
      <c r="D9" s="101"/>
      <c r="E9" s="101"/>
      <c r="F9" s="101"/>
      <c r="G9" s="101" t="s">
        <v>1</v>
      </c>
      <c r="H9" s="101"/>
      <c r="I9" s="187" t="s">
        <v>29</v>
      </c>
      <c r="J9" s="188"/>
      <c r="K9" s="101" t="s">
        <v>2</v>
      </c>
      <c r="L9" s="101"/>
      <c r="M9" s="102">
        <v>67</v>
      </c>
      <c r="R9" s="98">
        <f>SUM(O12:O27)</f>
        <v>1609.5</v>
      </c>
    </row>
    <row r="10" spans="2:20" ht="16.5" thickBot="1">
      <c r="B10" s="180" t="s">
        <v>33</v>
      </c>
      <c r="C10" s="181"/>
      <c r="D10" s="181"/>
      <c r="E10" s="33"/>
      <c r="F10" s="33"/>
      <c r="G10" s="33"/>
      <c r="H10" s="33"/>
      <c r="I10" s="189"/>
      <c r="J10" s="190"/>
      <c r="K10" s="33" t="s">
        <v>8</v>
      </c>
      <c r="L10" s="33"/>
      <c r="M10" s="103">
        <f ca="1">TODAY()</f>
        <v>44245</v>
      </c>
      <c r="R10" s="104" t="s">
        <v>10</v>
      </c>
      <c r="T10" s="105" t="s">
        <v>9</v>
      </c>
    </row>
    <row r="11" spans="2:20" ht="16.5" thickBot="1">
      <c r="B11" s="106" t="s">
        <v>3</v>
      </c>
      <c r="C11" s="107" t="s">
        <v>4</v>
      </c>
      <c r="D11" s="107" t="s">
        <v>12</v>
      </c>
      <c r="E11" s="107" t="s">
        <v>5</v>
      </c>
      <c r="F11" s="107" t="s">
        <v>23</v>
      </c>
      <c r="G11" s="108" t="s">
        <v>6</v>
      </c>
      <c r="H11" s="109" t="s">
        <v>7</v>
      </c>
      <c r="I11" s="110" t="s">
        <v>9</v>
      </c>
      <c r="J11" s="107" t="s">
        <v>10</v>
      </c>
      <c r="K11" s="107"/>
      <c r="L11" s="107"/>
      <c r="M11" s="111" t="s">
        <v>11</v>
      </c>
    </row>
    <row r="12" spans="2:20">
      <c r="B12" s="112">
        <v>1</v>
      </c>
      <c r="C12" s="113">
        <v>500</v>
      </c>
      <c r="D12" s="42" t="s">
        <v>66</v>
      </c>
      <c r="E12" s="76"/>
      <c r="F12" s="77"/>
      <c r="G12" s="45"/>
      <c r="H12" s="158" t="s">
        <v>71</v>
      </c>
      <c r="I12" s="49">
        <v>46</v>
      </c>
      <c r="J12" s="49">
        <v>44</v>
      </c>
      <c r="K12" s="77"/>
      <c r="L12" s="77"/>
      <c r="M12" s="79">
        <v>22</v>
      </c>
      <c r="O12" s="98">
        <v>23</v>
      </c>
      <c r="P12" s="114">
        <f>O9+O11</f>
        <v>0</v>
      </c>
      <c r="Q12" s="98"/>
      <c r="R12" s="91" t="e">
        <f>IF(#REF!="lt.",D57*J57,IF(#REF!="gm.",D57/1000*J57,IF(#REF!="pkt.",D57*J57,IF(#REF!="kg.",D57*J57,IF(#REF!="ml.",D57/1000*RJ1501)))))</f>
        <v>#REF!</v>
      </c>
      <c r="T12" s="91" t="e">
        <f>IF(#REF!="lt.",I57*D57,IF(#REF!="pkt.",I57*D57,IF(#REF!="kg.",I57*D57,IF(#REF!="gm.",I57*D57/1000,IF(#REF!="pic.",I57*D57,"none")))))</f>
        <v>#REF!</v>
      </c>
    </row>
    <row r="13" spans="2:20">
      <c r="B13" s="115">
        <v>2</v>
      </c>
      <c r="C13" s="61">
        <v>50</v>
      </c>
      <c r="D13" s="43" t="s">
        <v>66</v>
      </c>
      <c r="E13" s="32"/>
      <c r="F13" s="33"/>
      <c r="G13" s="157"/>
      <c r="H13" s="162" t="s">
        <v>72</v>
      </c>
      <c r="I13" s="159">
        <v>140</v>
      </c>
      <c r="J13" s="50">
        <v>130</v>
      </c>
      <c r="K13" s="33"/>
      <c r="L13" s="33"/>
      <c r="M13" s="31">
        <v>6.5</v>
      </c>
      <c r="O13" s="98">
        <v>7</v>
      </c>
      <c r="P13" s="114"/>
      <c r="R13" s="91" t="b">
        <f>IF(D58="lt.",C58*J58,IF(D58="gm.",C58/1000*J58,IF(D58="pkt.",C58*J58,IF(D58="kg.",C58*J58,IF(D58="ml.",C58/1000*RJ1502)))))</f>
        <v>0</v>
      </c>
      <c r="T13" s="91" t="str">
        <f>IF(D58="lt.",I58*C58,IF(D58="pkt.",I58*C58,IF(D58="kg.",I58*C58,IF(D58="gm.",I58*C58/1000,IF(D58="pic.",I58*C58,"none")))))</f>
        <v>none</v>
      </c>
    </row>
    <row r="14" spans="2:20">
      <c r="B14" s="115">
        <v>3</v>
      </c>
      <c r="C14" s="61">
        <v>1</v>
      </c>
      <c r="D14" s="43" t="s">
        <v>45</v>
      </c>
      <c r="E14" s="32"/>
      <c r="F14" s="33"/>
      <c r="G14" s="157"/>
      <c r="H14" s="163" t="s">
        <v>73</v>
      </c>
      <c r="I14" s="159">
        <v>22</v>
      </c>
      <c r="J14" s="50">
        <v>21</v>
      </c>
      <c r="K14" s="33"/>
      <c r="L14" s="33"/>
      <c r="M14" s="31">
        <v>21</v>
      </c>
      <c r="O14" s="98">
        <v>22</v>
      </c>
      <c r="P14" s="114"/>
    </row>
    <row r="15" spans="2:20">
      <c r="B15" s="115">
        <v>4</v>
      </c>
      <c r="C15" s="61">
        <v>1</v>
      </c>
      <c r="D15" s="43" t="s">
        <v>39</v>
      </c>
      <c r="E15" s="32"/>
      <c r="F15" s="32"/>
      <c r="G15" s="157"/>
      <c r="H15" s="44" t="s">
        <v>74</v>
      </c>
      <c r="I15" s="159">
        <v>45</v>
      </c>
      <c r="J15" s="50">
        <v>35</v>
      </c>
      <c r="K15" s="33"/>
      <c r="L15" s="33"/>
      <c r="M15" s="31">
        <v>35</v>
      </c>
      <c r="O15" s="98">
        <v>45</v>
      </c>
      <c r="P15" s="114"/>
      <c r="R15" s="91" t="b">
        <f t="shared" ref="R15:R24" si="0">IF(D59="lt.",C59*J59,IF(D59="gm.",C59/1000*J59,IF(D59="pkt.",C59*J59,IF(D59="kg.",C59*J59,IF(D59="ml.",C59/1000*RJ1503)))))</f>
        <v>0</v>
      </c>
      <c r="T15" s="91" t="str">
        <f t="shared" ref="T15:T22" si="1">IF(D59="lt.",I59*C59,IF(D59="pkt.",I59*C59,IF(D59="kg.",I59*C59,IF(D59="gm.",I59*C59/1000,IF(D59="pic.",I59*C59,"none")))))</f>
        <v>none</v>
      </c>
    </row>
    <row r="16" spans="2:20" ht="16.5" customHeight="1">
      <c r="B16" s="115">
        <v>5</v>
      </c>
      <c r="C16" s="62">
        <v>1</v>
      </c>
      <c r="D16" s="43" t="s">
        <v>39</v>
      </c>
      <c r="E16" s="33"/>
      <c r="F16" s="33"/>
      <c r="G16" s="33"/>
      <c r="H16" s="163" t="s">
        <v>75</v>
      </c>
      <c r="I16" s="160">
        <v>140</v>
      </c>
      <c r="J16" s="50">
        <v>94</v>
      </c>
      <c r="K16" s="33"/>
      <c r="L16" s="33"/>
      <c r="M16" s="31">
        <v>94</v>
      </c>
      <c r="O16" s="98">
        <v>140</v>
      </c>
      <c r="P16" s="114"/>
      <c r="R16" s="91" t="b">
        <f t="shared" si="0"/>
        <v>0</v>
      </c>
      <c r="T16" s="91" t="str">
        <f t="shared" si="1"/>
        <v>none</v>
      </c>
    </row>
    <row r="17" spans="2:20">
      <c r="B17" s="115">
        <v>6</v>
      </c>
      <c r="C17" s="40">
        <v>1</v>
      </c>
      <c r="D17" s="64" t="s">
        <v>45</v>
      </c>
      <c r="E17" s="65"/>
      <c r="F17" s="33"/>
      <c r="G17" s="33"/>
      <c r="H17" s="163" t="s">
        <v>76</v>
      </c>
      <c r="I17" s="161">
        <v>75</v>
      </c>
      <c r="J17" s="66">
        <v>72</v>
      </c>
      <c r="K17" s="65"/>
      <c r="L17" s="33"/>
      <c r="M17" s="31">
        <v>72</v>
      </c>
      <c r="O17" s="98">
        <v>75</v>
      </c>
      <c r="P17" s="114"/>
      <c r="R17" s="91" t="b">
        <f t="shared" si="0"/>
        <v>0</v>
      </c>
      <c r="T17" s="91" t="str">
        <f t="shared" si="1"/>
        <v>none</v>
      </c>
    </row>
    <row r="18" spans="2:20">
      <c r="B18" s="115">
        <v>7</v>
      </c>
      <c r="C18" s="40">
        <v>2</v>
      </c>
      <c r="D18" s="43" t="s">
        <v>65</v>
      </c>
      <c r="E18" s="33"/>
      <c r="F18" s="33"/>
      <c r="G18" s="33"/>
      <c r="H18" s="44" t="s">
        <v>77</v>
      </c>
      <c r="I18" s="161">
        <v>110</v>
      </c>
      <c r="J18" s="50">
        <v>100</v>
      </c>
      <c r="K18" s="33"/>
      <c r="L18" s="33"/>
      <c r="M18" s="31">
        <v>200</v>
      </c>
      <c r="N18" s="31"/>
      <c r="O18" s="98">
        <v>220</v>
      </c>
      <c r="P18" s="114"/>
      <c r="R18" s="91" t="b">
        <f t="shared" si="0"/>
        <v>0</v>
      </c>
      <c r="T18" s="91" t="str">
        <f t="shared" si="1"/>
        <v>none</v>
      </c>
    </row>
    <row r="19" spans="2:20">
      <c r="B19" s="115">
        <v>8</v>
      </c>
      <c r="C19" s="40">
        <v>1</v>
      </c>
      <c r="D19" s="43" t="s">
        <v>39</v>
      </c>
      <c r="E19" s="33"/>
      <c r="F19" s="33"/>
      <c r="G19" s="33"/>
      <c r="H19" s="44" t="s">
        <v>78</v>
      </c>
      <c r="I19" s="161">
        <v>40</v>
      </c>
      <c r="J19" s="50">
        <v>15</v>
      </c>
      <c r="K19" s="33"/>
      <c r="L19" s="33"/>
      <c r="M19" s="31">
        <v>15</v>
      </c>
      <c r="N19" s="58"/>
      <c r="O19" s="98">
        <v>40</v>
      </c>
      <c r="P19" s="114"/>
      <c r="R19" s="91" t="b">
        <f t="shared" si="0"/>
        <v>0</v>
      </c>
      <c r="T19" s="91" t="str">
        <f t="shared" si="1"/>
        <v>none</v>
      </c>
    </row>
    <row r="20" spans="2:20">
      <c r="B20" s="115"/>
      <c r="C20" s="40"/>
      <c r="D20" s="43"/>
      <c r="E20" s="33"/>
      <c r="F20" s="33"/>
      <c r="G20" s="47"/>
      <c r="H20" s="151"/>
      <c r="I20" s="50"/>
      <c r="J20" s="50"/>
      <c r="K20" s="33"/>
      <c r="L20" s="33"/>
      <c r="M20" s="31"/>
      <c r="O20" s="98"/>
      <c r="P20" s="114"/>
      <c r="R20" s="91" t="b">
        <f t="shared" si="0"/>
        <v>0</v>
      </c>
      <c r="T20" s="91" t="str">
        <f t="shared" si="1"/>
        <v>none</v>
      </c>
    </row>
    <row r="21" spans="2:20">
      <c r="B21" s="115"/>
      <c r="C21" s="40"/>
      <c r="D21" s="43"/>
      <c r="E21" s="33"/>
      <c r="F21" s="33"/>
      <c r="G21" s="47"/>
      <c r="H21" s="151"/>
      <c r="I21" s="50"/>
      <c r="J21" s="50"/>
      <c r="K21" s="33"/>
      <c r="L21" s="33"/>
      <c r="M21" s="31"/>
      <c r="O21" s="98"/>
      <c r="P21" s="114"/>
      <c r="R21" s="91" t="b">
        <f t="shared" si="0"/>
        <v>0</v>
      </c>
      <c r="T21" s="91" t="str">
        <f t="shared" si="1"/>
        <v>none</v>
      </c>
    </row>
    <row r="22" spans="2:20">
      <c r="B22" s="115"/>
      <c r="C22" s="40"/>
      <c r="D22" s="43"/>
      <c r="E22" s="33"/>
      <c r="F22" s="33"/>
      <c r="G22" s="47"/>
      <c r="H22" s="151"/>
      <c r="I22" s="50"/>
      <c r="J22" s="50"/>
      <c r="K22" s="33"/>
      <c r="L22" s="33"/>
      <c r="M22" s="31"/>
      <c r="O22" s="98"/>
      <c r="P22" s="114"/>
      <c r="R22" s="91" t="b">
        <f t="shared" si="0"/>
        <v>0</v>
      </c>
      <c r="T22" s="91" t="str">
        <f t="shared" si="1"/>
        <v>none</v>
      </c>
    </row>
    <row r="23" spans="2:20">
      <c r="B23" s="115"/>
      <c r="C23" s="40"/>
      <c r="D23" s="43"/>
      <c r="E23" s="33"/>
      <c r="F23" s="33"/>
      <c r="G23" s="47"/>
      <c r="H23" s="151"/>
      <c r="I23" s="50"/>
      <c r="J23" s="50"/>
      <c r="K23" s="33"/>
      <c r="L23" s="33"/>
      <c r="M23" s="31"/>
      <c r="O23" s="98"/>
      <c r="P23" s="114"/>
      <c r="R23" s="91" t="b">
        <f t="shared" si="0"/>
        <v>0</v>
      </c>
    </row>
    <row r="24" spans="2:20">
      <c r="B24" s="115"/>
      <c r="C24" s="40"/>
      <c r="D24" s="43"/>
      <c r="E24" s="33"/>
      <c r="F24" s="33"/>
      <c r="G24" s="47"/>
      <c r="H24" s="116"/>
      <c r="I24" s="50"/>
      <c r="J24" s="50"/>
      <c r="K24" s="33"/>
      <c r="L24" s="33"/>
      <c r="M24" s="31"/>
      <c r="O24" s="98">
        <f>SUM(O12:O19)</f>
        <v>572</v>
      </c>
      <c r="P24" s="114"/>
      <c r="R24" s="91" t="b">
        <f t="shared" si="0"/>
        <v>0</v>
      </c>
      <c r="T24" s="91" t="str">
        <f t="shared" ref="T24:T27" si="2">IF(D24="lt.",I24*C24,IF(D24="pkt.",I24*C24,IF(D24="kg.",I24*C24,IF(D24="gm.",I24*C24/1000,IF(D24="pic.",I24*C24,"none")))))</f>
        <v>none</v>
      </c>
    </row>
    <row r="25" spans="2:20">
      <c r="B25" s="115"/>
      <c r="C25" s="40"/>
      <c r="D25" s="43"/>
      <c r="E25" s="33"/>
      <c r="F25" s="33"/>
      <c r="G25" s="47"/>
      <c r="H25" s="116"/>
      <c r="I25" s="50"/>
      <c r="J25" s="50"/>
      <c r="K25" s="33"/>
      <c r="L25" s="33"/>
      <c r="M25" s="31"/>
      <c r="O25" s="98"/>
      <c r="P25" s="114"/>
    </row>
    <row r="26" spans="2:20">
      <c r="B26" s="115"/>
      <c r="C26" s="40"/>
      <c r="D26" s="43"/>
      <c r="E26" s="33"/>
      <c r="F26" s="33"/>
      <c r="G26" s="47"/>
      <c r="H26" s="117"/>
      <c r="I26" s="50"/>
      <c r="J26" s="50"/>
      <c r="K26" s="33"/>
      <c r="L26" s="33"/>
      <c r="M26" s="31"/>
      <c r="O26" s="98"/>
      <c r="P26" s="114"/>
      <c r="R26" s="91" t="b">
        <f>IF(D26="lt.",C26*J26,IF(D26="gm.",C26/1000*J26,IF(D26="pkt.",C26*J26,IF(D26="kg.",C26*J26,IF(D26="ml.",C26/1000*RJ1510)))))</f>
        <v>0</v>
      </c>
      <c r="T26" s="91" t="str">
        <f t="shared" si="2"/>
        <v>none</v>
      </c>
    </row>
    <row r="27" spans="2:20">
      <c r="B27" s="115"/>
      <c r="C27" s="40"/>
      <c r="D27" s="71"/>
      <c r="E27" s="33"/>
      <c r="F27" s="33"/>
      <c r="G27" s="47"/>
      <c r="H27" s="117"/>
      <c r="I27" s="52"/>
      <c r="J27" s="52"/>
      <c r="K27" s="33"/>
      <c r="L27" s="33"/>
      <c r="M27" s="31"/>
      <c r="O27" s="98">
        <f>SUM(M12:M19)</f>
        <v>465.5</v>
      </c>
      <c r="P27" s="114"/>
      <c r="R27" s="91" t="b">
        <f>IF(D27="lt.",C27*J27,IF(D27="gm.",C27/1000*J27,IF(D27="pkt.",C27*J27,IF(D27="kg.",C27*J27,IF(D27="ml.",C27/1000*RJ1511)))))</f>
        <v>0</v>
      </c>
      <c r="T27" s="91" t="str">
        <f t="shared" si="2"/>
        <v>none</v>
      </c>
    </row>
    <row r="28" spans="2:20">
      <c r="B28" s="115"/>
      <c r="C28" s="120"/>
      <c r="D28" s="71"/>
      <c r="E28" s="33"/>
      <c r="F28" s="33"/>
      <c r="G28" s="47"/>
      <c r="H28" s="121" t="s">
        <v>35</v>
      </c>
      <c r="I28" s="119"/>
      <c r="J28" s="119"/>
      <c r="K28" s="33"/>
      <c r="L28" s="33"/>
      <c r="M28" s="31"/>
      <c r="O28" s="98"/>
      <c r="T28" s="91" t="str">
        <f>IF(D28="lt.",I28*C28,IF(D28="pkt.",I28*C28,IF(D28="kg.",I28*C28,IF(D28="gm.",I28*C28/1000,IF(D28="pic.",I28*C28,"none")))))</f>
        <v>none</v>
      </c>
    </row>
    <row r="29" spans="2:20">
      <c r="B29" s="122"/>
      <c r="C29" s="101" t="s">
        <v>13</v>
      </c>
      <c r="D29" s="123">
        <v>8</v>
      </c>
      <c r="E29" s="101"/>
      <c r="F29" s="101" t="s">
        <v>14</v>
      </c>
      <c r="G29" s="101"/>
      <c r="H29" s="101">
        <v>572</v>
      </c>
      <c r="I29" s="88"/>
      <c r="J29" s="101"/>
      <c r="K29" s="101" t="s">
        <v>18</v>
      </c>
      <c r="L29" s="101"/>
      <c r="M29" s="124">
        <f>SUM(M12:M28)</f>
        <v>465.5</v>
      </c>
      <c r="O29" s="98"/>
      <c r="P29" s="125" t="s">
        <v>36</v>
      </c>
      <c r="R29" s="91" t="e">
        <f>SUM(R12:R27)</f>
        <v>#REF!</v>
      </c>
      <c r="T29" s="91" t="e">
        <f>SUM(T12:T28)</f>
        <v>#REF!</v>
      </c>
    </row>
    <row r="30" spans="2:20">
      <c r="B30" s="93"/>
      <c r="C30" s="33"/>
      <c r="D30" s="33"/>
      <c r="E30" s="33"/>
      <c r="F30" s="33"/>
      <c r="G30" s="33"/>
      <c r="H30" s="33"/>
      <c r="I30" s="33"/>
      <c r="J30" s="33"/>
      <c r="K30" s="33" t="s">
        <v>32</v>
      </c>
      <c r="L30" s="33"/>
      <c r="M30" s="126">
        <v>0</v>
      </c>
    </row>
    <row r="31" spans="2:20">
      <c r="B31" s="93"/>
      <c r="C31" s="33"/>
      <c r="D31" s="33"/>
      <c r="E31" s="33"/>
      <c r="F31" s="33" t="s">
        <v>15</v>
      </c>
      <c r="G31" s="33"/>
      <c r="H31" s="127">
        <f>H29-M34</f>
        <v>106.5</v>
      </c>
      <c r="I31" s="33"/>
      <c r="J31" s="33"/>
      <c r="K31" s="33" t="s">
        <v>32</v>
      </c>
      <c r="L31" s="33"/>
      <c r="M31" s="126">
        <v>0</v>
      </c>
      <c r="O31" s="128"/>
      <c r="P31" s="98"/>
      <c r="Q31" s="186" t="s">
        <v>37</v>
      </c>
      <c r="R31" s="186"/>
      <c r="S31" s="91" t="e">
        <f>T29-R29</f>
        <v>#REF!</v>
      </c>
    </row>
    <row r="32" spans="2:20">
      <c r="B32" s="93"/>
      <c r="C32" s="33"/>
      <c r="D32" s="33"/>
      <c r="E32" s="33"/>
      <c r="F32" s="33"/>
      <c r="G32" s="33"/>
      <c r="H32" s="129" t="s">
        <v>22</v>
      </c>
      <c r="I32" s="33"/>
      <c r="J32" s="33"/>
      <c r="K32" s="33" t="s">
        <v>19</v>
      </c>
      <c r="L32" s="33"/>
      <c r="M32" s="126"/>
    </row>
    <row r="33" spans="1:19">
      <c r="B33" s="93"/>
      <c r="C33" s="33" t="s">
        <v>16</v>
      </c>
      <c r="D33" s="33"/>
      <c r="E33" s="130">
        <v>0</v>
      </c>
      <c r="F33" s="130"/>
      <c r="G33" s="33"/>
      <c r="H33" s="131">
        <f>ROUND(M34,)</f>
        <v>466</v>
      </c>
      <c r="I33" s="33"/>
      <c r="J33" s="33"/>
      <c r="K33" s="33" t="s">
        <v>20</v>
      </c>
      <c r="L33" s="33"/>
      <c r="M33" s="126"/>
      <c r="P33" s="128"/>
    </row>
    <row r="34" spans="1:19">
      <c r="B34" s="132"/>
      <c r="C34" s="133" t="s">
        <v>17</v>
      </c>
      <c r="D34" s="133"/>
      <c r="E34" s="134">
        <f>ROUND(H33,)</f>
        <v>466</v>
      </c>
      <c r="F34" s="134"/>
      <c r="G34" s="135"/>
      <c r="H34" s="135"/>
      <c r="I34" s="135"/>
      <c r="J34" s="135"/>
      <c r="K34" s="133" t="s">
        <v>21</v>
      </c>
      <c r="L34" s="135"/>
      <c r="M34" s="136">
        <f>SUM(M29-M32)</f>
        <v>465.5</v>
      </c>
      <c r="S34" s="98"/>
    </row>
    <row r="35" spans="1:19">
      <c r="B35" s="182" t="s">
        <v>67</v>
      </c>
      <c r="C35" s="183"/>
      <c r="D35" s="183"/>
      <c r="E35" s="183"/>
      <c r="F35" s="183"/>
      <c r="G35" s="183"/>
      <c r="H35" s="183"/>
      <c r="I35" s="137"/>
      <c r="J35" s="137"/>
      <c r="K35" s="137"/>
      <c r="L35" s="137"/>
      <c r="M35" s="138"/>
    </row>
    <row r="36" spans="1:19">
      <c r="B36" s="172"/>
      <c r="C36" s="167"/>
      <c r="D36" s="167"/>
      <c r="E36" s="173"/>
      <c r="F36" s="139"/>
      <c r="G36" s="33"/>
      <c r="H36" s="33"/>
      <c r="I36" s="33"/>
      <c r="J36" s="33"/>
      <c r="K36" s="166" t="s">
        <v>31</v>
      </c>
      <c r="L36" s="167"/>
      <c r="M36" s="168"/>
      <c r="P36" s="91" t="s">
        <v>35</v>
      </c>
    </row>
    <row r="37" spans="1:19" ht="18.75" customHeight="1" thickBot="1">
      <c r="B37" s="174"/>
      <c r="C37" s="170"/>
      <c r="D37" s="170"/>
      <c r="E37" s="175"/>
      <c r="F37" s="140"/>
      <c r="G37" s="141"/>
      <c r="H37" s="141"/>
      <c r="I37" s="141"/>
      <c r="J37" s="141"/>
      <c r="K37" s="169"/>
      <c r="L37" s="170"/>
      <c r="M37" s="171"/>
      <c r="S37" s="91" t="e">
        <f>SUM(S24:S36)</f>
        <v>#REF!</v>
      </c>
    </row>
    <row r="38" spans="1:19" ht="17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97"/>
    </row>
    <row r="39" spans="1:1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9" ht="17.25">
      <c r="A40" s="33"/>
      <c r="B40" s="142"/>
      <c r="C40" s="33"/>
      <c r="D40" s="33"/>
      <c r="E40" s="33"/>
      <c r="F40" s="33"/>
      <c r="G40" s="33"/>
      <c r="H40" s="33"/>
      <c r="I40" s="33"/>
      <c r="J40" s="33"/>
      <c r="K40" s="33"/>
      <c r="L40" s="177"/>
      <c r="M40" s="177"/>
    </row>
    <row r="41" spans="1:19" ht="17.25">
      <c r="A41" s="33"/>
      <c r="B41" s="33"/>
      <c r="C41" s="33"/>
      <c r="D41" s="33"/>
      <c r="E41" s="33"/>
      <c r="F41" s="33"/>
      <c r="G41" s="33"/>
      <c r="H41" s="94"/>
      <c r="I41" s="33"/>
      <c r="J41" s="95"/>
      <c r="K41" s="33"/>
      <c r="L41" s="33"/>
      <c r="M41" s="143"/>
    </row>
    <row r="42" spans="1:19" ht="17.25">
      <c r="A42" s="33"/>
      <c r="B42" s="33"/>
      <c r="C42" s="33"/>
      <c r="D42" s="33"/>
      <c r="E42" s="33"/>
      <c r="F42" s="33"/>
      <c r="G42" s="33"/>
      <c r="H42" s="94"/>
      <c r="I42" s="26"/>
      <c r="J42" s="95"/>
      <c r="K42" s="33"/>
      <c r="L42" s="33"/>
      <c r="M42" s="33"/>
    </row>
    <row r="43" spans="1:19">
      <c r="A43" s="33"/>
      <c r="B43" s="33"/>
      <c r="C43" s="33"/>
      <c r="D43" s="33"/>
      <c r="E43" s="33"/>
      <c r="F43" s="33"/>
      <c r="G43" s="33"/>
      <c r="H43" s="33"/>
      <c r="I43" s="178"/>
      <c r="J43" s="178"/>
      <c r="K43" s="178"/>
      <c r="L43" s="33"/>
      <c r="M43" s="33"/>
    </row>
    <row r="44" spans="1:19">
      <c r="A44" s="33"/>
      <c r="B44" s="33"/>
      <c r="C44" s="33"/>
      <c r="D44" s="33"/>
      <c r="E44" s="33"/>
      <c r="F44" s="33"/>
      <c r="G44" s="33"/>
      <c r="H44" s="33"/>
      <c r="I44" s="178"/>
      <c r="J44" s="178"/>
      <c r="K44" s="178"/>
      <c r="L44" s="33"/>
      <c r="M44" s="33"/>
    </row>
    <row r="45" spans="1:19">
      <c r="A45" s="33"/>
      <c r="B45" s="177"/>
      <c r="C45" s="177"/>
      <c r="D45" s="177"/>
      <c r="E45" s="177"/>
      <c r="F45" s="33"/>
      <c r="G45" s="33"/>
      <c r="H45" s="33"/>
      <c r="I45" s="178"/>
      <c r="J45" s="178"/>
      <c r="K45" s="178"/>
      <c r="L45" s="33"/>
      <c r="M45" s="33"/>
    </row>
    <row r="46" spans="1:19">
      <c r="A46" s="33"/>
      <c r="B46" s="36"/>
      <c r="C46" s="36"/>
      <c r="D46" s="36"/>
      <c r="E46" s="36"/>
      <c r="F46" s="36"/>
      <c r="G46" s="36"/>
      <c r="H46" s="36"/>
      <c r="I46" s="191"/>
      <c r="J46" s="191"/>
      <c r="K46" s="191"/>
      <c r="L46" s="36"/>
      <c r="M46" s="36"/>
      <c r="N46" s="36"/>
      <c r="O46" s="33"/>
    </row>
    <row r="47" spans="1:19" ht="15" customHeight="1">
      <c r="B47" s="36"/>
      <c r="C47" s="144"/>
      <c r="D47" s="36"/>
      <c r="E47" s="36"/>
      <c r="F47" s="36"/>
      <c r="G47" s="36"/>
      <c r="H47" s="36"/>
      <c r="I47" s="36"/>
      <c r="J47" s="36"/>
      <c r="K47" s="36"/>
      <c r="L47" s="36"/>
      <c r="M47" s="191"/>
      <c r="N47" s="191"/>
      <c r="O47" s="33"/>
    </row>
    <row r="48" spans="1:19" ht="15" customHeight="1">
      <c r="B48" s="36"/>
      <c r="C48" s="36"/>
      <c r="D48" s="36"/>
      <c r="E48" s="36"/>
      <c r="F48" s="36"/>
      <c r="G48" s="36"/>
      <c r="H48" s="36"/>
      <c r="I48" s="145"/>
      <c r="J48" s="36"/>
      <c r="K48" s="95"/>
      <c r="L48" s="36"/>
      <c r="M48" s="36"/>
      <c r="N48" s="146"/>
      <c r="O48" s="33"/>
    </row>
    <row r="49" spans="2:15" ht="18" thickBot="1">
      <c r="B49" s="36"/>
      <c r="C49" s="36"/>
      <c r="D49" s="36"/>
      <c r="E49" s="36"/>
      <c r="F49" s="36"/>
      <c r="G49" s="36"/>
      <c r="H49" s="36"/>
      <c r="I49" s="145"/>
      <c r="J49" s="26"/>
      <c r="K49" s="95"/>
      <c r="L49" s="36"/>
      <c r="M49" s="36"/>
      <c r="N49" s="36"/>
      <c r="O49" s="33"/>
    </row>
    <row r="50" spans="2:15">
      <c r="B50" s="36"/>
      <c r="C50" s="36"/>
      <c r="D50" s="36"/>
      <c r="E50" s="36"/>
      <c r="F50" s="36"/>
      <c r="G50" s="36"/>
      <c r="H50" s="147" t="s">
        <v>40</v>
      </c>
      <c r="I50" s="49">
        <v>27</v>
      </c>
      <c r="J50" s="49">
        <v>25</v>
      </c>
      <c r="K50" s="49"/>
      <c r="L50" s="49">
        <v>25</v>
      </c>
      <c r="M50" s="79">
        <v>50</v>
      </c>
      <c r="N50" s="36"/>
      <c r="O50" s="148"/>
    </row>
    <row r="51" spans="2:15">
      <c r="B51" s="36"/>
      <c r="C51" s="36"/>
      <c r="D51" s="36"/>
      <c r="E51" s="36"/>
      <c r="F51" s="36"/>
      <c r="G51" s="36"/>
      <c r="H51" s="33" t="s">
        <v>55</v>
      </c>
      <c r="I51" s="50">
        <v>165</v>
      </c>
      <c r="J51" s="50">
        <v>140</v>
      </c>
      <c r="K51" s="50"/>
      <c r="L51" s="50">
        <v>140</v>
      </c>
      <c r="M51" s="31">
        <v>280</v>
      </c>
      <c r="N51" s="36"/>
      <c r="O51" s="148"/>
    </row>
    <row r="52" spans="2:15">
      <c r="B52" s="36"/>
      <c r="C52" s="191"/>
      <c r="D52" s="191"/>
      <c r="E52" s="191"/>
      <c r="F52" s="191"/>
      <c r="G52" s="36"/>
      <c r="H52" s="149" t="s">
        <v>54</v>
      </c>
      <c r="I52" s="50">
        <v>87</v>
      </c>
      <c r="J52" s="50">
        <v>70</v>
      </c>
      <c r="K52" s="50"/>
      <c r="L52" s="50">
        <v>70</v>
      </c>
      <c r="M52" s="31">
        <v>70</v>
      </c>
      <c r="N52" s="36"/>
      <c r="O52" s="148"/>
    </row>
    <row r="53" spans="2:15">
      <c r="B53" s="36"/>
      <c r="C53" s="36"/>
      <c r="D53" s="36"/>
      <c r="E53" s="36"/>
      <c r="F53" s="36"/>
      <c r="G53" s="36"/>
      <c r="H53" s="37" t="s">
        <v>38</v>
      </c>
      <c r="I53" s="50">
        <v>43</v>
      </c>
      <c r="J53" s="50">
        <v>42</v>
      </c>
      <c r="K53" s="50"/>
      <c r="L53" s="50">
        <v>42</v>
      </c>
      <c r="M53" s="31">
        <v>84</v>
      </c>
      <c r="N53" s="36"/>
      <c r="O53" s="33"/>
    </row>
    <row r="54" spans="2:15">
      <c r="B54" s="36"/>
      <c r="C54" s="37"/>
      <c r="D54" s="150"/>
      <c r="E54" s="36"/>
      <c r="F54" s="36"/>
      <c r="G54" s="36"/>
      <c r="H54" s="37" t="s">
        <v>56</v>
      </c>
      <c r="I54" s="51">
        <v>35</v>
      </c>
      <c r="J54" s="50">
        <v>34</v>
      </c>
      <c r="K54" s="50"/>
      <c r="L54" s="50">
        <v>34</v>
      </c>
      <c r="M54" s="31">
        <v>68</v>
      </c>
      <c r="N54" s="36"/>
      <c r="O54" s="33"/>
    </row>
    <row r="55" spans="2:15">
      <c r="B55" s="36"/>
      <c r="C55" s="192"/>
      <c r="D55" s="192"/>
      <c r="E55" s="192"/>
      <c r="F55" s="36"/>
      <c r="G55" s="36"/>
      <c r="H55" s="37" t="s">
        <v>60</v>
      </c>
      <c r="I55" s="52">
        <v>35</v>
      </c>
      <c r="J55" s="66">
        <v>35</v>
      </c>
      <c r="K55" s="66"/>
      <c r="L55" s="66">
        <v>35</v>
      </c>
      <c r="M55" s="31">
        <v>70</v>
      </c>
      <c r="N55" s="150"/>
      <c r="O55" s="33"/>
    </row>
    <row r="56" spans="2:15">
      <c r="B56" s="36"/>
      <c r="C56" s="36"/>
      <c r="D56" s="36"/>
      <c r="E56" s="36"/>
      <c r="F56" s="36"/>
      <c r="G56" s="36"/>
      <c r="H56" s="37" t="s">
        <v>44</v>
      </c>
      <c r="I56" s="52">
        <v>76</v>
      </c>
      <c r="J56" s="50">
        <v>76</v>
      </c>
      <c r="K56" s="50"/>
      <c r="L56" s="50">
        <v>76</v>
      </c>
      <c r="M56" s="31">
        <v>76</v>
      </c>
      <c r="N56" s="36"/>
      <c r="O56" s="33"/>
    </row>
    <row r="57" spans="2:15">
      <c r="B57" s="36"/>
      <c r="C57" s="33"/>
      <c r="D57" s="32"/>
      <c r="E57" s="32"/>
      <c r="F57" s="33"/>
      <c r="G57" s="32"/>
      <c r="H57" s="37" t="s">
        <v>43</v>
      </c>
      <c r="I57" s="52">
        <v>60</v>
      </c>
      <c r="J57" s="50">
        <v>60</v>
      </c>
      <c r="K57" s="50"/>
      <c r="L57" s="50">
        <v>60</v>
      </c>
      <c r="M57" s="31">
        <v>60</v>
      </c>
      <c r="N57" s="38"/>
      <c r="O57" s="33"/>
    </row>
    <row r="58" spans="2:15">
      <c r="B58" s="36"/>
      <c r="C58" s="72"/>
      <c r="D58" s="32"/>
      <c r="E58" s="32"/>
      <c r="F58" s="33"/>
      <c r="G58" s="32"/>
      <c r="H58" s="37" t="s">
        <v>41</v>
      </c>
      <c r="I58" s="50">
        <v>310</v>
      </c>
      <c r="J58" s="50">
        <v>300</v>
      </c>
      <c r="K58" s="50"/>
      <c r="L58" s="50">
        <v>300</v>
      </c>
      <c r="M58" s="31">
        <v>15</v>
      </c>
      <c r="N58" s="38"/>
      <c r="O58" s="33"/>
    </row>
    <row r="59" spans="2:15">
      <c r="B59" s="36"/>
      <c r="C59" s="72"/>
      <c r="D59" s="32"/>
      <c r="E59" s="32"/>
      <c r="F59" s="32"/>
      <c r="G59" s="32"/>
      <c r="H59" s="37" t="s">
        <v>42</v>
      </c>
      <c r="I59" s="50">
        <v>38</v>
      </c>
      <c r="J59" s="50">
        <v>36</v>
      </c>
      <c r="K59" s="50"/>
      <c r="L59" s="50">
        <v>36</v>
      </c>
      <c r="M59" s="31">
        <v>36</v>
      </c>
      <c r="N59" s="38"/>
      <c r="O59" s="33"/>
    </row>
    <row r="60" spans="2:15">
      <c r="B60" s="36"/>
      <c r="C60" s="36"/>
      <c r="D60" s="32"/>
      <c r="E60" s="33"/>
      <c r="F60" s="33"/>
      <c r="G60" s="33"/>
      <c r="H60" s="37" t="s">
        <v>57</v>
      </c>
      <c r="I60" s="50">
        <v>20</v>
      </c>
      <c r="J60" s="50">
        <v>20</v>
      </c>
      <c r="K60" s="50"/>
      <c r="L60" s="50">
        <v>20</v>
      </c>
      <c r="M60" s="31">
        <v>20</v>
      </c>
      <c r="N60" s="38"/>
      <c r="O60" s="33"/>
    </row>
    <row r="61" spans="2:15">
      <c r="B61" s="36"/>
      <c r="C61" s="36"/>
      <c r="D61" s="36"/>
      <c r="E61" s="36"/>
      <c r="F61" s="36"/>
      <c r="G61" s="36"/>
      <c r="H61" s="37" t="s">
        <v>63</v>
      </c>
      <c r="I61" s="50">
        <v>10</v>
      </c>
      <c r="J61" s="50">
        <v>10</v>
      </c>
      <c r="K61" s="50"/>
      <c r="L61" s="50">
        <v>10</v>
      </c>
      <c r="M61" s="31">
        <v>20</v>
      </c>
      <c r="N61" s="38"/>
      <c r="O61" s="33"/>
    </row>
    <row r="62" spans="2:15">
      <c r="B62" s="36"/>
      <c r="C62" s="33"/>
      <c r="D62" s="33"/>
      <c r="E62" s="33"/>
      <c r="F62" s="33"/>
      <c r="G62" s="33"/>
      <c r="H62" s="116" t="s">
        <v>61</v>
      </c>
      <c r="I62" s="50">
        <v>37</v>
      </c>
      <c r="J62" s="50">
        <v>37</v>
      </c>
      <c r="K62" s="50"/>
      <c r="L62" s="50">
        <v>37</v>
      </c>
      <c r="M62" s="31">
        <v>37</v>
      </c>
      <c r="N62" s="33"/>
      <c r="O62" s="33"/>
    </row>
    <row r="63" spans="2:15">
      <c r="B63" s="36"/>
      <c r="C63" s="33"/>
      <c r="D63" s="33"/>
      <c r="E63" s="33"/>
      <c r="F63" s="33"/>
      <c r="G63" s="33"/>
      <c r="H63" s="116" t="s">
        <v>62</v>
      </c>
      <c r="I63" s="50">
        <v>40</v>
      </c>
      <c r="J63" s="50">
        <v>40</v>
      </c>
      <c r="K63" s="50"/>
      <c r="L63" s="50">
        <v>40</v>
      </c>
      <c r="M63" s="31">
        <v>40</v>
      </c>
      <c r="N63" s="33"/>
      <c r="O63" s="33"/>
    </row>
    <row r="64" spans="2:15">
      <c r="B64" s="36"/>
      <c r="C64" s="33"/>
      <c r="D64" s="33"/>
      <c r="E64" s="33"/>
      <c r="F64" s="33"/>
      <c r="G64" s="33"/>
      <c r="H64" s="117" t="s">
        <v>46</v>
      </c>
      <c r="I64" s="50">
        <v>51</v>
      </c>
      <c r="J64" s="50">
        <v>50</v>
      </c>
      <c r="K64" s="50"/>
      <c r="L64" s="50">
        <v>50</v>
      </c>
      <c r="M64" s="31">
        <v>50</v>
      </c>
      <c r="N64" s="33"/>
      <c r="O64" s="33"/>
    </row>
    <row r="65" spans="2:15">
      <c r="B65" s="36"/>
      <c r="C65" s="33"/>
      <c r="D65" s="33"/>
      <c r="E65" s="33"/>
      <c r="F65" s="33"/>
      <c r="G65" s="33"/>
      <c r="H65" s="117" t="s">
        <v>47</v>
      </c>
      <c r="I65" s="52">
        <v>100</v>
      </c>
      <c r="J65" s="52">
        <v>90</v>
      </c>
      <c r="K65" s="52"/>
      <c r="L65" s="52">
        <v>90</v>
      </c>
      <c r="M65" s="31">
        <v>9</v>
      </c>
      <c r="N65" s="33"/>
      <c r="O65" s="33"/>
    </row>
    <row r="66" spans="2:15">
      <c r="B66" s="36"/>
      <c r="C66" s="36"/>
      <c r="D66" s="36"/>
      <c r="E66" s="36"/>
      <c r="F66" s="36"/>
      <c r="G66" s="36"/>
      <c r="H66" s="117" t="s">
        <v>58</v>
      </c>
      <c r="I66" s="52">
        <v>60</v>
      </c>
      <c r="J66" s="52">
        <v>60</v>
      </c>
      <c r="K66" s="52"/>
      <c r="L66" s="52">
        <v>60</v>
      </c>
      <c r="M66" s="31">
        <v>120</v>
      </c>
      <c r="N66" s="38"/>
      <c r="O66" s="33"/>
    </row>
    <row r="67" spans="2:15">
      <c r="B67" s="36"/>
      <c r="C67" s="36"/>
      <c r="D67" s="36"/>
      <c r="E67" s="37"/>
      <c r="F67" s="36"/>
      <c r="G67" s="36"/>
      <c r="H67" s="118" t="s">
        <v>49</v>
      </c>
      <c r="I67" s="119">
        <v>45</v>
      </c>
      <c r="J67" s="119">
        <v>45</v>
      </c>
      <c r="K67" s="119"/>
      <c r="L67" s="119">
        <v>45</v>
      </c>
      <c r="M67" s="31">
        <v>45</v>
      </c>
      <c r="N67" s="38"/>
      <c r="O67" s="33"/>
    </row>
    <row r="68" spans="2:15">
      <c r="B68" s="36"/>
      <c r="C68" s="36"/>
      <c r="D68" s="36"/>
      <c r="E68" s="37"/>
      <c r="F68" s="36"/>
      <c r="G68" s="36"/>
      <c r="H68" s="121" t="s">
        <v>48</v>
      </c>
      <c r="I68" s="119">
        <v>41</v>
      </c>
      <c r="J68" s="119">
        <v>41</v>
      </c>
      <c r="K68" s="119"/>
      <c r="L68" s="119">
        <v>41</v>
      </c>
      <c r="M68" s="31">
        <v>41</v>
      </c>
      <c r="N68" s="38"/>
      <c r="O68" s="33"/>
    </row>
    <row r="69" spans="2:15">
      <c r="B69" s="36"/>
      <c r="C69" s="36"/>
      <c r="D69" s="36"/>
      <c r="E69" s="37"/>
      <c r="F69" s="36"/>
      <c r="G69" s="36"/>
      <c r="H69" s="121" t="s">
        <v>59</v>
      </c>
      <c r="I69" s="119">
        <v>25</v>
      </c>
      <c r="J69" s="119">
        <v>25</v>
      </c>
      <c r="K69" s="119"/>
      <c r="L69" s="119">
        <v>25</v>
      </c>
      <c r="M69" s="31">
        <v>50</v>
      </c>
      <c r="N69" s="38"/>
      <c r="O69" s="33"/>
    </row>
    <row r="70" spans="2:15">
      <c r="B70" s="36"/>
      <c r="C70" s="36"/>
      <c r="D70" s="37"/>
      <c r="E70" s="37"/>
      <c r="F70" s="36"/>
      <c r="G70" s="36"/>
      <c r="H70" s="121" t="s">
        <v>52</v>
      </c>
      <c r="I70" s="119">
        <v>10</v>
      </c>
      <c r="J70" s="119">
        <v>10</v>
      </c>
      <c r="K70" s="119"/>
      <c r="L70" s="119">
        <v>10</v>
      </c>
      <c r="M70" s="31">
        <v>30</v>
      </c>
      <c r="N70" s="36"/>
      <c r="O70" s="33"/>
    </row>
    <row r="71" spans="2:15">
      <c r="B71" s="36"/>
      <c r="C71" s="36"/>
      <c r="D71" s="37"/>
      <c r="E71" s="37"/>
      <c r="F71" s="36"/>
      <c r="G71" s="36"/>
      <c r="H71" s="121" t="s">
        <v>53</v>
      </c>
      <c r="I71" s="119">
        <v>1200</v>
      </c>
      <c r="J71" s="119">
        <v>1000</v>
      </c>
      <c r="K71" s="119"/>
      <c r="L71" s="119">
        <v>1000</v>
      </c>
      <c r="M71" s="31">
        <v>25</v>
      </c>
      <c r="N71" s="36"/>
      <c r="O71" s="33"/>
    </row>
    <row r="72" spans="2:15">
      <c r="B72" s="36"/>
      <c r="C72" s="36"/>
      <c r="D72" s="36"/>
      <c r="E72" s="36"/>
      <c r="F72" s="36"/>
      <c r="G72" s="36"/>
      <c r="H72" s="121" t="s">
        <v>50</v>
      </c>
      <c r="I72" s="119">
        <v>69</v>
      </c>
      <c r="J72" s="119">
        <v>66</v>
      </c>
      <c r="K72" s="119"/>
      <c r="L72" s="119">
        <v>66</v>
      </c>
      <c r="M72" s="31">
        <v>66</v>
      </c>
      <c r="N72" s="152"/>
      <c r="O72" s="33"/>
    </row>
    <row r="73" spans="2:15">
      <c r="B73" s="36"/>
      <c r="C73" s="36"/>
      <c r="D73" s="36"/>
      <c r="E73" s="36"/>
      <c r="F73" s="36"/>
      <c r="G73" s="36"/>
      <c r="H73" s="121" t="s">
        <v>51</v>
      </c>
      <c r="I73" s="119">
        <v>12</v>
      </c>
      <c r="J73" s="119">
        <v>12</v>
      </c>
      <c r="K73" s="119"/>
      <c r="L73" s="119">
        <v>12</v>
      </c>
      <c r="M73" s="31">
        <v>60</v>
      </c>
      <c r="N73" s="152"/>
      <c r="O73" s="33"/>
    </row>
    <row r="74" spans="2:15">
      <c r="B74" s="36"/>
      <c r="C74" s="36"/>
      <c r="D74" s="36"/>
      <c r="E74" s="36"/>
      <c r="F74" s="36"/>
      <c r="G74" s="36"/>
      <c r="H74" s="36"/>
      <c r="I74" s="152"/>
      <c r="J74" s="36"/>
      <c r="K74" s="36"/>
      <c r="L74" s="36"/>
      <c r="M74" s="36"/>
      <c r="N74" s="152"/>
      <c r="O74" s="33"/>
    </row>
    <row r="75" spans="2:15">
      <c r="B75" s="36"/>
      <c r="C75" s="36"/>
      <c r="D75" s="36"/>
      <c r="E75" s="36"/>
      <c r="F75" s="36"/>
      <c r="G75" s="36"/>
      <c r="H75" s="36"/>
      <c r="I75" s="153"/>
      <c r="J75" s="36"/>
      <c r="K75" s="36"/>
      <c r="L75" s="36"/>
      <c r="M75" s="36"/>
      <c r="N75" s="152"/>
      <c r="O75" s="33"/>
    </row>
    <row r="76" spans="2:15">
      <c r="B76" s="36"/>
      <c r="C76" s="36"/>
      <c r="D76" s="36"/>
      <c r="E76" s="36"/>
      <c r="F76" s="152"/>
      <c r="G76" s="152"/>
      <c r="H76" s="36"/>
      <c r="I76" s="154"/>
      <c r="J76" s="36"/>
      <c r="K76" s="36"/>
      <c r="L76" s="36"/>
      <c r="M76" s="36"/>
      <c r="N76" s="152"/>
      <c r="O76" s="33"/>
    </row>
    <row r="77" spans="2:15">
      <c r="B77" s="36"/>
      <c r="C77" s="36"/>
      <c r="D77" s="153"/>
      <c r="E77" s="153"/>
      <c r="F77" s="154"/>
      <c r="G77" s="154"/>
      <c r="H77" s="36"/>
      <c r="I77" s="36"/>
      <c r="J77" s="36"/>
      <c r="K77" s="36"/>
      <c r="L77" s="153"/>
      <c r="M77" s="36"/>
      <c r="N77" s="155"/>
      <c r="O77" s="33"/>
    </row>
    <row r="78" spans="2:15">
      <c r="B78" s="36"/>
      <c r="C78" s="184"/>
      <c r="D78" s="184"/>
      <c r="E78" s="184"/>
      <c r="F78" s="184"/>
      <c r="G78" s="184"/>
      <c r="H78" s="184"/>
      <c r="I78" s="184"/>
      <c r="J78" s="36"/>
      <c r="K78" s="36"/>
      <c r="L78" s="36"/>
      <c r="M78" s="36"/>
      <c r="N78" s="36"/>
      <c r="O78" s="33"/>
    </row>
    <row r="79" spans="2:15">
      <c r="B79" s="36"/>
      <c r="C79" s="185"/>
      <c r="D79" s="185"/>
      <c r="E79" s="185"/>
      <c r="F79" s="185"/>
      <c r="G79" s="156"/>
      <c r="H79" s="36"/>
      <c r="I79" s="36"/>
      <c r="J79" s="36"/>
      <c r="K79" s="36"/>
      <c r="L79" s="185"/>
      <c r="M79" s="185"/>
      <c r="N79" s="185"/>
      <c r="O79" s="33"/>
    </row>
    <row r="80" spans="2:15">
      <c r="B80" s="36"/>
      <c r="C80" s="185"/>
      <c r="D80" s="185"/>
      <c r="E80" s="185"/>
      <c r="F80" s="185"/>
      <c r="G80" s="156"/>
      <c r="H80" s="36"/>
      <c r="I80" s="36"/>
      <c r="J80" s="36"/>
      <c r="K80" s="36"/>
      <c r="L80" s="185"/>
      <c r="M80" s="185"/>
      <c r="N80" s="185"/>
      <c r="O80" s="33"/>
    </row>
    <row r="81" spans="2:1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3"/>
    </row>
    <row r="82" spans="2:1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3"/>
    </row>
    <row r="83" spans="2:1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3"/>
    </row>
  </sheetData>
  <mergeCells count="24">
    <mergeCell ref="C78:I78"/>
    <mergeCell ref="C79:F80"/>
    <mergeCell ref="L79:N80"/>
    <mergeCell ref="Q31:R31"/>
    <mergeCell ref="I9:J10"/>
    <mergeCell ref="L40:M40"/>
    <mergeCell ref="I43:K43"/>
    <mergeCell ref="I44:K44"/>
    <mergeCell ref="B45:E45"/>
    <mergeCell ref="I45:K45"/>
    <mergeCell ref="I46:K46"/>
    <mergeCell ref="M47:N47"/>
    <mergeCell ref="C52:F52"/>
    <mergeCell ref="C55:E55"/>
    <mergeCell ref="L2:M2"/>
    <mergeCell ref="K36:M37"/>
    <mergeCell ref="B36:E37"/>
    <mergeCell ref="B7:E7"/>
    <mergeCell ref="I5:K5"/>
    <mergeCell ref="I6:K6"/>
    <mergeCell ref="I8:K8"/>
    <mergeCell ref="I7:K7"/>
    <mergeCell ref="B10:D10"/>
    <mergeCell ref="B35:H35"/>
  </mergeCells>
  <printOptions horizontalCentered="1"/>
  <pageMargins left="0.25" right="0.25" top="0.24803149599999999" bottom="0.25" header="0.31496062992126" footer="0.31496062992126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2"/>
  <sheetViews>
    <sheetView topLeftCell="I1" workbookViewId="0">
      <selection activeCell="O10" sqref="A1:XFD1048576"/>
    </sheetView>
  </sheetViews>
  <sheetFormatPr defaultRowHeight="15"/>
  <cols>
    <col min="3" max="3" width="15.5703125" bestFit="1" customWidth="1"/>
    <col min="8" max="8" width="33.5703125" bestFit="1" customWidth="1"/>
    <col min="13" max="13" width="9.7109375" bestFit="1" customWidth="1"/>
  </cols>
  <sheetData>
    <row r="2" spans="2:13" ht="15.75" thickBot="1"/>
    <row r="3" spans="2:13" ht="15.75">
      <c r="B3" s="15"/>
      <c r="C3" s="7"/>
      <c r="D3" s="7"/>
      <c r="E3" s="7"/>
      <c r="F3" s="7"/>
      <c r="G3" s="7"/>
      <c r="H3" s="7"/>
      <c r="I3" s="7"/>
      <c r="J3" s="7"/>
      <c r="K3" s="7"/>
      <c r="L3" s="194"/>
      <c r="M3" s="195"/>
    </row>
    <row r="4" spans="2:13" ht="28.5">
      <c r="B4" s="8"/>
      <c r="C4" s="1"/>
      <c r="D4" s="1"/>
      <c r="E4" s="1"/>
      <c r="F4" s="1"/>
      <c r="G4" s="1"/>
      <c r="H4" s="25"/>
      <c r="I4" s="1"/>
      <c r="J4" s="24"/>
      <c r="K4" s="1"/>
      <c r="L4" s="1"/>
      <c r="M4" s="28"/>
    </row>
    <row r="5" spans="2:13" ht="28.5">
      <c r="B5" s="8"/>
      <c r="C5" s="1"/>
      <c r="D5" s="1"/>
      <c r="E5" s="1"/>
      <c r="F5" s="1"/>
      <c r="G5" s="1"/>
      <c r="H5" s="25"/>
      <c r="I5" s="26"/>
      <c r="J5" s="24"/>
      <c r="K5" s="1"/>
      <c r="L5" s="1"/>
      <c r="M5" s="9"/>
    </row>
    <row r="6" spans="2:13">
      <c r="B6" s="8"/>
      <c r="C6" s="1"/>
      <c r="D6" s="1"/>
      <c r="E6" s="1"/>
      <c r="F6" s="1"/>
      <c r="G6" s="1"/>
      <c r="H6" s="1"/>
      <c r="I6" s="196"/>
      <c r="J6" s="196"/>
      <c r="K6" s="196"/>
      <c r="L6" s="1"/>
      <c r="M6" s="9"/>
    </row>
    <row r="7" spans="2:13">
      <c r="B7" s="8"/>
      <c r="C7" s="1"/>
      <c r="D7" s="1"/>
      <c r="E7" s="1"/>
      <c r="F7" s="1"/>
      <c r="G7" s="1"/>
      <c r="H7" s="1"/>
      <c r="I7" s="196"/>
      <c r="J7" s="196"/>
      <c r="K7" s="196"/>
      <c r="L7" s="1"/>
      <c r="M7" s="9"/>
    </row>
    <row r="8" spans="2:13">
      <c r="B8" s="197"/>
      <c r="C8" s="198"/>
      <c r="D8" s="198"/>
      <c r="E8" s="198"/>
      <c r="F8" s="1"/>
      <c r="G8" s="1"/>
      <c r="H8" s="1"/>
      <c r="I8" s="196"/>
      <c r="J8" s="196"/>
      <c r="K8" s="196"/>
      <c r="L8" s="1"/>
      <c r="M8" s="9"/>
    </row>
    <row r="9" spans="2:13">
      <c r="B9" s="8"/>
      <c r="C9" s="1"/>
      <c r="D9" s="1"/>
      <c r="E9" s="1"/>
      <c r="F9" s="1"/>
      <c r="G9" s="1"/>
      <c r="H9" s="1"/>
      <c r="I9" s="193"/>
      <c r="J9" s="193"/>
      <c r="K9" s="193"/>
      <c r="L9" s="1"/>
      <c r="M9" s="9"/>
    </row>
    <row r="10" spans="2:13">
      <c r="B10" s="11"/>
      <c r="C10" s="27"/>
      <c r="D10" s="3"/>
      <c r="E10" s="3"/>
      <c r="F10" s="3"/>
      <c r="G10" s="3"/>
      <c r="H10" s="3"/>
      <c r="I10" s="187"/>
      <c r="J10" s="188"/>
      <c r="K10" s="3"/>
      <c r="L10" s="3"/>
      <c r="M10" s="29"/>
    </row>
    <row r="11" spans="2:13" ht="15.75" thickBot="1">
      <c r="B11" s="199"/>
      <c r="C11" s="200"/>
      <c r="D11" s="200"/>
      <c r="E11" s="1"/>
      <c r="F11" s="1"/>
      <c r="G11" s="1"/>
      <c r="H11" s="1"/>
      <c r="I11" s="189"/>
      <c r="J11" s="190"/>
      <c r="K11" s="1"/>
      <c r="L11" s="1"/>
      <c r="M11" s="63"/>
    </row>
    <row r="12" spans="2:13" ht="15.75" thickBot="1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5"/>
    </row>
    <row r="13" spans="2:13" ht="15.75">
      <c r="B13" s="87"/>
      <c r="C13" s="60"/>
      <c r="D13" s="42"/>
      <c r="E13" s="76"/>
      <c r="F13" s="77"/>
      <c r="G13" s="45"/>
      <c r="H13" s="78"/>
      <c r="I13" s="49"/>
      <c r="J13" s="49"/>
      <c r="K13" s="77"/>
      <c r="L13" s="77"/>
      <c r="M13" s="79"/>
    </row>
    <row r="14" spans="2:13" ht="15.75">
      <c r="B14" s="39"/>
      <c r="C14" s="61"/>
      <c r="D14" s="43"/>
      <c r="E14" s="32"/>
      <c r="F14" s="33"/>
      <c r="G14" s="46"/>
      <c r="H14" s="54"/>
      <c r="I14" s="50"/>
      <c r="J14" s="50"/>
      <c r="K14" s="33"/>
      <c r="L14" s="33"/>
      <c r="M14" s="31"/>
    </row>
    <row r="15" spans="2:13" ht="15.75">
      <c r="B15" s="39"/>
      <c r="C15" s="61"/>
      <c r="D15" s="43"/>
      <c r="E15" s="32"/>
      <c r="F15" s="32"/>
      <c r="G15" s="46"/>
      <c r="H15" s="55"/>
      <c r="I15" s="50"/>
      <c r="J15" s="50"/>
      <c r="K15" s="33"/>
      <c r="L15" s="33"/>
      <c r="M15" s="31"/>
    </row>
    <row r="16" spans="2:13" ht="15.75">
      <c r="B16" s="39"/>
      <c r="C16" s="62"/>
      <c r="D16" s="43"/>
      <c r="E16" s="33"/>
      <c r="F16" s="33"/>
      <c r="G16" s="47"/>
      <c r="H16" s="59"/>
      <c r="I16" s="51"/>
      <c r="J16" s="50"/>
      <c r="K16" s="33"/>
      <c r="L16" s="33"/>
      <c r="M16" s="31"/>
    </row>
    <row r="17" spans="2:13" ht="15.75">
      <c r="B17" s="8"/>
      <c r="C17" s="40"/>
      <c r="D17" s="64"/>
      <c r="E17" s="65"/>
      <c r="F17" s="33"/>
      <c r="G17" s="47"/>
      <c r="H17" s="59"/>
      <c r="I17" s="52"/>
      <c r="J17" s="66"/>
      <c r="K17" s="65"/>
      <c r="L17" s="33"/>
      <c r="M17" s="31"/>
    </row>
    <row r="18" spans="2:13" ht="15.75">
      <c r="B18" s="39"/>
      <c r="C18" s="40"/>
      <c r="D18" s="43"/>
      <c r="E18" s="33"/>
      <c r="F18" s="33"/>
      <c r="G18" s="47"/>
      <c r="H18" s="55"/>
      <c r="I18" s="52"/>
      <c r="J18" s="50"/>
      <c r="K18" s="33"/>
      <c r="L18" s="33"/>
      <c r="M18" s="31"/>
    </row>
    <row r="19" spans="2:13" ht="15.75">
      <c r="B19" s="39"/>
      <c r="C19" s="40"/>
      <c r="D19" s="43"/>
      <c r="E19" s="33"/>
      <c r="F19" s="33"/>
      <c r="G19" s="47"/>
      <c r="H19" s="55"/>
      <c r="I19" s="52"/>
      <c r="J19" s="50"/>
      <c r="K19" s="33"/>
      <c r="L19" s="33"/>
      <c r="M19" s="31"/>
    </row>
    <row r="20" spans="2:13" ht="15.75">
      <c r="B20" s="39"/>
      <c r="C20" s="40"/>
      <c r="D20" s="43"/>
      <c r="E20" s="33"/>
      <c r="F20" s="33"/>
      <c r="G20" s="47"/>
      <c r="H20" s="54"/>
      <c r="I20" s="50"/>
      <c r="J20" s="50"/>
      <c r="K20" s="33"/>
      <c r="L20" s="33"/>
      <c r="M20" s="31"/>
    </row>
    <row r="21" spans="2:13" ht="15.75">
      <c r="B21" s="39"/>
      <c r="C21" s="40"/>
      <c r="D21" s="43"/>
      <c r="E21" s="33"/>
      <c r="F21" s="33"/>
      <c r="G21" s="47"/>
      <c r="H21" s="54"/>
      <c r="I21" s="50"/>
      <c r="J21" s="50"/>
      <c r="K21" s="33"/>
      <c r="L21" s="33"/>
      <c r="M21" s="31"/>
    </row>
    <row r="22" spans="2:13" ht="15.75">
      <c r="B22" s="39"/>
      <c r="C22" s="40"/>
      <c r="D22" s="43"/>
      <c r="E22" s="33"/>
      <c r="F22" s="33"/>
      <c r="G22" s="47"/>
      <c r="H22" s="54"/>
      <c r="I22" s="50"/>
      <c r="J22" s="50"/>
      <c r="K22" s="33"/>
      <c r="L22" s="33"/>
      <c r="M22" s="31"/>
    </row>
    <row r="23" spans="2:13" ht="15.75">
      <c r="B23" s="39"/>
      <c r="C23" s="40"/>
      <c r="D23" s="43"/>
      <c r="E23" s="33"/>
      <c r="F23" s="33"/>
      <c r="G23" s="47"/>
      <c r="H23" s="54"/>
      <c r="I23" s="50"/>
      <c r="J23" s="50"/>
      <c r="K23" s="33"/>
      <c r="L23" s="33"/>
      <c r="M23" s="31"/>
    </row>
    <row r="24" spans="2:13" ht="15.75">
      <c r="B24" s="39"/>
      <c r="C24" s="40"/>
      <c r="D24" s="43"/>
      <c r="E24" s="33"/>
      <c r="F24" s="33"/>
      <c r="G24" s="47"/>
      <c r="H24" s="55"/>
      <c r="I24" s="50"/>
      <c r="J24" s="50"/>
      <c r="K24" s="33"/>
      <c r="L24" s="33"/>
      <c r="M24" s="31"/>
    </row>
    <row r="25" spans="2:13" ht="15.75">
      <c r="B25" s="39"/>
      <c r="C25" s="40"/>
      <c r="D25" s="43"/>
      <c r="E25" s="33"/>
      <c r="F25" s="33"/>
      <c r="G25" s="47"/>
      <c r="H25" s="55"/>
      <c r="I25" s="50"/>
      <c r="J25" s="50"/>
      <c r="K25" s="33"/>
      <c r="L25" s="33"/>
      <c r="M25" s="31"/>
    </row>
    <row r="26" spans="2:13" ht="15.75">
      <c r="B26" s="39"/>
      <c r="C26" s="40"/>
      <c r="D26" s="43"/>
      <c r="E26" s="33"/>
      <c r="F26" s="33"/>
      <c r="G26" s="47"/>
      <c r="H26" s="67"/>
      <c r="I26" s="50"/>
      <c r="J26" s="50"/>
      <c r="K26" s="33"/>
      <c r="L26" s="33"/>
      <c r="M26" s="31"/>
    </row>
    <row r="27" spans="2:13" ht="15.75">
      <c r="B27" s="39"/>
      <c r="C27" s="40"/>
      <c r="D27" s="71"/>
      <c r="E27" s="1"/>
      <c r="F27" s="1"/>
      <c r="G27" s="48"/>
      <c r="H27" s="67"/>
      <c r="I27" s="52"/>
      <c r="J27" s="52"/>
      <c r="K27" s="1"/>
      <c r="L27" s="1"/>
      <c r="M27" s="35"/>
    </row>
    <row r="28" spans="2:13" ht="15.75">
      <c r="B28" s="39"/>
      <c r="C28" s="69"/>
      <c r="D28" s="71"/>
      <c r="E28" s="1"/>
      <c r="F28" s="1"/>
      <c r="G28" s="48"/>
      <c r="H28" s="67"/>
      <c r="I28" s="52"/>
      <c r="J28" s="52"/>
      <c r="K28" s="1"/>
      <c r="L28" s="1"/>
      <c r="M28" s="35"/>
    </row>
    <row r="29" spans="2:13" ht="15.75">
      <c r="B29" s="39"/>
      <c r="C29" s="69"/>
      <c r="D29" s="71"/>
      <c r="E29" s="1"/>
      <c r="F29" s="1"/>
      <c r="G29" s="48"/>
      <c r="H29" s="68"/>
      <c r="I29" s="53"/>
      <c r="J29" s="53"/>
      <c r="K29" s="1"/>
      <c r="L29" s="1"/>
      <c r="M29" s="35"/>
    </row>
    <row r="30" spans="2:13">
      <c r="B30" s="39"/>
      <c r="C30" s="70"/>
      <c r="D30" s="41"/>
      <c r="E30" s="1"/>
      <c r="F30" s="1"/>
      <c r="G30" s="48"/>
      <c r="H30" s="44"/>
      <c r="I30" s="53"/>
      <c r="J30" s="53"/>
      <c r="K30" s="1"/>
      <c r="L30" s="1"/>
      <c r="M30" s="35"/>
    </row>
    <row r="31" spans="2:13">
      <c r="B31" s="39"/>
      <c r="C31" s="70"/>
      <c r="D31" s="41"/>
      <c r="E31" s="1"/>
      <c r="F31" s="1"/>
      <c r="G31" s="48"/>
      <c r="H31" s="44"/>
      <c r="I31" s="53"/>
      <c r="J31" s="53"/>
      <c r="K31" s="1"/>
      <c r="L31" s="1"/>
      <c r="M31" s="35"/>
    </row>
    <row r="32" spans="2:13">
      <c r="B32" s="39"/>
      <c r="C32" s="70"/>
      <c r="D32" s="41"/>
      <c r="E32" s="1"/>
      <c r="F32" s="1"/>
      <c r="G32" s="48"/>
      <c r="H32" s="44"/>
      <c r="I32" s="53"/>
      <c r="J32" s="53"/>
      <c r="K32" s="1"/>
      <c r="L32" s="1"/>
      <c r="M32" s="35"/>
    </row>
    <row r="33" spans="2:13" ht="15.75" thickBot="1">
      <c r="B33" s="80"/>
      <c r="C33" s="81"/>
      <c r="D33" s="82"/>
      <c r="E33" s="14"/>
      <c r="F33" s="14"/>
      <c r="G33" s="83"/>
      <c r="H33" s="84"/>
      <c r="I33" s="85"/>
      <c r="J33" s="85"/>
      <c r="K33" s="14"/>
      <c r="L33" s="14"/>
      <c r="M33" s="86"/>
    </row>
    <row r="34" spans="2:13" ht="15.75">
      <c r="B34" s="8"/>
      <c r="C34" s="1"/>
      <c r="D34" s="56"/>
      <c r="E34" s="1"/>
      <c r="F34" s="1"/>
      <c r="G34" s="1"/>
      <c r="H34" s="1"/>
      <c r="I34" s="34"/>
      <c r="J34" s="1"/>
      <c r="K34" s="19"/>
      <c r="L34" s="19"/>
      <c r="M34" s="18"/>
    </row>
    <row r="35" spans="2:13">
      <c r="B35" s="8"/>
      <c r="C35" s="1"/>
      <c r="D35" s="1"/>
      <c r="E35" s="1"/>
      <c r="F35" s="1"/>
      <c r="G35" s="1"/>
      <c r="H35" s="1"/>
      <c r="I35" s="1"/>
      <c r="J35" s="1"/>
      <c r="K35" s="19"/>
      <c r="L35" s="19"/>
      <c r="M35" s="18"/>
    </row>
    <row r="36" spans="2:13">
      <c r="B36" s="8"/>
      <c r="C36" s="1"/>
      <c r="D36" s="1"/>
      <c r="E36" s="1"/>
      <c r="F36" s="1"/>
      <c r="G36" s="1"/>
      <c r="H36" s="22"/>
      <c r="I36" s="1"/>
      <c r="J36" s="1"/>
      <c r="K36" s="19"/>
      <c r="L36" s="19"/>
      <c r="M36" s="18"/>
    </row>
    <row r="37" spans="2:13">
      <c r="B37" s="8"/>
      <c r="C37" s="1"/>
      <c r="D37" s="1"/>
      <c r="E37" s="1"/>
      <c r="F37" s="1"/>
      <c r="G37" s="1"/>
      <c r="H37" s="16"/>
      <c r="I37" s="1"/>
      <c r="J37" s="1"/>
      <c r="K37" s="19"/>
      <c r="L37" s="19"/>
      <c r="M37" s="18"/>
    </row>
    <row r="38" spans="2:13">
      <c r="B38" s="8"/>
      <c r="C38" s="1"/>
      <c r="D38" s="1"/>
      <c r="E38" s="13"/>
      <c r="F38" s="13"/>
      <c r="G38" s="1"/>
      <c r="H38" s="17"/>
      <c r="I38" s="1"/>
      <c r="J38" s="1"/>
      <c r="K38" s="19"/>
      <c r="L38" s="19"/>
      <c r="M38" s="18"/>
    </row>
    <row r="39" spans="2:13">
      <c r="B39" s="10"/>
      <c r="C39" s="5"/>
      <c r="D39" s="5"/>
      <c r="E39" s="6"/>
      <c r="F39" s="6"/>
      <c r="G39" s="2"/>
      <c r="H39" s="2"/>
      <c r="I39" s="2"/>
      <c r="J39" s="2"/>
      <c r="K39" s="21"/>
      <c r="L39" s="20"/>
      <c r="M39" s="30"/>
    </row>
    <row r="40" spans="2:13">
      <c r="B40" s="201"/>
      <c r="C40" s="202"/>
      <c r="D40" s="202"/>
      <c r="E40" s="202"/>
      <c r="F40" s="202"/>
      <c r="G40" s="202"/>
      <c r="H40" s="202"/>
      <c r="I40" s="4"/>
      <c r="J40" s="4"/>
      <c r="K40" s="4"/>
      <c r="L40" s="4"/>
      <c r="M40" s="12"/>
    </row>
    <row r="41" spans="2:13">
      <c r="B41" s="203"/>
      <c r="C41" s="204"/>
      <c r="D41" s="204"/>
      <c r="E41" s="205"/>
      <c r="F41" s="23"/>
      <c r="G41" s="1"/>
      <c r="H41" s="1"/>
      <c r="I41" s="1"/>
      <c r="J41" s="1"/>
      <c r="K41" s="209"/>
      <c r="L41" s="204"/>
      <c r="M41" s="210"/>
    </row>
    <row r="42" spans="2:13" ht="15.75" thickBot="1">
      <c r="B42" s="206"/>
      <c r="C42" s="207"/>
      <c r="D42" s="207"/>
      <c r="E42" s="208"/>
      <c r="F42" s="57"/>
      <c r="G42" s="14"/>
      <c r="H42" s="14"/>
      <c r="I42" s="14"/>
      <c r="J42" s="14"/>
      <c r="K42" s="211"/>
      <c r="L42" s="207"/>
      <c r="M42" s="212"/>
    </row>
  </sheetData>
  <mergeCells count="11">
    <mergeCell ref="I10:J11"/>
    <mergeCell ref="B11:D11"/>
    <mergeCell ref="B40:H40"/>
    <mergeCell ref="B41:E42"/>
    <mergeCell ref="K41:M42"/>
    <mergeCell ref="I9:K9"/>
    <mergeCell ref="L3:M3"/>
    <mergeCell ref="I6:K6"/>
    <mergeCell ref="I7:K7"/>
    <mergeCell ref="B8:E8"/>
    <mergeCell ref="I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2021-02-18T10:45:23Z</dcterms:modified>
</cp:coreProperties>
</file>