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25104ca23c98e4/Documents/CHBC Class Folder/3_Module Challenges/Module 1 Challenge/"/>
    </mc:Choice>
  </mc:AlternateContent>
  <xr:revisionPtr revIDLastSave="387" documentId="13_ncr:1_{8B39BFD5-910C-2A4C-B42B-2E5D90118DF6}" xr6:coauthVersionLast="47" xr6:coauthVersionMax="47" xr10:uidLastSave="{562028F6-4E39-4FF7-A5F8-1D0732787BBB}"/>
  <bookViews>
    <workbookView minimized="1" xWindow="0" yWindow="45" windowWidth="28800" windowHeight="15345" firstSheet="2" activeTab="2" xr2:uid="{00000000-000D-0000-FFFF-FFFF00000000}"/>
  </bookViews>
  <sheets>
    <sheet name="Kickstarter" sheetId="1" r:id="rId1"/>
    <sheet name="Theater Outcomes by Launch Date" sheetId="2" r:id="rId2"/>
    <sheet name="Outcomes Based on Goals" sheetId="5" r:id="rId3"/>
  </sheets>
  <definedNames>
    <definedName name="_xlnm._FilterDatabase" localSheetId="0" hidden="1">Kickstarter!$A$1:$R$4115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D6" i="5" l="1"/>
  <c r="B6" i="5"/>
  <c r="B8" i="5"/>
  <c r="B13" i="5"/>
  <c r="D13" i="5"/>
  <c r="B7" i="5"/>
  <c r="B11" i="5"/>
  <c r="C4" i="5"/>
  <c r="C5" i="5"/>
  <c r="C6" i="5"/>
  <c r="C7" i="5"/>
  <c r="C8" i="5"/>
  <c r="C9" i="5"/>
  <c r="C10" i="5"/>
  <c r="B3" i="5"/>
  <c r="C11" i="5"/>
  <c r="B4" i="5"/>
  <c r="C12" i="5"/>
  <c r="B5" i="5"/>
  <c r="D3" i="5"/>
  <c r="D4" i="5"/>
  <c r="D5" i="5"/>
  <c r="B9" i="5"/>
  <c r="D7" i="5"/>
  <c r="B10" i="5"/>
  <c r="D8" i="5"/>
  <c r="D9" i="5"/>
  <c r="B12" i="5"/>
  <c r="D10" i="5"/>
  <c r="D11" i="5"/>
  <c r="C13" i="5"/>
  <c r="D12" i="5"/>
  <c r="C3" i="5"/>
  <c r="B2" i="5"/>
  <c r="C2" i="5"/>
  <c r="D2" i="5"/>
  <c r="E8" i="5" l="1"/>
  <c r="G8" i="5" s="1"/>
  <c r="E10" i="5"/>
  <c r="H10" i="5" s="1"/>
  <c r="E5" i="5"/>
  <c r="H5" i="5" s="1"/>
  <c r="E3" i="5"/>
  <c r="H3" i="5" s="1"/>
  <c r="E4" i="5"/>
  <c r="G4" i="5" s="1"/>
  <c r="E7" i="5"/>
  <c r="E6" i="5"/>
  <c r="H6" i="5" s="1"/>
  <c r="E12" i="5"/>
  <c r="F12" i="5" s="1"/>
  <c r="E11" i="5"/>
  <c r="E13" i="5"/>
  <c r="E9" i="5"/>
  <c r="E2" i="5"/>
  <c r="F8" i="5" l="1"/>
  <c r="H8" i="5"/>
  <c r="G3" i="5"/>
  <c r="F3" i="5"/>
  <c r="F10" i="5"/>
  <c r="G10" i="5"/>
  <c r="G5" i="5"/>
  <c r="F5" i="5"/>
  <c r="F4" i="5"/>
  <c r="H4" i="5"/>
  <c r="H12" i="5"/>
  <c r="G12" i="5"/>
  <c r="F6" i="5"/>
  <c r="H7" i="5"/>
  <c r="F7" i="5"/>
  <c r="G7" i="5"/>
  <c r="G6" i="5"/>
  <c r="H2" i="5"/>
  <c r="G2" i="5"/>
  <c r="F2" i="5"/>
  <c r="H13" i="5"/>
  <c r="G13" i="5"/>
  <c r="F13" i="5"/>
  <c r="G9" i="5"/>
  <c r="F9" i="5"/>
  <c r="H9" i="5"/>
  <c r="H11" i="5"/>
  <c r="G11" i="5"/>
  <c r="F11" i="5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<sst xmlns="http://schemas.openxmlformats.org/spreadsheetml/2006/main" count="24744" uniqueCount="8348">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</sst>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8-4916-AB5A-827A22BC400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8-4916-AB5A-827A22BC400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8-4916-AB5A-827A22BC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328720"/>
        <c:axId val="1431327472"/>
      </c:lineChart>
      <c:catAx>
        <c:axId val="14313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27472"/>
        <c:crosses val="autoZero"/>
        <c:auto val="1"/>
        <c:lblAlgn val="ctr"/>
        <c:lblOffset val="100"/>
        <c:noMultiLvlLbl val="0"/>
      </c:catAx>
      <c:valAx>
        <c:axId val="14313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0.64687499999999998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2-41A8-9C05-379AAB94974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0.35312500000000002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2-41A8-9C05-379AAB94974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2-41A8-9C05-379AAB94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412560"/>
        <c:axId val="1443413392"/>
      </c:lineChart>
      <c:catAx>
        <c:axId val="14434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13392"/>
        <c:crosses val="autoZero"/>
        <c:auto val="1"/>
        <c:lblAlgn val="ctr"/>
        <c:lblOffset val="100"/>
        <c:noMultiLvlLbl val="0"/>
      </c:catAx>
      <c:valAx>
        <c:axId val="14434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14</xdr:col>
      <xdr:colOff>9524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426E9-CA6A-2CD4-CBE5-26504E46A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152399</xdr:rowOff>
    </xdr:from>
    <xdr:to>
      <xdr:col>12</xdr:col>
      <xdr:colOff>0</xdr:colOff>
      <xdr:row>40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F9840-F2DE-4BD5-B904-B568CB015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cy Burton" refreshedDate="44914.449903009256" createdVersion="8" refreshedVersion="8" minRefreshableVersion="3" recordCount="4114" xr:uid="{51BB83BF-0A91-4B6C-9E53-DC745518E07D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3EF73-A45E-45A0-9E58-E6144364CF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A2" sqref="A2"/>
    </sheetView>
  </sheetViews>
  <sheetFormatPr defaultColWidth="8.85546875" defaultRowHeight="15" x14ac:dyDescent="0.25"/>
  <cols>
    <col min="1" max="1" width="7.5703125" bestFit="1" customWidth="1"/>
    <col min="2" max="2" width="38.42578125" style="3" customWidth="1"/>
    <col min="3" max="3" width="40.28515625" style="3" customWidth="1"/>
    <col min="4" max="4" width="16.85546875" style="6" bestFit="1" customWidth="1"/>
    <col min="5" max="5" width="13.42578125" style="8" bestFit="1" customWidth="1"/>
    <col min="6" max="6" width="13.855468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7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5" max="15" width="28.42578125" bestFit="1" customWidth="1"/>
    <col min="16" max="16" width="20.28515625" bestFit="1" customWidth="1"/>
    <col min="17" max="17" width="17.140625" bestFit="1" customWidth="1"/>
    <col min="18" max="18" width="10.71093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 t="str">
        <f>LEFT(N2,SEARCH("/",N2)-1)</f>
        <v>film &amp; video</v>
      </c>
      <c r="Q2" t="str">
        <f>RIGHT(N2,LEN(N2)-SEARCH("/",N2))</f>
        <v>television</v>
      </c>
      <c r="R2">
        <f>YEAR(O2)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>(((J3/60)/60)/24)+DATE(1970,1,1)</f>
        <v>42766.600497685184</v>
      </c>
      <c r="P3" t="str">
        <f>LEFT(N3,SEARCH("/",N3)-1)</f>
        <v>film &amp; video</v>
      </c>
      <c r="Q3" t="str">
        <f>RIGHT(N3,LEN(N3)-SEARCH("/",N3))</f>
        <v>television</v>
      </c>
      <c r="R3">
        <f>YEAR(O3)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>(((J4/60)/60)/24)+DATE(1970,1,1)</f>
        <v>42405.702349537038</v>
      </c>
      <c r="P4" t="str">
        <f>LEFT(N4,SEARCH("/",N4)-1)</f>
        <v>film &amp; video</v>
      </c>
      <c r="Q4" t="str">
        <f>RIGHT(N4,LEN(N4)-SEARCH("/",N4))</f>
        <v>television</v>
      </c>
      <c r="R4">
        <f>YEAR(O4)</f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>(((J5/60)/60)/24)+DATE(1970,1,1)</f>
        <v>41828.515127314815</v>
      </c>
      <c r="P5" t="str">
        <f>LEFT(N5,SEARCH("/",N5)-1)</f>
        <v>film &amp; video</v>
      </c>
      <c r="Q5" t="str">
        <f>RIGHT(N5,LEN(N5)-SEARCH("/",N5))</f>
        <v>television</v>
      </c>
      <c r="R5">
        <f>YEAR(O5)</f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>(((J6/60)/60)/24)+DATE(1970,1,1)</f>
        <v>42327.834247685183</v>
      </c>
      <c r="P6" t="str">
        <f>LEFT(N6,SEARCH("/",N6)-1)</f>
        <v>film &amp; video</v>
      </c>
      <c r="Q6" t="str">
        <f>RIGHT(N6,LEN(N6)-SEARCH("/",N6))</f>
        <v>television</v>
      </c>
      <c r="R6">
        <f>YEAR(O6)</f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>(((J7/60)/60)/24)+DATE(1970,1,1)</f>
        <v>42563.932951388888</v>
      </c>
      <c r="P7" t="str">
        <f>LEFT(N7,SEARCH("/",N7)-1)</f>
        <v>film &amp; video</v>
      </c>
      <c r="Q7" t="str">
        <f>RIGHT(N7,LEN(N7)-SEARCH("/",N7))</f>
        <v>television</v>
      </c>
      <c r="R7">
        <f>YEAR(O7)</f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>(((J8/60)/60)/24)+DATE(1970,1,1)</f>
        <v>41794.072337962964</v>
      </c>
      <c r="P8" t="str">
        <f>LEFT(N8,SEARCH("/",N8)-1)</f>
        <v>film &amp; video</v>
      </c>
      <c r="Q8" t="str">
        <f>RIGHT(N8,LEN(N8)-SEARCH("/",N8))</f>
        <v>television</v>
      </c>
      <c r="R8">
        <f>YEAR(O8)</f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>(((J9/60)/60)/24)+DATE(1970,1,1)</f>
        <v>42516.047071759262</v>
      </c>
      <c r="P9" t="str">
        <f>LEFT(N9,SEARCH("/",N9)-1)</f>
        <v>film &amp; video</v>
      </c>
      <c r="Q9" t="str">
        <f>RIGHT(N9,LEN(N9)-SEARCH("/",N9))</f>
        <v>television</v>
      </c>
      <c r="R9">
        <f>YEAR(O9)</f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>(((J10/60)/60)/24)+DATE(1970,1,1)</f>
        <v>42468.94458333333</v>
      </c>
      <c r="P10" t="str">
        <f>LEFT(N10,SEARCH("/",N10)-1)</f>
        <v>film &amp; video</v>
      </c>
      <c r="Q10" t="str">
        <f>RIGHT(N10,LEN(N10)-SEARCH("/",N10))</f>
        <v>television</v>
      </c>
      <c r="R10">
        <f>YEAR(O10)</f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>(((J11/60)/60)/24)+DATE(1970,1,1)</f>
        <v>42447.103518518517</v>
      </c>
      <c r="P11" t="str">
        <f>LEFT(N11,SEARCH("/",N11)-1)</f>
        <v>film &amp; video</v>
      </c>
      <c r="Q11" t="str">
        <f>RIGHT(N11,LEN(N11)-SEARCH("/",N11))</f>
        <v>television</v>
      </c>
      <c r="R11">
        <f>YEAR(O11)</f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>(((J12/60)/60)/24)+DATE(1970,1,1)</f>
        <v>41780.068043981482</v>
      </c>
      <c r="P12" t="str">
        <f>LEFT(N12,SEARCH("/",N12)-1)</f>
        <v>film &amp; video</v>
      </c>
      <c r="Q12" t="str">
        <f>RIGHT(N12,LEN(N12)-SEARCH("/",N12))</f>
        <v>television</v>
      </c>
      <c r="R12">
        <f>YEAR(O12)</f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>(((J13/60)/60)/24)+DATE(1970,1,1)</f>
        <v>42572.778495370367</v>
      </c>
      <c r="P13" t="str">
        <f>LEFT(N13,SEARCH("/",N13)-1)</f>
        <v>film &amp; video</v>
      </c>
      <c r="Q13" t="str">
        <f>RIGHT(N13,LEN(N13)-SEARCH("/",N13))</f>
        <v>television</v>
      </c>
      <c r="R13">
        <f>YEAR(O13)</f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>(((J14/60)/60)/24)+DATE(1970,1,1)</f>
        <v>41791.713252314818</v>
      </c>
      <c r="P14" t="str">
        <f>LEFT(N14,SEARCH("/",N14)-1)</f>
        <v>film &amp; video</v>
      </c>
      <c r="Q14" t="str">
        <f>RIGHT(N14,LEN(N14)-SEARCH("/",N14))</f>
        <v>television</v>
      </c>
      <c r="R14">
        <f>YEAR(O14)</f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>(((J15/60)/60)/24)+DATE(1970,1,1)</f>
        <v>42508.677187499998</v>
      </c>
      <c r="P15" t="str">
        <f>LEFT(N15,SEARCH("/",N15)-1)</f>
        <v>film &amp; video</v>
      </c>
      <c r="Q15" t="str">
        <f>RIGHT(N15,LEN(N15)-SEARCH("/",N15))</f>
        <v>television</v>
      </c>
      <c r="R15">
        <f>YEAR(O15)</f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>(((J16/60)/60)/24)+DATE(1970,1,1)</f>
        <v>41808.02648148148</v>
      </c>
      <c r="P16" t="str">
        <f>LEFT(N16,SEARCH("/",N16)-1)</f>
        <v>film &amp; video</v>
      </c>
      <c r="Q16" t="str">
        <f>RIGHT(N16,LEN(N16)-SEARCH("/",N16))</f>
        <v>television</v>
      </c>
      <c r="R16">
        <f>YEAR(O16)</f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>(((J17/60)/60)/24)+DATE(1970,1,1)</f>
        <v>42256.391875000001</v>
      </c>
      <c r="P17" t="str">
        <f>LEFT(N17,SEARCH("/",N17)-1)</f>
        <v>film &amp; video</v>
      </c>
      <c r="Q17" t="str">
        <f>RIGHT(N17,LEN(N17)-SEARCH("/",N17))</f>
        <v>television</v>
      </c>
      <c r="R17">
        <f>YEAR(O17)</f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>(((J18/60)/60)/24)+DATE(1970,1,1)</f>
        <v>41760.796423611115</v>
      </c>
      <c r="P18" t="str">
        <f>LEFT(N18,SEARCH("/",N18)-1)</f>
        <v>film &amp; video</v>
      </c>
      <c r="Q18" t="str">
        <f>RIGHT(N18,LEN(N18)-SEARCH("/",N18))</f>
        <v>television</v>
      </c>
      <c r="R18">
        <f>YEAR(O18)</f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>(((J19/60)/60)/24)+DATE(1970,1,1)</f>
        <v>41917.731736111113</v>
      </c>
      <c r="P19" t="str">
        <f>LEFT(N19,SEARCH("/",N19)-1)</f>
        <v>film &amp; video</v>
      </c>
      <c r="Q19" t="str">
        <f>RIGHT(N19,LEN(N19)-SEARCH("/",N19))</f>
        <v>television</v>
      </c>
      <c r="R19">
        <f>YEAR(O19)</f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>(((J20/60)/60)/24)+DATE(1970,1,1)</f>
        <v>41869.542314814818</v>
      </c>
      <c r="P20" t="str">
        <f>LEFT(N20,SEARCH("/",N20)-1)</f>
        <v>film &amp; video</v>
      </c>
      <c r="Q20" t="str">
        <f>RIGHT(N20,LEN(N20)-SEARCH("/",N20))</f>
        <v>television</v>
      </c>
      <c r="R20">
        <f>YEAR(O20)</f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>(((J21/60)/60)/24)+DATE(1970,1,1)</f>
        <v>42175.816365740742</v>
      </c>
      <c r="P21" t="str">
        <f>LEFT(N21,SEARCH("/",N21)-1)</f>
        <v>film &amp; video</v>
      </c>
      <c r="Q21" t="str">
        <f>RIGHT(N21,LEN(N21)-SEARCH("/",N21))</f>
        <v>television</v>
      </c>
      <c r="R21">
        <f>YEAR(O21)</f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>(((J22/60)/60)/24)+DATE(1970,1,1)</f>
        <v>42200.758240740746</v>
      </c>
      <c r="P22" t="str">
        <f>LEFT(N22,SEARCH("/",N22)-1)</f>
        <v>film &amp; video</v>
      </c>
      <c r="Q22" t="str">
        <f>RIGHT(N22,LEN(N22)-SEARCH("/",N22))</f>
        <v>television</v>
      </c>
      <c r="R22">
        <f>YEAR(O22)</f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>(((J23/60)/60)/24)+DATE(1970,1,1)</f>
        <v>41878.627187500002</v>
      </c>
      <c r="P23" t="str">
        <f>LEFT(N23,SEARCH("/",N23)-1)</f>
        <v>film &amp; video</v>
      </c>
      <c r="Q23" t="str">
        <f>RIGHT(N23,LEN(N23)-SEARCH("/",N23))</f>
        <v>television</v>
      </c>
      <c r="R23">
        <f>YEAR(O23)</f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>(((J24/60)/60)/24)+DATE(1970,1,1)</f>
        <v>41989.91134259259</v>
      </c>
      <c r="P24" t="str">
        <f>LEFT(N24,SEARCH("/",N24)-1)</f>
        <v>film &amp; video</v>
      </c>
      <c r="Q24" t="str">
        <f>RIGHT(N24,LEN(N24)-SEARCH("/",N24))</f>
        <v>television</v>
      </c>
      <c r="R24">
        <f>YEAR(O24)</f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>(((J25/60)/60)/24)+DATE(1970,1,1)</f>
        <v>42097.778946759259</v>
      </c>
      <c r="P25" t="str">
        <f>LEFT(N25,SEARCH("/",N25)-1)</f>
        <v>film &amp; video</v>
      </c>
      <c r="Q25" t="str">
        <f>RIGHT(N25,LEN(N25)-SEARCH("/",N25))</f>
        <v>television</v>
      </c>
      <c r="R25">
        <f>YEAR(O25)</f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>(((J26/60)/60)/24)+DATE(1970,1,1)</f>
        <v>42229.820173611108</v>
      </c>
      <c r="P26" t="str">
        <f>LEFT(N26,SEARCH("/",N26)-1)</f>
        <v>film &amp; video</v>
      </c>
      <c r="Q26" t="str">
        <f>RIGHT(N26,LEN(N26)-SEARCH("/",N26))</f>
        <v>television</v>
      </c>
      <c r="R26">
        <f>YEAR(O26)</f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>(((J27/60)/60)/24)+DATE(1970,1,1)</f>
        <v>42318.025011574078</v>
      </c>
      <c r="P27" t="str">
        <f>LEFT(N27,SEARCH("/",N27)-1)</f>
        <v>film &amp; video</v>
      </c>
      <c r="Q27" t="str">
        <f>RIGHT(N27,LEN(N27)-SEARCH("/",N27))</f>
        <v>television</v>
      </c>
      <c r="R27">
        <f>YEAR(O27)</f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>(((J28/60)/60)/24)+DATE(1970,1,1)</f>
        <v>41828.515555555554</v>
      </c>
      <c r="P28" t="str">
        <f>LEFT(N28,SEARCH("/",N28)-1)</f>
        <v>film &amp; video</v>
      </c>
      <c r="Q28" t="str">
        <f>RIGHT(N28,LEN(N28)-SEARCH("/",N28))</f>
        <v>television</v>
      </c>
      <c r="R28">
        <f>YEAR(O28)</f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>(((J29/60)/60)/24)+DATE(1970,1,1)</f>
        <v>41929.164733796293</v>
      </c>
      <c r="P29" t="str">
        <f>LEFT(N29,SEARCH("/",N29)-1)</f>
        <v>film &amp; video</v>
      </c>
      <c r="Q29" t="str">
        <f>RIGHT(N29,LEN(N29)-SEARCH("/",N29))</f>
        <v>television</v>
      </c>
      <c r="R29">
        <f>YEAR(O29)</f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>(((J30/60)/60)/24)+DATE(1970,1,1)</f>
        <v>42324.96393518518</v>
      </c>
      <c r="P30" t="str">
        <f>LEFT(N30,SEARCH("/",N30)-1)</f>
        <v>film &amp; video</v>
      </c>
      <c r="Q30" t="str">
        <f>RIGHT(N30,LEN(N30)-SEARCH("/",N30))</f>
        <v>television</v>
      </c>
      <c r="R30">
        <f>YEAR(O30)</f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>(((J31/60)/60)/24)+DATE(1970,1,1)</f>
        <v>41812.67324074074</v>
      </c>
      <c r="P31" t="str">
        <f>LEFT(N31,SEARCH("/",N31)-1)</f>
        <v>film &amp; video</v>
      </c>
      <c r="Q31" t="str">
        <f>RIGHT(N31,LEN(N31)-SEARCH("/",N31))</f>
        <v>television</v>
      </c>
      <c r="R31">
        <f>YEAR(O31)</f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>(((J32/60)/60)/24)+DATE(1970,1,1)</f>
        <v>41842.292997685188</v>
      </c>
      <c r="P32" t="str">
        <f>LEFT(N32,SEARCH("/",N32)-1)</f>
        <v>film &amp; video</v>
      </c>
      <c r="Q32" t="str">
        <f>RIGHT(N32,LEN(N32)-SEARCH("/",N32))</f>
        <v>television</v>
      </c>
      <c r="R32">
        <f>YEAR(O32)</f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>(((J33/60)/60)/24)+DATE(1970,1,1)</f>
        <v>42376.79206018518</v>
      </c>
      <c r="P33" t="str">
        <f>LEFT(N33,SEARCH("/",N33)-1)</f>
        <v>film &amp; video</v>
      </c>
      <c r="Q33" t="str">
        <f>RIGHT(N33,LEN(N33)-SEARCH("/",N33))</f>
        <v>television</v>
      </c>
      <c r="R33">
        <f>YEAR(O33)</f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>(((J34/60)/60)/24)+DATE(1970,1,1)</f>
        <v>42461.627511574072</v>
      </c>
      <c r="P34" t="str">
        <f>LEFT(N34,SEARCH("/",N34)-1)</f>
        <v>film &amp; video</v>
      </c>
      <c r="Q34" t="str">
        <f>RIGHT(N34,LEN(N34)-SEARCH("/",N34))</f>
        <v>television</v>
      </c>
      <c r="R34">
        <f>YEAR(O34)</f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>(((J35/60)/60)/24)+DATE(1970,1,1)</f>
        <v>42286.660891203705</v>
      </c>
      <c r="P35" t="str">
        <f>LEFT(N35,SEARCH("/",N35)-1)</f>
        <v>film &amp; video</v>
      </c>
      <c r="Q35" t="str">
        <f>RIGHT(N35,LEN(N35)-SEARCH("/",N35))</f>
        <v>television</v>
      </c>
      <c r="R35">
        <f>YEAR(O35)</f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>(((J36/60)/60)/24)+DATE(1970,1,1)</f>
        <v>41841.321770833332</v>
      </c>
      <c r="P36" t="str">
        <f>LEFT(N36,SEARCH("/",N36)-1)</f>
        <v>film &amp; video</v>
      </c>
      <c r="Q36" t="str">
        <f>RIGHT(N36,LEN(N36)-SEARCH("/",N36))</f>
        <v>television</v>
      </c>
      <c r="R36">
        <f>YEAR(O36)</f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>(((J37/60)/60)/24)+DATE(1970,1,1)</f>
        <v>42098.291828703703</v>
      </c>
      <c r="P37" t="str">
        <f>LEFT(N37,SEARCH("/",N37)-1)</f>
        <v>film &amp; video</v>
      </c>
      <c r="Q37" t="str">
        <f>RIGHT(N37,LEN(N37)-SEARCH("/",N37))</f>
        <v>television</v>
      </c>
      <c r="R37">
        <f>YEAR(O37)</f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>(((J38/60)/60)/24)+DATE(1970,1,1)</f>
        <v>42068.307002314818</v>
      </c>
      <c r="P38" t="str">
        <f>LEFT(N38,SEARCH("/",N38)-1)</f>
        <v>film &amp; video</v>
      </c>
      <c r="Q38" t="str">
        <f>RIGHT(N38,LEN(N38)-SEARCH("/",N38))</f>
        <v>television</v>
      </c>
      <c r="R38">
        <f>YEAR(O38)</f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>(((J39/60)/60)/24)+DATE(1970,1,1)</f>
        <v>42032.693043981482</v>
      </c>
      <c r="P39" t="str">
        <f>LEFT(N39,SEARCH("/",N39)-1)</f>
        <v>film &amp; video</v>
      </c>
      <c r="Q39" t="str">
        <f>RIGHT(N39,LEN(N39)-SEARCH("/",N39))</f>
        <v>television</v>
      </c>
      <c r="R39">
        <f>YEAR(O39)</f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>(((J40/60)/60)/24)+DATE(1970,1,1)</f>
        <v>41375.057222222218</v>
      </c>
      <c r="P40" t="str">
        <f>LEFT(N40,SEARCH("/",N40)-1)</f>
        <v>film &amp; video</v>
      </c>
      <c r="Q40" t="str">
        <f>RIGHT(N40,LEN(N40)-SEARCH("/",N40))</f>
        <v>television</v>
      </c>
      <c r="R40">
        <f>YEAR(O40)</f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>(((J41/60)/60)/24)+DATE(1970,1,1)</f>
        <v>41754.047083333331</v>
      </c>
      <c r="P41" t="str">
        <f>LEFT(N41,SEARCH("/",N41)-1)</f>
        <v>film &amp; video</v>
      </c>
      <c r="Q41" t="str">
        <f>RIGHT(N41,LEN(N41)-SEARCH("/",N41))</f>
        <v>television</v>
      </c>
      <c r="R41">
        <f>YEAR(O41)</f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>(((J42/60)/60)/24)+DATE(1970,1,1)</f>
        <v>41789.21398148148</v>
      </c>
      <c r="P42" t="str">
        <f>LEFT(N42,SEARCH("/",N42)-1)</f>
        <v>film &amp; video</v>
      </c>
      <c r="Q42" t="str">
        <f>RIGHT(N42,LEN(N42)-SEARCH("/",N42))</f>
        <v>television</v>
      </c>
      <c r="R42">
        <f>YEAR(O42)</f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>(((J43/60)/60)/24)+DATE(1970,1,1)</f>
        <v>41887.568912037037</v>
      </c>
      <c r="P43" t="str">
        <f>LEFT(N43,SEARCH("/",N43)-1)</f>
        <v>film &amp; video</v>
      </c>
      <c r="Q43" t="str">
        <f>RIGHT(N43,LEN(N43)-SEARCH("/",N43))</f>
        <v>television</v>
      </c>
      <c r="R43">
        <f>YEAR(O43)</f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>(((J44/60)/60)/24)+DATE(1970,1,1)</f>
        <v>41971.639189814814</v>
      </c>
      <c r="P44" t="str">
        <f>LEFT(N44,SEARCH("/",N44)-1)</f>
        <v>film &amp; video</v>
      </c>
      <c r="Q44" t="str">
        <f>RIGHT(N44,LEN(N44)-SEARCH("/",N44))</f>
        <v>television</v>
      </c>
      <c r="R44">
        <f>YEAR(O44)</f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>(((J45/60)/60)/24)+DATE(1970,1,1)</f>
        <v>41802.790347222224</v>
      </c>
      <c r="P45" t="str">
        <f>LEFT(N45,SEARCH("/",N45)-1)</f>
        <v>film &amp; video</v>
      </c>
      <c r="Q45" t="str">
        <f>RIGHT(N45,LEN(N45)-SEARCH("/",N45))</f>
        <v>television</v>
      </c>
      <c r="R45">
        <f>YEAR(O45)</f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>(((J46/60)/60)/24)+DATE(1970,1,1)</f>
        <v>41874.098807870374</v>
      </c>
      <c r="P46" t="str">
        <f>LEFT(N46,SEARCH("/",N46)-1)</f>
        <v>film &amp; video</v>
      </c>
      <c r="Q46" t="str">
        <f>RIGHT(N46,LEN(N46)-SEARCH("/",N46))</f>
        <v>television</v>
      </c>
      <c r="R46">
        <f>YEAR(O46)</f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>(((J47/60)/60)/24)+DATE(1970,1,1)</f>
        <v>42457.623923611114</v>
      </c>
      <c r="P47" t="str">
        <f>LEFT(N47,SEARCH("/",N47)-1)</f>
        <v>film &amp; video</v>
      </c>
      <c r="Q47" t="str">
        <f>RIGHT(N47,LEN(N47)-SEARCH("/",N47))</f>
        <v>television</v>
      </c>
      <c r="R47">
        <f>YEAR(O47)</f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>(((J48/60)/60)/24)+DATE(1970,1,1)</f>
        <v>42323.964976851858</v>
      </c>
      <c r="P48" t="str">
        <f>LEFT(N48,SEARCH("/",N48)-1)</f>
        <v>film &amp; video</v>
      </c>
      <c r="Q48" t="str">
        <f>RIGHT(N48,LEN(N48)-SEARCH("/",N48))</f>
        <v>television</v>
      </c>
      <c r="R48">
        <f>YEAR(O48)</f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>(((J49/60)/60)/24)+DATE(1970,1,1)</f>
        <v>41932.819525462961</v>
      </c>
      <c r="P49" t="str">
        <f>LEFT(N49,SEARCH("/",N49)-1)</f>
        <v>film &amp; video</v>
      </c>
      <c r="Q49" t="str">
        <f>RIGHT(N49,LEN(N49)-SEARCH("/",N49))</f>
        <v>television</v>
      </c>
      <c r="R49">
        <f>YEAR(O49)</f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>(((J50/60)/60)/24)+DATE(1970,1,1)</f>
        <v>42033.516898148147</v>
      </c>
      <c r="P50" t="str">
        <f>LEFT(N50,SEARCH("/",N50)-1)</f>
        <v>film &amp; video</v>
      </c>
      <c r="Q50" t="str">
        <f>RIGHT(N50,LEN(N50)-SEARCH("/",N50))</f>
        <v>television</v>
      </c>
      <c r="R50">
        <f>YEAR(O50)</f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>(((J51/60)/60)/24)+DATE(1970,1,1)</f>
        <v>42271.176446759258</v>
      </c>
      <c r="P51" t="str">
        <f>LEFT(N51,SEARCH("/",N51)-1)</f>
        <v>film &amp; video</v>
      </c>
      <c r="Q51" t="str">
        <f>RIGHT(N51,LEN(N51)-SEARCH("/",N51))</f>
        <v>television</v>
      </c>
      <c r="R51">
        <f>YEAR(O51)</f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>(((J52/60)/60)/24)+DATE(1970,1,1)</f>
        <v>41995.752986111111</v>
      </c>
      <c r="P52" t="str">
        <f>LEFT(N52,SEARCH("/",N52)-1)</f>
        <v>film &amp; video</v>
      </c>
      <c r="Q52" t="str">
        <f>RIGHT(N52,LEN(N52)-SEARCH("/",N52))</f>
        <v>television</v>
      </c>
      <c r="R52">
        <f>YEAR(O52)</f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>(((J53/60)/60)/24)+DATE(1970,1,1)</f>
        <v>42196.928668981483</v>
      </c>
      <c r="P53" t="str">
        <f>LEFT(N53,SEARCH("/",N53)-1)</f>
        <v>film &amp; video</v>
      </c>
      <c r="Q53" t="str">
        <f>RIGHT(N53,LEN(N53)-SEARCH("/",N53))</f>
        <v>television</v>
      </c>
      <c r="R53">
        <f>YEAR(O53)</f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>(((J54/60)/60)/24)+DATE(1970,1,1)</f>
        <v>41807.701921296299</v>
      </c>
      <c r="P54" t="str">
        <f>LEFT(N54,SEARCH("/",N54)-1)</f>
        <v>film &amp; video</v>
      </c>
      <c r="Q54" t="str">
        <f>RIGHT(N54,LEN(N54)-SEARCH("/",N54))</f>
        <v>television</v>
      </c>
      <c r="R54">
        <f>YEAR(O54)</f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>(((J55/60)/60)/24)+DATE(1970,1,1)</f>
        <v>41719.549131944441</v>
      </c>
      <c r="P55" t="str">
        <f>LEFT(N55,SEARCH("/",N55)-1)</f>
        <v>film &amp; video</v>
      </c>
      <c r="Q55" t="str">
        <f>RIGHT(N55,LEN(N55)-SEARCH("/",N55))</f>
        <v>television</v>
      </c>
      <c r="R55">
        <f>YEAR(O55)</f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>(((J56/60)/60)/24)+DATE(1970,1,1)</f>
        <v>42333.713206018518</v>
      </c>
      <c r="P56" t="str">
        <f>LEFT(N56,SEARCH("/",N56)-1)</f>
        <v>film &amp; video</v>
      </c>
      <c r="Q56" t="str">
        <f>RIGHT(N56,LEN(N56)-SEARCH("/",N56))</f>
        <v>television</v>
      </c>
      <c r="R56">
        <f>YEAR(O56)</f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>(((J57/60)/60)/24)+DATE(1970,1,1)</f>
        <v>42496.968935185185</v>
      </c>
      <c r="P57" t="str">
        <f>LEFT(N57,SEARCH("/",N57)-1)</f>
        <v>film &amp; video</v>
      </c>
      <c r="Q57" t="str">
        <f>RIGHT(N57,LEN(N57)-SEARCH("/",N57))</f>
        <v>television</v>
      </c>
      <c r="R57">
        <f>YEAR(O57)</f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>(((J58/60)/60)/24)+DATE(1970,1,1)</f>
        <v>42149.548888888887</v>
      </c>
      <c r="P58" t="str">
        <f>LEFT(N58,SEARCH("/",N58)-1)</f>
        <v>film &amp; video</v>
      </c>
      <c r="Q58" t="str">
        <f>RIGHT(N58,LEN(N58)-SEARCH("/",N58))</f>
        <v>television</v>
      </c>
      <c r="R58">
        <f>YEAR(O58)</f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>(((J59/60)/60)/24)+DATE(1970,1,1)</f>
        <v>42089.83289351852</v>
      </c>
      <c r="P59" t="str">
        <f>LEFT(N59,SEARCH("/",N59)-1)</f>
        <v>film &amp; video</v>
      </c>
      <c r="Q59" t="str">
        <f>RIGHT(N59,LEN(N59)-SEARCH("/",N59))</f>
        <v>television</v>
      </c>
      <c r="R59">
        <f>YEAR(O59)</f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>(((J60/60)/60)/24)+DATE(1970,1,1)</f>
        <v>41932.745046296295</v>
      </c>
      <c r="P60" t="str">
        <f>LEFT(N60,SEARCH("/",N60)-1)</f>
        <v>film &amp; video</v>
      </c>
      <c r="Q60" t="str">
        <f>RIGHT(N60,LEN(N60)-SEARCH("/",N60))</f>
        <v>television</v>
      </c>
      <c r="R60">
        <f>YEAR(O60)</f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>(((J61/60)/60)/24)+DATE(1970,1,1)</f>
        <v>42230.23583333334</v>
      </c>
      <c r="P61" t="str">
        <f>LEFT(N61,SEARCH("/",N61)-1)</f>
        <v>film &amp; video</v>
      </c>
      <c r="Q61" t="str">
        <f>RIGHT(N61,LEN(N61)-SEARCH("/",N61))</f>
        <v>television</v>
      </c>
      <c r="R61">
        <f>YEAR(O61)</f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>(((J62/60)/60)/24)+DATE(1970,1,1)</f>
        <v>41701.901817129627</v>
      </c>
      <c r="P62" t="str">
        <f>LEFT(N62,SEARCH("/",N62)-1)</f>
        <v>film &amp; video</v>
      </c>
      <c r="Q62" t="str">
        <f>RIGHT(N62,LEN(N62)-SEARCH("/",N62))</f>
        <v>shorts</v>
      </c>
      <c r="R62">
        <f>YEAR(O62)</f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>(((J63/60)/60)/24)+DATE(1970,1,1)</f>
        <v>41409.814317129632</v>
      </c>
      <c r="P63" t="str">
        <f>LEFT(N63,SEARCH("/",N63)-1)</f>
        <v>film &amp; video</v>
      </c>
      <c r="Q63" t="str">
        <f>RIGHT(N63,LEN(N63)-SEARCH("/",N63))</f>
        <v>shorts</v>
      </c>
      <c r="R63">
        <f>YEAR(O63)</f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>(((J64/60)/60)/24)+DATE(1970,1,1)</f>
        <v>41311.799513888887</v>
      </c>
      <c r="P64" t="str">
        <f>LEFT(N64,SEARCH("/",N64)-1)</f>
        <v>film &amp; video</v>
      </c>
      <c r="Q64" t="str">
        <f>RIGHT(N64,LEN(N64)-SEARCH("/",N64))</f>
        <v>shorts</v>
      </c>
      <c r="R64">
        <f>YEAR(O64)</f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>(((J65/60)/60)/24)+DATE(1970,1,1)</f>
        <v>41612.912187499998</v>
      </c>
      <c r="P65" t="str">
        <f>LEFT(N65,SEARCH("/",N65)-1)</f>
        <v>film &amp; video</v>
      </c>
      <c r="Q65" t="str">
        <f>RIGHT(N65,LEN(N65)-SEARCH("/",N65))</f>
        <v>shorts</v>
      </c>
      <c r="R65">
        <f>YEAR(O65)</f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>(((J66/60)/60)/24)+DATE(1970,1,1)</f>
        <v>41433.01829861111</v>
      </c>
      <c r="P66" t="str">
        <f>LEFT(N66,SEARCH("/",N66)-1)</f>
        <v>film &amp; video</v>
      </c>
      <c r="Q66" t="str">
        <f>RIGHT(N66,LEN(N66)-SEARCH("/",N66))</f>
        <v>shorts</v>
      </c>
      <c r="R66">
        <f>YEAR(O66)</f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>(((J67/60)/60)/24)+DATE(1970,1,1)</f>
        <v>41835.821226851855</v>
      </c>
      <c r="P67" t="str">
        <f>LEFT(N67,SEARCH("/",N67)-1)</f>
        <v>film &amp; video</v>
      </c>
      <c r="Q67" t="str">
        <f>RIGHT(N67,LEN(N67)-SEARCH("/",N67))</f>
        <v>shorts</v>
      </c>
      <c r="R67">
        <f>YEAR(O67)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>(((J68/60)/60)/24)+DATE(1970,1,1)</f>
        <v>42539.849768518514</v>
      </c>
      <c r="P68" t="str">
        <f>LEFT(N68,SEARCH("/",N68)-1)</f>
        <v>film &amp; video</v>
      </c>
      <c r="Q68" t="str">
        <f>RIGHT(N68,LEN(N68)-SEARCH("/",N68))</f>
        <v>shorts</v>
      </c>
      <c r="R68">
        <f>YEAR(O68)</f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>(((J69/60)/60)/24)+DATE(1970,1,1)</f>
        <v>41075.583379629628</v>
      </c>
      <c r="P69" t="str">
        <f>LEFT(N69,SEARCH("/",N69)-1)</f>
        <v>film &amp; video</v>
      </c>
      <c r="Q69" t="str">
        <f>RIGHT(N69,LEN(N69)-SEARCH("/",N69))</f>
        <v>shorts</v>
      </c>
      <c r="R69">
        <f>YEAR(O69)</f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>(((J70/60)/60)/24)+DATE(1970,1,1)</f>
        <v>41663.569340277776</v>
      </c>
      <c r="P70" t="str">
        <f>LEFT(N70,SEARCH("/",N70)-1)</f>
        <v>film &amp; video</v>
      </c>
      <c r="Q70" t="str">
        <f>RIGHT(N70,LEN(N70)-SEARCH("/",N70))</f>
        <v>shorts</v>
      </c>
      <c r="R70">
        <f>YEAR(O70)</f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>(((J71/60)/60)/24)+DATE(1970,1,1)</f>
        <v>40786.187789351854</v>
      </c>
      <c r="P71" t="str">
        <f>LEFT(N71,SEARCH("/",N71)-1)</f>
        <v>film &amp; video</v>
      </c>
      <c r="Q71" t="str">
        <f>RIGHT(N71,LEN(N71)-SEARCH("/",N71))</f>
        <v>shorts</v>
      </c>
      <c r="R71">
        <f>YEAR(O71)</f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>(((J72/60)/60)/24)+DATE(1970,1,1)</f>
        <v>40730.896354166667</v>
      </c>
      <c r="P72" t="str">
        <f>LEFT(N72,SEARCH("/",N72)-1)</f>
        <v>film &amp; video</v>
      </c>
      <c r="Q72" t="str">
        <f>RIGHT(N72,LEN(N72)-SEARCH("/",N72))</f>
        <v>shorts</v>
      </c>
      <c r="R72">
        <f>YEAR(O72)</f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>(((J73/60)/60)/24)+DATE(1970,1,1)</f>
        <v>40997.271493055552</v>
      </c>
      <c r="P73" t="str">
        <f>LEFT(N73,SEARCH("/",N73)-1)</f>
        <v>film &amp; video</v>
      </c>
      <c r="Q73" t="str">
        <f>RIGHT(N73,LEN(N73)-SEARCH("/",N73))</f>
        <v>shorts</v>
      </c>
      <c r="R73">
        <f>YEAR(O73)</f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>(((J74/60)/60)/24)+DATE(1970,1,1)</f>
        <v>41208.010196759256</v>
      </c>
      <c r="P74" t="str">
        <f>LEFT(N74,SEARCH("/",N74)-1)</f>
        <v>film &amp; video</v>
      </c>
      <c r="Q74" t="str">
        <f>RIGHT(N74,LEN(N74)-SEARCH("/",N74))</f>
        <v>shorts</v>
      </c>
      <c r="R74">
        <f>YEAR(O74)</f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>(((J75/60)/60)/24)+DATE(1970,1,1)</f>
        <v>40587.75675925926</v>
      </c>
      <c r="P75" t="str">
        <f>LEFT(N75,SEARCH("/",N75)-1)</f>
        <v>film &amp; video</v>
      </c>
      <c r="Q75" t="str">
        <f>RIGHT(N75,LEN(N75)-SEARCH("/",N75))</f>
        <v>shorts</v>
      </c>
      <c r="R75">
        <f>YEAR(O75)</f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>(((J76/60)/60)/24)+DATE(1970,1,1)</f>
        <v>42360.487210648149</v>
      </c>
      <c r="P76" t="str">
        <f>LEFT(N76,SEARCH("/",N76)-1)</f>
        <v>film &amp; video</v>
      </c>
      <c r="Q76" t="str">
        <f>RIGHT(N76,LEN(N76)-SEARCH("/",N76))</f>
        <v>shorts</v>
      </c>
      <c r="R76">
        <f>YEAR(O76)</f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>(((J77/60)/60)/24)+DATE(1970,1,1)</f>
        <v>41357.209166666667</v>
      </c>
      <c r="P77" t="str">
        <f>LEFT(N77,SEARCH("/",N77)-1)</f>
        <v>film &amp; video</v>
      </c>
      <c r="Q77" t="str">
        <f>RIGHT(N77,LEN(N77)-SEARCH("/",N77))</f>
        <v>shorts</v>
      </c>
      <c r="R77">
        <f>YEAR(O77)</f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>(((J78/60)/60)/24)+DATE(1970,1,1)</f>
        <v>40844.691643518519</v>
      </c>
      <c r="P78" t="str">
        <f>LEFT(N78,SEARCH("/",N78)-1)</f>
        <v>film &amp; video</v>
      </c>
      <c r="Q78" t="str">
        <f>RIGHT(N78,LEN(N78)-SEARCH("/",N78))</f>
        <v>shorts</v>
      </c>
      <c r="R78">
        <f>YEAR(O78)</f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>(((J79/60)/60)/24)+DATE(1970,1,1)</f>
        <v>40997.144872685189</v>
      </c>
      <c r="P79" t="str">
        <f>LEFT(N79,SEARCH("/",N79)-1)</f>
        <v>film &amp; video</v>
      </c>
      <c r="Q79" t="str">
        <f>RIGHT(N79,LEN(N79)-SEARCH("/",N79))</f>
        <v>shorts</v>
      </c>
      <c r="R79">
        <f>YEAR(O79)</f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>(((J80/60)/60)/24)+DATE(1970,1,1)</f>
        <v>42604.730567129634</v>
      </c>
      <c r="P80" t="str">
        <f>LEFT(N80,SEARCH("/",N80)-1)</f>
        <v>film &amp; video</v>
      </c>
      <c r="Q80" t="str">
        <f>RIGHT(N80,LEN(N80)-SEARCH("/",N80))</f>
        <v>shorts</v>
      </c>
      <c r="R80">
        <f>YEAR(O80)</f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>(((J81/60)/60)/24)+DATE(1970,1,1)</f>
        <v>41724.776539351849</v>
      </c>
      <c r="P81" t="str">
        <f>LEFT(N81,SEARCH("/",N81)-1)</f>
        <v>film &amp; video</v>
      </c>
      <c r="Q81" t="str">
        <f>RIGHT(N81,LEN(N81)-SEARCH("/",N81))</f>
        <v>shorts</v>
      </c>
      <c r="R81">
        <f>YEAR(O81)</f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>(((J82/60)/60)/24)+DATE(1970,1,1)</f>
        <v>41583.083981481483</v>
      </c>
      <c r="P82" t="str">
        <f>LEFT(N82,SEARCH("/",N82)-1)</f>
        <v>film &amp; video</v>
      </c>
      <c r="Q82" t="str">
        <f>RIGHT(N82,LEN(N82)-SEARCH("/",N82))</f>
        <v>shorts</v>
      </c>
      <c r="R82">
        <f>YEAR(O82)</f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>(((J83/60)/60)/24)+DATE(1970,1,1)</f>
        <v>41100.158877314818</v>
      </c>
      <c r="P83" t="str">
        <f>LEFT(N83,SEARCH("/",N83)-1)</f>
        <v>film &amp; video</v>
      </c>
      <c r="Q83" t="str">
        <f>RIGHT(N83,LEN(N83)-SEARCH("/",N83))</f>
        <v>shorts</v>
      </c>
      <c r="R83">
        <f>YEAR(O83)</f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>(((J84/60)/60)/24)+DATE(1970,1,1)</f>
        <v>40795.820150462961</v>
      </c>
      <c r="P84" t="str">
        <f>LEFT(N84,SEARCH("/",N84)-1)</f>
        <v>film &amp; video</v>
      </c>
      <c r="Q84" t="str">
        <f>RIGHT(N84,LEN(N84)-SEARCH("/",N84))</f>
        <v>shorts</v>
      </c>
      <c r="R84">
        <f>YEAR(O84)</f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>(((J85/60)/60)/24)+DATE(1970,1,1)</f>
        <v>42042.615613425922</v>
      </c>
      <c r="P85" t="str">
        <f>LEFT(N85,SEARCH("/",N85)-1)</f>
        <v>film &amp; video</v>
      </c>
      <c r="Q85" t="str">
        <f>RIGHT(N85,LEN(N85)-SEARCH("/",N85))</f>
        <v>shorts</v>
      </c>
      <c r="R85">
        <f>YEAR(O85)</f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>(((J86/60)/60)/24)+DATE(1970,1,1)</f>
        <v>40648.757939814815</v>
      </c>
      <c r="P86" t="str">
        <f>LEFT(N86,SEARCH("/",N86)-1)</f>
        <v>film &amp; video</v>
      </c>
      <c r="Q86" t="str">
        <f>RIGHT(N86,LEN(N86)-SEARCH("/",N86))</f>
        <v>shorts</v>
      </c>
      <c r="R86">
        <f>YEAR(O86)</f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>(((J87/60)/60)/24)+DATE(1970,1,1)</f>
        <v>40779.125428240739</v>
      </c>
      <c r="P87" t="str">
        <f>LEFT(N87,SEARCH("/",N87)-1)</f>
        <v>film &amp; video</v>
      </c>
      <c r="Q87" t="str">
        <f>RIGHT(N87,LEN(N87)-SEARCH("/",N87))</f>
        <v>shorts</v>
      </c>
      <c r="R87">
        <f>YEAR(O87)</f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>(((J88/60)/60)/24)+DATE(1970,1,1)</f>
        <v>42291.556076388893</v>
      </c>
      <c r="P88" t="str">
        <f>LEFT(N88,SEARCH("/",N88)-1)</f>
        <v>film &amp; video</v>
      </c>
      <c r="Q88" t="str">
        <f>RIGHT(N88,LEN(N88)-SEARCH("/",N88))</f>
        <v>shorts</v>
      </c>
      <c r="R88">
        <f>YEAR(O88)</f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>(((J89/60)/60)/24)+DATE(1970,1,1)</f>
        <v>40322.53938657407</v>
      </c>
      <c r="P89" t="str">
        <f>LEFT(N89,SEARCH("/",N89)-1)</f>
        <v>film &amp; video</v>
      </c>
      <c r="Q89" t="str">
        <f>RIGHT(N89,LEN(N89)-SEARCH("/",N89))</f>
        <v>shorts</v>
      </c>
      <c r="R89">
        <f>YEAR(O89)</f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>(((J90/60)/60)/24)+DATE(1970,1,1)</f>
        <v>41786.65892361111</v>
      </c>
      <c r="P90" t="str">
        <f>LEFT(N90,SEARCH("/",N90)-1)</f>
        <v>film &amp; video</v>
      </c>
      <c r="Q90" t="str">
        <f>RIGHT(N90,LEN(N90)-SEARCH("/",N90))</f>
        <v>shorts</v>
      </c>
      <c r="R90">
        <f>YEAR(O90)</f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>(((J91/60)/60)/24)+DATE(1970,1,1)</f>
        <v>41402.752222222225</v>
      </c>
      <c r="P91" t="str">
        <f>LEFT(N91,SEARCH("/",N91)-1)</f>
        <v>film &amp; video</v>
      </c>
      <c r="Q91" t="str">
        <f>RIGHT(N91,LEN(N91)-SEARCH("/",N91))</f>
        <v>shorts</v>
      </c>
      <c r="R91">
        <f>YEAR(O91)</f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>(((J92/60)/60)/24)+DATE(1970,1,1)</f>
        <v>40706.297442129631</v>
      </c>
      <c r="P92" t="str">
        <f>LEFT(N92,SEARCH("/",N92)-1)</f>
        <v>film &amp; video</v>
      </c>
      <c r="Q92" t="str">
        <f>RIGHT(N92,LEN(N92)-SEARCH("/",N92))</f>
        <v>shorts</v>
      </c>
      <c r="R92">
        <f>YEAR(O92)</f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>(((J93/60)/60)/24)+DATE(1970,1,1)</f>
        <v>40619.402361111112</v>
      </c>
      <c r="P93" t="str">
        <f>LEFT(N93,SEARCH("/",N93)-1)</f>
        <v>film &amp; video</v>
      </c>
      <c r="Q93" t="str">
        <f>RIGHT(N93,LEN(N93)-SEARCH("/",N93))</f>
        <v>shorts</v>
      </c>
      <c r="R93">
        <f>YEAR(O93)</f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>(((J94/60)/60)/24)+DATE(1970,1,1)</f>
        <v>42721.198877314819</v>
      </c>
      <c r="P94" t="str">
        <f>LEFT(N94,SEARCH("/",N94)-1)</f>
        <v>film &amp; video</v>
      </c>
      <c r="Q94" t="str">
        <f>RIGHT(N94,LEN(N94)-SEARCH("/",N94))</f>
        <v>shorts</v>
      </c>
      <c r="R94">
        <f>YEAR(O94)</f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>(((J95/60)/60)/24)+DATE(1970,1,1)</f>
        <v>41065.858067129629</v>
      </c>
      <c r="P95" t="str">
        <f>LEFT(N95,SEARCH("/",N95)-1)</f>
        <v>film &amp; video</v>
      </c>
      <c r="Q95" t="str">
        <f>RIGHT(N95,LEN(N95)-SEARCH("/",N95))</f>
        <v>shorts</v>
      </c>
      <c r="R95">
        <f>YEAR(O95)</f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>(((J96/60)/60)/24)+DATE(1970,1,1)</f>
        <v>41716.717847222222</v>
      </c>
      <c r="P96" t="str">
        <f>LEFT(N96,SEARCH("/",N96)-1)</f>
        <v>film &amp; video</v>
      </c>
      <c r="Q96" t="str">
        <f>RIGHT(N96,LEN(N96)-SEARCH("/",N96))</f>
        <v>shorts</v>
      </c>
      <c r="R96">
        <f>YEAR(O96)</f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>(((J97/60)/60)/24)+DATE(1970,1,1)</f>
        <v>40935.005104166667</v>
      </c>
      <c r="P97" t="str">
        <f>LEFT(N97,SEARCH("/",N97)-1)</f>
        <v>film &amp; video</v>
      </c>
      <c r="Q97" t="str">
        <f>RIGHT(N97,LEN(N97)-SEARCH("/",N97))</f>
        <v>shorts</v>
      </c>
      <c r="R97">
        <f>YEAR(O97)</f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>(((J98/60)/60)/24)+DATE(1970,1,1)</f>
        <v>40324.662511574075</v>
      </c>
      <c r="P98" t="str">
        <f>LEFT(N98,SEARCH("/",N98)-1)</f>
        <v>film &amp; video</v>
      </c>
      <c r="Q98" t="str">
        <f>RIGHT(N98,LEN(N98)-SEARCH("/",N98))</f>
        <v>shorts</v>
      </c>
      <c r="R98">
        <f>YEAR(O98)</f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>(((J99/60)/60)/24)+DATE(1970,1,1)</f>
        <v>40706.135208333333</v>
      </c>
      <c r="P99" t="str">
        <f>LEFT(N99,SEARCH("/",N99)-1)</f>
        <v>film &amp; video</v>
      </c>
      <c r="Q99" t="str">
        <f>RIGHT(N99,LEN(N99)-SEARCH("/",N99))</f>
        <v>shorts</v>
      </c>
      <c r="R99">
        <f>YEAR(O99)</f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>(((J100/60)/60)/24)+DATE(1970,1,1)</f>
        <v>41214.79483796296</v>
      </c>
      <c r="P100" t="str">
        <f>LEFT(N100,SEARCH("/",N100)-1)</f>
        <v>film &amp; video</v>
      </c>
      <c r="Q100" t="str">
        <f>RIGHT(N100,LEN(N100)-SEARCH("/",N100))</f>
        <v>shorts</v>
      </c>
      <c r="R100">
        <f>YEAR(O100)</f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>(((J101/60)/60)/24)+DATE(1970,1,1)</f>
        <v>41631.902766203704</v>
      </c>
      <c r="P101" t="str">
        <f>LEFT(N101,SEARCH("/",N101)-1)</f>
        <v>film &amp; video</v>
      </c>
      <c r="Q101" t="str">
        <f>RIGHT(N101,LEN(N101)-SEARCH("/",N101))</f>
        <v>shorts</v>
      </c>
      <c r="R101">
        <f>YEAR(O101)</f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>(((J102/60)/60)/24)+DATE(1970,1,1)</f>
        <v>41197.753310185188</v>
      </c>
      <c r="P102" t="str">
        <f>LEFT(N102,SEARCH("/",N102)-1)</f>
        <v>film &amp; video</v>
      </c>
      <c r="Q102" t="str">
        <f>RIGHT(N102,LEN(N102)-SEARCH("/",N102))</f>
        <v>shorts</v>
      </c>
      <c r="R102">
        <f>YEAR(O102)</f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>(((J103/60)/60)/24)+DATE(1970,1,1)</f>
        <v>41274.776736111111</v>
      </c>
      <c r="P103" t="str">
        <f>LEFT(N103,SEARCH("/",N103)-1)</f>
        <v>film &amp; video</v>
      </c>
      <c r="Q103" t="str">
        <f>RIGHT(N103,LEN(N103)-SEARCH("/",N103))</f>
        <v>shorts</v>
      </c>
      <c r="R103">
        <f>YEAR(O103)</f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>(((J104/60)/60)/24)+DATE(1970,1,1)</f>
        <v>40505.131168981483</v>
      </c>
      <c r="P104" t="str">
        <f>LEFT(N104,SEARCH("/",N104)-1)</f>
        <v>film &amp; video</v>
      </c>
      <c r="Q104" t="str">
        <f>RIGHT(N104,LEN(N104)-SEARCH("/",N104))</f>
        <v>shorts</v>
      </c>
      <c r="R104">
        <f>YEAR(O104)</f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>(((J105/60)/60)/24)+DATE(1970,1,1)</f>
        <v>41682.805902777778</v>
      </c>
      <c r="P105" t="str">
        <f>LEFT(N105,SEARCH("/",N105)-1)</f>
        <v>film &amp; video</v>
      </c>
      <c r="Q105" t="str">
        <f>RIGHT(N105,LEN(N105)-SEARCH("/",N105))</f>
        <v>shorts</v>
      </c>
      <c r="R105">
        <f>YEAR(O105)</f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>(((J106/60)/60)/24)+DATE(1970,1,1)</f>
        <v>40612.695208333331</v>
      </c>
      <c r="P106" t="str">
        <f>LEFT(N106,SEARCH("/",N106)-1)</f>
        <v>film &amp; video</v>
      </c>
      <c r="Q106" t="str">
        <f>RIGHT(N106,LEN(N106)-SEARCH("/",N106))</f>
        <v>shorts</v>
      </c>
      <c r="R106">
        <f>YEAR(O106)</f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>(((J107/60)/60)/24)+DATE(1970,1,1)</f>
        <v>42485.724768518514</v>
      </c>
      <c r="P107" t="str">
        <f>LEFT(N107,SEARCH("/",N107)-1)</f>
        <v>film &amp; video</v>
      </c>
      <c r="Q107" t="str">
        <f>RIGHT(N107,LEN(N107)-SEARCH("/",N107))</f>
        <v>shorts</v>
      </c>
      <c r="R107">
        <f>YEAR(O107)</f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>(((J108/60)/60)/24)+DATE(1970,1,1)</f>
        <v>40987.776631944449</v>
      </c>
      <c r="P108" t="str">
        <f>LEFT(N108,SEARCH("/",N108)-1)</f>
        <v>film &amp; video</v>
      </c>
      <c r="Q108" t="str">
        <f>RIGHT(N108,LEN(N108)-SEARCH("/",N108))</f>
        <v>shorts</v>
      </c>
      <c r="R108">
        <f>YEAR(O108)</f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>(((J109/60)/60)/24)+DATE(1970,1,1)</f>
        <v>40635.982488425929</v>
      </c>
      <c r="P109" t="str">
        <f>LEFT(N109,SEARCH("/",N109)-1)</f>
        <v>film &amp; video</v>
      </c>
      <c r="Q109" t="str">
        <f>RIGHT(N109,LEN(N109)-SEARCH("/",N109))</f>
        <v>shorts</v>
      </c>
      <c r="R109">
        <f>YEAR(O109)</f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>(((J110/60)/60)/24)+DATE(1970,1,1)</f>
        <v>41365.613078703704</v>
      </c>
      <c r="P110" t="str">
        <f>LEFT(N110,SEARCH("/",N110)-1)</f>
        <v>film &amp; video</v>
      </c>
      <c r="Q110" t="str">
        <f>RIGHT(N110,LEN(N110)-SEARCH("/",N110))</f>
        <v>shorts</v>
      </c>
      <c r="R110">
        <f>YEAR(O110)</f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>(((J111/60)/60)/24)+DATE(1970,1,1)</f>
        <v>40570.025810185187</v>
      </c>
      <c r="P111" t="str">
        <f>LEFT(N111,SEARCH("/",N111)-1)</f>
        <v>film &amp; video</v>
      </c>
      <c r="Q111" t="str">
        <f>RIGHT(N111,LEN(N111)-SEARCH("/",N111))</f>
        <v>shorts</v>
      </c>
      <c r="R111">
        <f>YEAR(O111)</f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>(((J112/60)/60)/24)+DATE(1970,1,1)</f>
        <v>41557.949687500004</v>
      </c>
      <c r="P112" t="str">
        <f>LEFT(N112,SEARCH("/",N112)-1)</f>
        <v>film &amp; video</v>
      </c>
      <c r="Q112" t="str">
        <f>RIGHT(N112,LEN(N112)-SEARCH("/",N112))</f>
        <v>shorts</v>
      </c>
      <c r="R112">
        <f>YEAR(O112)</f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>(((J113/60)/60)/24)+DATE(1970,1,1)</f>
        <v>42125.333182870367</v>
      </c>
      <c r="P113" t="str">
        <f>LEFT(N113,SEARCH("/",N113)-1)</f>
        <v>film &amp; video</v>
      </c>
      <c r="Q113" t="str">
        <f>RIGHT(N113,LEN(N113)-SEARCH("/",N113))</f>
        <v>shorts</v>
      </c>
      <c r="R113">
        <f>YEAR(O113)</f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>(((J114/60)/60)/24)+DATE(1970,1,1)</f>
        <v>41718.043032407404</v>
      </c>
      <c r="P114" t="str">
        <f>LEFT(N114,SEARCH("/",N114)-1)</f>
        <v>film &amp; video</v>
      </c>
      <c r="Q114" t="str">
        <f>RIGHT(N114,LEN(N114)-SEARCH("/",N114))</f>
        <v>shorts</v>
      </c>
      <c r="R114">
        <f>YEAR(O114)</f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>(((J115/60)/60)/24)+DATE(1970,1,1)</f>
        <v>40753.758425925924</v>
      </c>
      <c r="P115" t="str">
        <f>LEFT(N115,SEARCH("/",N115)-1)</f>
        <v>film &amp; video</v>
      </c>
      <c r="Q115" t="str">
        <f>RIGHT(N115,LEN(N115)-SEARCH("/",N115))</f>
        <v>shorts</v>
      </c>
      <c r="R115">
        <f>YEAR(O115)</f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>(((J116/60)/60)/24)+DATE(1970,1,1)</f>
        <v>40861.27416666667</v>
      </c>
      <c r="P116" t="str">
        <f>LEFT(N116,SEARCH("/",N116)-1)</f>
        <v>film &amp; video</v>
      </c>
      <c r="Q116" t="str">
        <f>RIGHT(N116,LEN(N116)-SEARCH("/",N116))</f>
        <v>shorts</v>
      </c>
      <c r="R116">
        <f>YEAR(O116)</f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>(((J117/60)/60)/24)+DATE(1970,1,1)</f>
        <v>40918.738935185182</v>
      </c>
      <c r="P117" t="str">
        <f>LEFT(N117,SEARCH("/",N117)-1)</f>
        <v>film &amp; video</v>
      </c>
      <c r="Q117" t="str">
        <f>RIGHT(N117,LEN(N117)-SEARCH("/",N117))</f>
        <v>shorts</v>
      </c>
      <c r="R117">
        <f>YEAR(O117)</f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>(((J118/60)/60)/24)+DATE(1970,1,1)</f>
        <v>40595.497164351851</v>
      </c>
      <c r="P118" t="str">
        <f>LEFT(N118,SEARCH("/",N118)-1)</f>
        <v>film &amp; video</v>
      </c>
      <c r="Q118" t="str">
        <f>RIGHT(N118,LEN(N118)-SEARCH("/",N118))</f>
        <v>shorts</v>
      </c>
      <c r="R118">
        <f>YEAR(O118)</f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>(((J119/60)/60)/24)+DATE(1970,1,1)</f>
        <v>40248.834999999999</v>
      </c>
      <c r="P119" t="str">
        <f>LEFT(N119,SEARCH("/",N119)-1)</f>
        <v>film &amp; video</v>
      </c>
      <c r="Q119" t="str">
        <f>RIGHT(N119,LEN(N119)-SEARCH("/",N119))</f>
        <v>shorts</v>
      </c>
      <c r="R119">
        <f>YEAR(O119)</f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>(((J120/60)/60)/24)+DATE(1970,1,1)</f>
        <v>40723.053657407407</v>
      </c>
      <c r="P120" t="str">
        <f>LEFT(N120,SEARCH("/",N120)-1)</f>
        <v>film &amp; video</v>
      </c>
      <c r="Q120" t="str">
        <f>RIGHT(N120,LEN(N120)-SEARCH("/",N120))</f>
        <v>shorts</v>
      </c>
      <c r="R120">
        <f>YEAR(O120)</f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>(((J121/60)/60)/24)+DATE(1970,1,1)</f>
        <v>40739.069282407407</v>
      </c>
      <c r="P121" t="str">
        <f>LEFT(N121,SEARCH("/",N121)-1)</f>
        <v>film &amp; video</v>
      </c>
      <c r="Q121" t="str">
        <f>RIGHT(N121,LEN(N121)-SEARCH("/",N121))</f>
        <v>shorts</v>
      </c>
      <c r="R121">
        <f>YEAR(O121)</f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>(((J122/60)/60)/24)+DATE(1970,1,1)</f>
        <v>42616.049849537041</v>
      </c>
      <c r="P122" t="str">
        <f>LEFT(N122,SEARCH("/",N122)-1)</f>
        <v>film &amp; video</v>
      </c>
      <c r="Q122" t="str">
        <f>RIGHT(N122,LEN(N122)-SEARCH("/",N122))</f>
        <v>science fiction</v>
      </c>
      <c r="R122">
        <f>YEAR(O122)</f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>(((J123/60)/60)/24)+DATE(1970,1,1)</f>
        <v>42096.704976851848</v>
      </c>
      <c r="P123" t="str">
        <f>LEFT(N123,SEARCH("/",N123)-1)</f>
        <v>film &amp; video</v>
      </c>
      <c r="Q123" t="str">
        <f>RIGHT(N123,LEN(N123)-SEARCH("/",N123))</f>
        <v>science fiction</v>
      </c>
      <c r="R123">
        <f>YEAR(O123)</f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>(((J124/60)/60)/24)+DATE(1970,1,1)</f>
        <v>42593.431793981479</v>
      </c>
      <c r="P124" t="str">
        <f>LEFT(N124,SEARCH("/",N124)-1)</f>
        <v>film &amp; video</v>
      </c>
      <c r="Q124" t="str">
        <f>RIGHT(N124,LEN(N124)-SEARCH("/",N124))</f>
        <v>science fiction</v>
      </c>
      <c r="R124">
        <f>YEAR(O124)</f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>(((J125/60)/60)/24)+DATE(1970,1,1)</f>
        <v>41904.781990740739</v>
      </c>
      <c r="P125" t="str">
        <f>LEFT(N125,SEARCH("/",N125)-1)</f>
        <v>film &amp; video</v>
      </c>
      <c r="Q125" t="str">
        <f>RIGHT(N125,LEN(N125)-SEARCH("/",N125))</f>
        <v>science fiction</v>
      </c>
      <c r="R125">
        <f>YEAR(O125)</f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>(((J126/60)/60)/24)+DATE(1970,1,1)</f>
        <v>42114.928726851853</v>
      </c>
      <c r="P126" t="str">
        <f>LEFT(N126,SEARCH("/",N126)-1)</f>
        <v>film &amp; video</v>
      </c>
      <c r="Q126" t="str">
        <f>RIGHT(N126,LEN(N126)-SEARCH("/",N126))</f>
        <v>science fiction</v>
      </c>
      <c r="R126">
        <f>YEAR(O126)</f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>(((J127/60)/60)/24)+DATE(1970,1,1)</f>
        <v>42709.993981481486</v>
      </c>
      <c r="P127" t="str">
        <f>LEFT(N127,SEARCH("/",N127)-1)</f>
        <v>film &amp; video</v>
      </c>
      <c r="Q127" t="str">
        <f>RIGHT(N127,LEN(N127)-SEARCH("/",N127))</f>
        <v>science fiction</v>
      </c>
      <c r="R127">
        <f>YEAR(O127)</f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>(((J128/60)/60)/24)+DATE(1970,1,1)</f>
        <v>42135.589548611111</v>
      </c>
      <c r="P128" t="str">
        <f>LEFT(N128,SEARCH("/",N128)-1)</f>
        <v>film &amp; video</v>
      </c>
      <c r="Q128" t="str">
        <f>RIGHT(N128,LEN(N128)-SEARCH("/",N128))</f>
        <v>science fiction</v>
      </c>
      <c r="R128">
        <f>YEAR(O128)</f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>(((J129/60)/60)/24)+DATE(1970,1,1)</f>
        <v>42067.62431712963</v>
      </c>
      <c r="P129" t="str">
        <f>LEFT(N129,SEARCH("/",N129)-1)</f>
        <v>film &amp; video</v>
      </c>
      <c r="Q129" t="str">
        <f>RIGHT(N129,LEN(N129)-SEARCH("/",N129))</f>
        <v>science fiction</v>
      </c>
      <c r="R129">
        <f>YEAR(O129)</f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>(((J130/60)/60)/24)+DATE(1970,1,1)</f>
        <v>42628.22792824074</v>
      </c>
      <c r="P130" t="str">
        <f>LEFT(N130,SEARCH("/",N130)-1)</f>
        <v>film &amp; video</v>
      </c>
      <c r="Q130" t="str">
        <f>RIGHT(N130,LEN(N130)-SEARCH("/",N130))</f>
        <v>science fiction</v>
      </c>
      <c r="R130">
        <f>YEAR(O130)</f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>(((J131/60)/60)/24)+DATE(1970,1,1)</f>
        <v>41882.937303240738</v>
      </c>
      <c r="P131" t="str">
        <f>LEFT(N131,SEARCH("/",N131)-1)</f>
        <v>film &amp; video</v>
      </c>
      <c r="Q131" t="str">
        <f>RIGHT(N131,LEN(N131)-SEARCH("/",N131))</f>
        <v>science fiction</v>
      </c>
      <c r="R131">
        <f>YEAR(O131)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>(((J132/60)/60)/24)+DATE(1970,1,1)</f>
        <v>41778.915416666663</v>
      </c>
      <c r="P132" t="str">
        <f>LEFT(N132,SEARCH("/",N132)-1)</f>
        <v>film &amp; video</v>
      </c>
      <c r="Q132" t="str">
        <f>RIGHT(N132,LEN(N132)-SEARCH("/",N132))</f>
        <v>science fiction</v>
      </c>
      <c r="R132">
        <f>YEAR(O132)</f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>(((J133/60)/60)/24)+DATE(1970,1,1)</f>
        <v>42541.837511574078</v>
      </c>
      <c r="P133" t="str">
        <f>LEFT(N133,SEARCH("/",N133)-1)</f>
        <v>film &amp; video</v>
      </c>
      <c r="Q133" t="str">
        <f>RIGHT(N133,LEN(N133)-SEARCH("/",N133))</f>
        <v>science fiction</v>
      </c>
      <c r="R133">
        <f>YEAR(O133)</f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>(((J134/60)/60)/24)+DATE(1970,1,1)</f>
        <v>41905.812581018516</v>
      </c>
      <c r="P134" t="str">
        <f>LEFT(N134,SEARCH("/",N134)-1)</f>
        <v>film &amp; video</v>
      </c>
      <c r="Q134" t="str">
        <f>RIGHT(N134,LEN(N134)-SEARCH("/",N134))</f>
        <v>science fiction</v>
      </c>
      <c r="R134">
        <f>YEAR(O134)</f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>(((J135/60)/60)/24)+DATE(1970,1,1)</f>
        <v>42491.80768518518</v>
      </c>
      <c r="P135" t="str">
        <f>LEFT(N135,SEARCH("/",N135)-1)</f>
        <v>film &amp; video</v>
      </c>
      <c r="Q135" t="str">
        <f>RIGHT(N135,LEN(N135)-SEARCH("/",N135))</f>
        <v>science fiction</v>
      </c>
      <c r="R135">
        <f>YEAR(O135)</f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>(((J136/60)/60)/24)+DATE(1970,1,1)</f>
        <v>42221.909930555557</v>
      </c>
      <c r="P136" t="str">
        <f>LEFT(N136,SEARCH("/",N136)-1)</f>
        <v>film &amp; video</v>
      </c>
      <c r="Q136" t="str">
        <f>RIGHT(N136,LEN(N136)-SEARCH("/",N136))</f>
        <v>science fiction</v>
      </c>
      <c r="R136">
        <f>YEAR(O136)</f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>(((J137/60)/60)/24)+DATE(1970,1,1)</f>
        <v>41788.381909722222</v>
      </c>
      <c r="P137" t="str">
        <f>LEFT(N137,SEARCH("/",N137)-1)</f>
        <v>film &amp; video</v>
      </c>
      <c r="Q137" t="str">
        <f>RIGHT(N137,LEN(N137)-SEARCH("/",N137))</f>
        <v>science fiction</v>
      </c>
      <c r="R137">
        <f>YEAR(O137)</f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>(((J138/60)/60)/24)+DATE(1970,1,1)</f>
        <v>42096.410115740742</v>
      </c>
      <c r="P138" t="str">
        <f>LEFT(N138,SEARCH("/",N138)-1)</f>
        <v>film &amp; video</v>
      </c>
      <c r="Q138" t="str">
        <f>RIGHT(N138,LEN(N138)-SEARCH("/",N138))</f>
        <v>science fiction</v>
      </c>
      <c r="R138">
        <f>YEAR(O138)</f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>(((J139/60)/60)/24)+DATE(1970,1,1)</f>
        <v>42239.573993055557</v>
      </c>
      <c r="P139" t="str">
        <f>LEFT(N139,SEARCH("/",N139)-1)</f>
        <v>film &amp; video</v>
      </c>
      <c r="Q139" t="str">
        <f>RIGHT(N139,LEN(N139)-SEARCH("/",N139))</f>
        <v>science fiction</v>
      </c>
      <c r="R139">
        <f>YEAR(O139)</f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>(((J140/60)/60)/24)+DATE(1970,1,1)</f>
        <v>42186.257418981477</v>
      </c>
      <c r="P140" t="str">
        <f>LEFT(N140,SEARCH("/",N140)-1)</f>
        <v>film &amp; video</v>
      </c>
      <c r="Q140" t="str">
        <f>RIGHT(N140,LEN(N140)-SEARCH("/",N140))</f>
        <v>science fiction</v>
      </c>
      <c r="R140">
        <f>YEAR(O140)</f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>(((J141/60)/60)/24)+DATE(1970,1,1)</f>
        <v>42187.920972222222</v>
      </c>
      <c r="P141" t="str">
        <f>LEFT(N141,SEARCH("/",N141)-1)</f>
        <v>film &amp; video</v>
      </c>
      <c r="Q141" t="str">
        <f>RIGHT(N141,LEN(N141)-SEARCH("/",N141))</f>
        <v>science fiction</v>
      </c>
      <c r="R141">
        <f>YEAR(O141)</f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>(((J142/60)/60)/24)+DATE(1970,1,1)</f>
        <v>42053.198287037041</v>
      </c>
      <c r="P142" t="str">
        <f>LEFT(N142,SEARCH("/",N142)-1)</f>
        <v>film &amp; video</v>
      </c>
      <c r="Q142" t="str">
        <f>RIGHT(N142,LEN(N142)-SEARCH("/",N142))</f>
        <v>science fiction</v>
      </c>
      <c r="R142">
        <f>YEAR(O142)</f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>(((J143/60)/60)/24)+DATE(1970,1,1)</f>
        <v>42110.153043981481</v>
      </c>
      <c r="P143" t="str">
        <f>LEFT(N143,SEARCH("/",N143)-1)</f>
        <v>film &amp; video</v>
      </c>
      <c r="Q143" t="str">
        <f>RIGHT(N143,LEN(N143)-SEARCH("/",N143))</f>
        <v>science fiction</v>
      </c>
      <c r="R143">
        <f>YEAR(O143)</f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>(((J144/60)/60)/24)+DATE(1970,1,1)</f>
        <v>41938.893263888887</v>
      </c>
      <c r="P144" t="str">
        <f>LEFT(N144,SEARCH("/",N144)-1)</f>
        <v>film &amp; video</v>
      </c>
      <c r="Q144" t="str">
        <f>RIGHT(N144,LEN(N144)-SEARCH("/",N144))</f>
        <v>science fiction</v>
      </c>
      <c r="R144">
        <f>YEAR(O144)</f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>(((J145/60)/60)/24)+DATE(1970,1,1)</f>
        <v>42559.064143518524</v>
      </c>
      <c r="P145" t="str">
        <f>LEFT(N145,SEARCH("/",N145)-1)</f>
        <v>film &amp; video</v>
      </c>
      <c r="Q145" t="str">
        <f>RIGHT(N145,LEN(N145)-SEARCH("/",N145))</f>
        <v>science fiction</v>
      </c>
      <c r="R145">
        <f>YEAR(O145)</f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>(((J146/60)/60)/24)+DATE(1970,1,1)</f>
        <v>42047.762407407412</v>
      </c>
      <c r="P146" t="str">
        <f>LEFT(N146,SEARCH("/",N146)-1)</f>
        <v>film &amp; video</v>
      </c>
      <c r="Q146" t="str">
        <f>RIGHT(N146,LEN(N146)-SEARCH("/",N146))</f>
        <v>science fiction</v>
      </c>
      <c r="R146">
        <f>YEAR(O146)</f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>(((J147/60)/60)/24)+DATE(1970,1,1)</f>
        <v>42200.542268518519</v>
      </c>
      <c r="P147" t="str">
        <f>LEFT(N147,SEARCH("/",N147)-1)</f>
        <v>film &amp; video</v>
      </c>
      <c r="Q147" t="str">
        <f>RIGHT(N147,LEN(N147)-SEARCH("/",N147))</f>
        <v>science fiction</v>
      </c>
      <c r="R147">
        <f>YEAR(O147)</f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>(((J148/60)/60)/24)+DATE(1970,1,1)</f>
        <v>42693.016180555554</v>
      </c>
      <c r="P148" t="str">
        <f>LEFT(N148,SEARCH("/",N148)-1)</f>
        <v>film &amp; video</v>
      </c>
      <c r="Q148" t="str">
        <f>RIGHT(N148,LEN(N148)-SEARCH("/",N148))</f>
        <v>science fiction</v>
      </c>
      <c r="R148">
        <f>YEAR(O148)</f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>(((J149/60)/60)/24)+DATE(1970,1,1)</f>
        <v>41969.767824074079</v>
      </c>
      <c r="P149" t="str">
        <f>LEFT(N149,SEARCH("/",N149)-1)</f>
        <v>film &amp; video</v>
      </c>
      <c r="Q149" t="str">
        <f>RIGHT(N149,LEN(N149)-SEARCH("/",N149))</f>
        <v>science fiction</v>
      </c>
      <c r="R149">
        <f>YEAR(O149)</f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>(((J150/60)/60)/24)+DATE(1970,1,1)</f>
        <v>42397.281666666662</v>
      </c>
      <c r="P150" t="str">
        <f>LEFT(N150,SEARCH("/",N150)-1)</f>
        <v>film &amp; video</v>
      </c>
      <c r="Q150" t="str">
        <f>RIGHT(N150,LEN(N150)-SEARCH("/",N150))</f>
        <v>science fiction</v>
      </c>
      <c r="R150">
        <f>YEAR(O150)</f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>(((J151/60)/60)/24)+DATE(1970,1,1)</f>
        <v>41968.172106481477</v>
      </c>
      <c r="P151" t="str">
        <f>LEFT(N151,SEARCH("/",N151)-1)</f>
        <v>film &amp; video</v>
      </c>
      <c r="Q151" t="str">
        <f>RIGHT(N151,LEN(N151)-SEARCH("/",N151))</f>
        <v>science fiction</v>
      </c>
      <c r="R151">
        <f>YEAR(O151)</f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>(((J152/60)/60)/24)+DATE(1970,1,1)</f>
        <v>42090.161828703705</v>
      </c>
      <c r="P152" t="str">
        <f>LEFT(N152,SEARCH("/",N152)-1)</f>
        <v>film &amp; video</v>
      </c>
      <c r="Q152" t="str">
        <f>RIGHT(N152,LEN(N152)-SEARCH("/",N152))</f>
        <v>science fiction</v>
      </c>
      <c r="R152">
        <f>YEAR(O152)</f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>(((J153/60)/60)/24)+DATE(1970,1,1)</f>
        <v>42113.550821759258</v>
      </c>
      <c r="P153" t="str">
        <f>LEFT(N153,SEARCH("/",N153)-1)</f>
        <v>film &amp; video</v>
      </c>
      <c r="Q153" t="str">
        <f>RIGHT(N153,LEN(N153)-SEARCH("/",N153))</f>
        <v>science fiction</v>
      </c>
      <c r="R153">
        <f>YEAR(O153)</f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>(((J154/60)/60)/24)+DATE(1970,1,1)</f>
        <v>41875.077546296299</v>
      </c>
      <c r="P154" t="str">
        <f>LEFT(N154,SEARCH("/",N154)-1)</f>
        <v>film &amp; video</v>
      </c>
      <c r="Q154" t="str">
        <f>RIGHT(N154,LEN(N154)-SEARCH("/",N154))</f>
        <v>science fiction</v>
      </c>
      <c r="R154">
        <f>YEAR(O154)</f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>(((J155/60)/60)/24)+DATE(1970,1,1)</f>
        <v>41933.586157407408</v>
      </c>
      <c r="P155" t="str">
        <f>LEFT(N155,SEARCH("/",N155)-1)</f>
        <v>film &amp; video</v>
      </c>
      <c r="Q155" t="str">
        <f>RIGHT(N155,LEN(N155)-SEARCH("/",N155))</f>
        <v>science fiction</v>
      </c>
      <c r="R155">
        <f>YEAR(O155)</f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>(((J156/60)/60)/24)+DATE(1970,1,1)</f>
        <v>42115.547395833331</v>
      </c>
      <c r="P156" t="str">
        <f>LEFT(N156,SEARCH("/",N156)-1)</f>
        <v>film &amp; video</v>
      </c>
      <c r="Q156" t="str">
        <f>RIGHT(N156,LEN(N156)-SEARCH("/",N156))</f>
        <v>science fiction</v>
      </c>
      <c r="R156">
        <f>YEAR(O156)</f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>(((J157/60)/60)/24)+DATE(1970,1,1)</f>
        <v>42168.559432870374</v>
      </c>
      <c r="P157" t="str">
        <f>LEFT(N157,SEARCH("/",N157)-1)</f>
        <v>film &amp; video</v>
      </c>
      <c r="Q157" t="str">
        <f>RIGHT(N157,LEN(N157)-SEARCH("/",N157))</f>
        <v>science fiction</v>
      </c>
      <c r="R157">
        <f>YEAR(O157)</f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>(((J158/60)/60)/24)+DATE(1970,1,1)</f>
        <v>41794.124953703707</v>
      </c>
      <c r="P158" t="str">
        <f>LEFT(N158,SEARCH("/",N158)-1)</f>
        <v>film &amp; video</v>
      </c>
      <c r="Q158" t="str">
        <f>RIGHT(N158,LEN(N158)-SEARCH("/",N158))</f>
        <v>science fiction</v>
      </c>
      <c r="R158">
        <f>YEAR(O158)</f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>(((J159/60)/60)/24)+DATE(1970,1,1)</f>
        <v>42396.911712962959</v>
      </c>
      <c r="P159" t="str">
        <f>LEFT(N159,SEARCH("/",N159)-1)</f>
        <v>film &amp; video</v>
      </c>
      <c r="Q159" t="str">
        <f>RIGHT(N159,LEN(N159)-SEARCH("/",N159))</f>
        <v>science fiction</v>
      </c>
      <c r="R159">
        <f>YEAR(O159)</f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>(((J160/60)/60)/24)+DATE(1970,1,1)</f>
        <v>41904.07671296296</v>
      </c>
      <c r="P160" t="str">
        <f>LEFT(N160,SEARCH("/",N160)-1)</f>
        <v>film &amp; video</v>
      </c>
      <c r="Q160" t="str">
        <f>RIGHT(N160,LEN(N160)-SEARCH("/",N160))</f>
        <v>science fiction</v>
      </c>
      <c r="R160">
        <f>YEAR(O160)</f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>(((J161/60)/60)/24)+DATE(1970,1,1)</f>
        <v>42514.434548611112</v>
      </c>
      <c r="P161" t="str">
        <f>LEFT(N161,SEARCH("/",N161)-1)</f>
        <v>film &amp; video</v>
      </c>
      <c r="Q161" t="str">
        <f>RIGHT(N161,LEN(N161)-SEARCH("/",N161))</f>
        <v>science fiction</v>
      </c>
      <c r="R161">
        <f>YEAR(O161)</f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>(((J162/60)/60)/24)+DATE(1970,1,1)</f>
        <v>42171.913090277783</v>
      </c>
      <c r="P162" t="str">
        <f>LEFT(N162,SEARCH("/",N162)-1)</f>
        <v>film &amp; video</v>
      </c>
      <c r="Q162" t="str">
        <f>RIGHT(N162,LEN(N162)-SEARCH("/",N162))</f>
        <v>drama</v>
      </c>
      <c r="R162">
        <f>YEAR(O162)</f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>(((J163/60)/60)/24)+DATE(1970,1,1)</f>
        <v>41792.687442129631</v>
      </c>
      <c r="P163" t="str">
        <f>LEFT(N163,SEARCH("/",N163)-1)</f>
        <v>film &amp; video</v>
      </c>
      <c r="Q163" t="str">
        <f>RIGHT(N163,LEN(N163)-SEARCH("/",N163))</f>
        <v>drama</v>
      </c>
      <c r="R163">
        <f>YEAR(O163)</f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>(((J164/60)/60)/24)+DATE(1970,1,1)</f>
        <v>41835.126805555556</v>
      </c>
      <c r="P164" t="str">
        <f>LEFT(N164,SEARCH("/",N164)-1)</f>
        <v>film &amp; video</v>
      </c>
      <c r="Q164" t="str">
        <f>RIGHT(N164,LEN(N164)-SEARCH("/",N164))</f>
        <v>drama</v>
      </c>
      <c r="R164">
        <f>YEAR(O164)</f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>(((J165/60)/60)/24)+DATE(1970,1,1)</f>
        <v>42243.961273148147</v>
      </c>
      <c r="P165" t="str">
        <f>LEFT(N165,SEARCH("/",N165)-1)</f>
        <v>film &amp; video</v>
      </c>
      <c r="Q165" t="str">
        <f>RIGHT(N165,LEN(N165)-SEARCH("/",N165))</f>
        <v>drama</v>
      </c>
      <c r="R165">
        <f>YEAR(O165)</f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>(((J166/60)/60)/24)+DATE(1970,1,1)</f>
        <v>41841.762743055559</v>
      </c>
      <c r="P166" t="str">
        <f>LEFT(N166,SEARCH("/",N166)-1)</f>
        <v>film &amp; video</v>
      </c>
      <c r="Q166" t="str">
        <f>RIGHT(N166,LEN(N166)-SEARCH("/",N166))</f>
        <v>drama</v>
      </c>
      <c r="R166">
        <f>YEAR(O166)</f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>(((J167/60)/60)/24)+DATE(1970,1,1)</f>
        <v>42351.658842592587</v>
      </c>
      <c r="P167" t="str">
        <f>LEFT(N167,SEARCH("/",N167)-1)</f>
        <v>film &amp; video</v>
      </c>
      <c r="Q167" t="str">
        <f>RIGHT(N167,LEN(N167)-SEARCH("/",N167))</f>
        <v>drama</v>
      </c>
      <c r="R167">
        <f>YEAR(O167)</f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>(((J168/60)/60)/24)+DATE(1970,1,1)</f>
        <v>42721.075949074075</v>
      </c>
      <c r="P168" t="str">
        <f>LEFT(N168,SEARCH("/",N168)-1)</f>
        <v>film &amp; video</v>
      </c>
      <c r="Q168" t="str">
        <f>RIGHT(N168,LEN(N168)-SEARCH("/",N168))</f>
        <v>drama</v>
      </c>
      <c r="R168">
        <f>YEAR(O168)</f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>(((J169/60)/60)/24)+DATE(1970,1,1)</f>
        <v>42160.927488425921</v>
      </c>
      <c r="P169" t="str">
        <f>LEFT(N169,SEARCH("/",N169)-1)</f>
        <v>film &amp; video</v>
      </c>
      <c r="Q169" t="str">
        <f>RIGHT(N169,LEN(N169)-SEARCH("/",N169))</f>
        <v>drama</v>
      </c>
      <c r="R169">
        <f>YEAR(O169)</f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>(((J170/60)/60)/24)+DATE(1970,1,1)</f>
        <v>42052.83530092593</v>
      </c>
      <c r="P170" t="str">
        <f>LEFT(N170,SEARCH("/",N170)-1)</f>
        <v>film &amp; video</v>
      </c>
      <c r="Q170" t="str">
        <f>RIGHT(N170,LEN(N170)-SEARCH("/",N170))</f>
        <v>drama</v>
      </c>
      <c r="R170">
        <f>YEAR(O170)</f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>(((J171/60)/60)/24)+DATE(1970,1,1)</f>
        <v>41900.505312499998</v>
      </c>
      <c r="P171" t="str">
        <f>LEFT(N171,SEARCH("/",N171)-1)</f>
        <v>film &amp; video</v>
      </c>
      <c r="Q171" t="str">
        <f>RIGHT(N171,LEN(N171)-SEARCH("/",N171))</f>
        <v>drama</v>
      </c>
      <c r="R171">
        <f>YEAR(O171)</f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>(((J172/60)/60)/24)+DATE(1970,1,1)</f>
        <v>42216.977812500001</v>
      </c>
      <c r="P172" t="str">
        <f>LEFT(N172,SEARCH("/",N172)-1)</f>
        <v>film &amp; video</v>
      </c>
      <c r="Q172" t="str">
        <f>RIGHT(N172,LEN(N172)-SEARCH("/",N172))</f>
        <v>drama</v>
      </c>
      <c r="R172">
        <f>YEAR(O172)</f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>(((J173/60)/60)/24)+DATE(1970,1,1)</f>
        <v>42534.180717592593</v>
      </c>
      <c r="P173" t="str">
        <f>LEFT(N173,SEARCH("/",N173)-1)</f>
        <v>film &amp; video</v>
      </c>
      <c r="Q173" t="str">
        <f>RIGHT(N173,LEN(N173)-SEARCH("/",N173))</f>
        <v>drama</v>
      </c>
      <c r="R173">
        <f>YEAR(O173)</f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>(((J174/60)/60)/24)+DATE(1970,1,1)</f>
        <v>42047.394942129627</v>
      </c>
      <c r="P174" t="str">
        <f>LEFT(N174,SEARCH("/",N174)-1)</f>
        <v>film &amp; video</v>
      </c>
      <c r="Q174" t="str">
        <f>RIGHT(N174,LEN(N174)-SEARCH("/",N174))</f>
        <v>drama</v>
      </c>
      <c r="R174">
        <f>YEAR(O174)</f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>(((J175/60)/60)/24)+DATE(1970,1,1)</f>
        <v>42033.573009259257</v>
      </c>
      <c r="P175" t="str">
        <f>LEFT(N175,SEARCH("/",N175)-1)</f>
        <v>film &amp; video</v>
      </c>
      <c r="Q175" t="str">
        <f>RIGHT(N175,LEN(N175)-SEARCH("/",N175))</f>
        <v>drama</v>
      </c>
      <c r="R175">
        <f>YEAR(O175)</f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>(((J176/60)/60)/24)+DATE(1970,1,1)</f>
        <v>42072.758981481486</v>
      </c>
      <c r="P176" t="str">
        <f>LEFT(N176,SEARCH("/",N176)-1)</f>
        <v>film &amp; video</v>
      </c>
      <c r="Q176" t="str">
        <f>RIGHT(N176,LEN(N176)-SEARCH("/",N176))</f>
        <v>drama</v>
      </c>
      <c r="R176">
        <f>YEAR(O176)</f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>(((J177/60)/60)/24)+DATE(1970,1,1)</f>
        <v>41855.777905092589</v>
      </c>
      <c r="P177" t="str">
        <f>LEFT(N177,SEARCH("/",N177)-1)</f>
        <v>film &amp; video</v>
      </c>
      <c r="Q177" t="str">
        <f>RIGHT(N177,LEN(N177)-SEARCH("/",N177))</f>
        <v>drama</v>
      </c>
      <c r="R177">
        <f>YEAR(O177)</f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>(((J178/60)/60)/24)+DATE(1970,1,1)</f>
        <v>42191.824062500003</v>
      </c>
      <c r="P178" t="str">
        <f>LEFT(N178,SEARCH("/",N178)-1)</f>
        <v>film &amp; video</v>
      </c>
      <c r="Q178" t="str">
        <f>RIGHT(N178,LEN(N178)-SEARCH("/",N178))</f>
        <v>drama</v>
      </c>
      <c r="R178">
        <f>YEAR(O178)</f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>(((J179/60)/60)/24)+DATE(1970,1,1)</f>
        <v>42070.047754629632</v>
      </c>
      <c r="P179" t="str">
        <f>LEFT(N179,SEARCH("/",N179)-1)</f>
        <v>film &amp; video</v>
      </c>
      <c r="Q179" t="str">
        <f>RIGHT(N179,LEN(N179)-SEARCH("/",N179))</f>
        <v>drama</v>
      </c>
      <c r="R179">
        <f>YEAR(O179)</f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>(((J180/60)/60)/24)+DATE(1970,1,1)</f>
        <v>42304.955381944441</v>
      </c>
      <c r="P180" t="str">
        <f>LEFT(N180,SEARCH("/",N180)-1)</f>
        <v>film &amp; video</v>
      </c>
      <c r="Q180" t="str">
        <f>RIGHT(N180,LEN(N180)-SEARCH("/",N180))</f>
        <v>drama</v>
      </c>
      <c r="R180">
        <f>YEAR(O180)</f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>(((J181/60)/60)/24)+DATE(1970,1,1)</f>
        <v>42403.080497685187</v>
      </c>
      <c r="P181" t="str">
        <f>LEFT(N181,SEARCH("/",N181)-1)</f>
        <v>film &amp; video</v>
      </c>
      <c r="Q181" t="str">
        <f>RIGHT(N181,LEN(N181)-SEARCH("/",N181))</f>
        <v>drama</v>
      </c>
      <c r="R181">
        <f>YEAR(O181)</f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>(((J182/60)/60)/24)+DATE(1970,1,1)</f>
        <v>42067.991238425922</v>
      </c>
      <c r="P182" t="str">
        <f>LEFT(N182,SEARCH("/",N182)-1)</f>
        <v>film &amp; video</v>
      </c>
      <c r="Q182" t="str">
        <f>RIGHT(N182,LEN(N182)-SEARCH("/",N182))</f>
        <v>drama</v>
      </c>
      <c r="R182">
        <f>YEAR(O182)</f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>(((J183/60)/60)/24)+DATE(1970,1,1)</f>
        <v>42147.741840277777</v>
      </c>
      <c r="P183" t="str">
        <f>LEFT(N183,SEARCH("/",N183)-1)</f>
        <v>film &amp; video</v>
      </c>
      <c r="Q183" t="str">
        <f>RIGHT(N183,LEN(N183)-SEARCH("/",N183))</f>
        <v>drama</v>
      </c>
      <c r="R183">
        <f>YEAR(O183)</f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>(((J184/60)/60)/24)+DATE(1970,1,1)</f>
        <v>42712.011944444443</v>
      </c>
      <c r="P184" t="str">
        <f>LEFT(N184,SEARCH("/",N184)-1)</f>
        <v>film &amp; video</v>
      </c>
      <c r="Q184" t="str">
        <f>RIGHT(N184,LEN(N184)-SEARCH("/",N184))</f>
        <v>drama</v>
      </c>
      <c r="R184">
        <f>YEAR(O184)</f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>(((J185/60)/60)/24)+DATE(1970,1,1)</f>
        <v>41939.810300925928</v>
      </c>
      <c r="P185" t="str">
        <f>LEFT(N185,SEARCH("/",N185)-1)</f>
        <v>film &amp; video</v>
      </c>
      <c r="Q185" t="str">
        <f>RIGHT(N185,LEN(N185)-SEARCH("/",N185))</f>
        <v>drama</v>
      </c>
      <c r="R185">
        <f>YEAR(O185)</f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>(((J186/60)/60)/24)+DATE(1970,1,1)</f>
        <v>41825.791226851856</v>
      </c>
      <c r="P186" t="str">
        <f>LEFT(N186,SEARCH("/",N186)-1)</f>
        <v>film &amp; video</v>
      </c>
      <c r="Q186" t="str">
        <f>RIGHT(N186,LEN(N186)-SEARCH("/",N186))</f>
        <v>drama</v>
      </c>
      <c r="R186">
        <f>YEAR(O186)</f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>(((J187/60)/60)/24)+DATE(1970,1,1)</f>
        <v>42570.91133101852</v>
      </c>
      <c r="P187" t="str">
        <f>LEFT(N187,SEARCH("/",N187)-1)</f>
        <v>film &amp; video</v>
      </c>
      <c r="Q187" t="str">
        <f>RIGHT(N187,LEN(N187)-SEARCH("/",N187))</f>
        <v>drama</v>
      </c>
      <c r="R187">
        <f>YEAR(O187)</f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>(((J188/60)/60)/24)+DATE(1970,1,1)</f>
        <v>42767.812893518523</v>
      </c>
      <c r="P188" t="str">
        <f>LEFT(N188,SEARCH("/",N188)-1)</f>
        <v>film &amp; video</v>
      </c>
      <c r="Q188" t="str">
        <f>RIGHT(N188,LEN(N188)-SEARCH("/",N188))</f>
        <v>drama</v>
      </c>
      <c r="R188">
        <f>YEAR(O188)</f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>(((J189/60)/60)/24)+DATE(1970,1,1)</f>
        <v>42182.234456018516</v>
      </c>
      <c r="P189" t="str">
        <f>LEFT(N189,SEARCH("/",N189)-1)</f>
        <v>film &amp; video</v>
      </c>
      <c r="Q189" t="str">
        <f>RIGHT(N189,LEN(N189)-SEARCH("/",N189))</f>
        <v>drama</v>
      </c>
      <c r="R189">
        <f>YEAR(O189)</f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>(((J190/60)/60)/24)+DATE(1970,1,1)</f>
        <v>41857.18304398148</v>
      </c>
      <c r="P190" t="str">
        <f>LEFT(N190,SEARCH("/",N190)-1)</f>
        <v>film &amp; video</v>
      </c>
      <c r="Q190" t="str">
        <f>RIGHT(N190,LEN(N190)-SEARCH("/",N190))</f>
        <v>drama</v>
      </c>
      <c r="R190">
        <f>YEAR(O190)</f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>(((J191/60)/60)/24)+DATE(1970,1,1)</f>
        <v>42556.690706018519</v>
      </c>
      <c r="P191" t="str">
        <f>LEFT(N191,SEARCH("/",N191)-1)</f>
        <v>film &amp; video</v>
      </c>
      <c r="Q191" t="str">
        <f>RIGHT(N191,LEN(N191)-SEARCH("/",N191))</f>
        <v>drama</v>
      </c>
      <c r="R191">
        <f>YEAR(O191)</f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>(((J192/60)/60)/24)+DATE(1970,1,1)</f>
        <v>42527.650995370372</v>
      </c>
      <c r="P192" t="str">
        <f>LEFT(N192,SEARCH("/",N192)-1)</f>
        <v>film &amp; video</v>
      </c>
      <c r="Q192" t="str">
        <f>RIGHT(N192,LEN(N192)-SEARCH("/",N192))</f>
        <v>drama</v>
      </c>
      <c r="R192">
        <f>YEAR(O192)</f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>(((J193/60)/60)/24)+DATE(1970,1,1)</f>
        <v>42239.441412037035</v>
      </c>
      <c r="P193" t="str">
        <f>LEFT(N193,SEARCH("/",N193)-1)</f>
        <v>film &amp; video</v>
      </c>
      <c r="Q193" t="str">
        <f>RIGHT(N193,LEN(N193)-SEARCH("/",N193))</f>
        <v>drama</v>
      </c>
      <c r="R193">
        <f>YEAR(O193)</f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>(((J194/60)/60)/24)+DATE(1970,1,1)</f>
        <v>41899.792037037041</v>
      </c>
      <c r="P194" t="str">
        <f>LEFT(N194,SEARCH("/",N194)-1)</f>
        <v>film &amp; video</v>
      </c>
      <c r="Q194" t="str">
        <f>RIGHT(N194,LEN(N194)-SEARCH("/",N194))</f>
        <v>drama</v>
      </c>
      <c r="R194">
        <f>YEAR(O194)</f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>(((J195/60)/60)/24)+DATE(1970,1,1)</f>
        <v>41911.934791666667</v>
      </c>
      <c r="P195" t="str">
        <f>LEFT(N195,SEARCH("/",N195)-1)</f>
        <v>film &amp; video</v>
      </c>
      <c r="Q195" t="str">
        <f>RIGHT(N195,LEN(N195)-SEARCH("/",N195))</f>
        <v>drama</v>
      </c>
      <c r="R195">
        <f>YEAR(O195)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>(((J196/60)/60)/24)+DATE(1970,1,1)</f>
        <v>42375.996886574074</v>
      </c>
      <c r="P196" t="str">
        <f>LEFT(N196,SEARCH("/",N196)-1)</f>
        <v>film &amp; video</v>
      </c>
      <c r="Q196" t="str">
        <f>RIGHT(N196,LEN(N196)-SEARCH("/",N196))</f>
        <v>drama</v>
      </c>
      <c r="R196">
        <f>YEAR(O196)</f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>(((J197/60)/60)/24)+DATE(1970,1,1)</f>
        <v>42135.67050925926</v>
      </c>
      <c r="P197" t="str">
        <f>LEFT(N197,SEARCH("/",N197)-1)</f>
        <v>film &amp; video</v>
      </c>
      <c r="Q197" t="str">
        <f>RIGHT(N197,LEN(N197)-SEARCH("/",N197))</f>
        <v>drama</v>
      </c>
      <c r="R197">
        <f>YEAR(O197)</f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>(((J198/60)/60)/24)+DATE(1970,1,1)</f>
        <v>42259.542800925927</v>
      </c>
      <c r="P198" t="str">
        <f>LEFT(N198,SEARCH("/",N198)-1)</f>
        <v>film &amp; video</v>
      </c>
      <c r="Q198" t="str">
        <f>RIGHT(N198,LEN(N198)-SEARCH("/",N198))</f>
        <v>drama</v>
      </c>
      <c r="R198">
        <f>YEAR(O198)</f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>(((J199/60)/60)/24)+DATE(1970,1,1)</f>
        <v>42741.848379629635</v>
      </c>
      <c r="P199" t="str">
        <f>LEFT(N199,SEARCH("/",N199)-1)</f>
        <v>film &amp; video</v>
      </c>
      <c r="Q199" t="str">
        <f>RIGHT(N199,LEN(N199)-SEARCH("/",N199))</f>
        <v>drama</v>
      </c>
      <c r="R199">
        <f>YEAR(O199)</f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>(((J200/60)/60)/24)+DATE(1970,1,1)</f>
        <v>41887.383356481485</v>
      </c>
      <c r="P200" t="str">
        <f>LEFT(N200,SEARCH("/",N200)-1)</f>
        <v>film &amp; video</v>
      </c>
      <c r="Q200" t="str">
        <f>RIGHT(N200,LEN(N200)-SEARCH("/",N200))</f>
        <v>drama</v>
      </c>
      <c r="R200">
        <f>YEAR(O200)</f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>(((J201/60)/60)/24)+DATE(1970,1,1)</f>
        <v>42584.123865740738</v>
      </c>
      <c r="P201" t="str">
        <f>LEFT(N201,SEARCH("/",N201)-1)</f>
        <v>film &amp; video</v>
      </c>
      <c r="Q201" t="str">
        <f>RIGHT(N201,LEN(N201)-SEARCH("/",N201))</f>
        <v>drama</v>
      </c>
      <c r="R201">
        <f>YEAR(O201)</f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>(((J202/60)/60)/24)+DATE(1970,1,1)</f>
        <v>41867.083368055559</v>
      </c>
      <c r="P202" t="str">
        <f>LEFT(N202,SEARCH("/",N202)-1)</f>
        <v>film &amp; video</v>
      </c>
      <c r="Q202" t="str">
        <f>RIGHT(N202,LEN(N202)-SEARCH("/",N202))</f>
        <v>drama</v>
      </c>
      <c r="R202">
        <f>YEAR(O202)</f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>(((J203/60)/60)/24)+DATE(1970,1,1)</f>
        <v>42023.818622685183</v>
      </c>
      <c r="P203" t="str">
        <f>LEFT(N203,SEARCH("/",N203)-1)</f>
        <v>film &amp; video</v>
      </c>
      <c r="Q203" t="str">
        <f>RIGHT(N203,LEN(N203)-SEARCH("/",N203))</f>
        <v>drama</v>
      </c>
      <c r="R203">
        <f>YEAR(O203)</f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>(((J204/60)/60)/24)+DATE(1970,1,1)</f>
        <v>42255.927824074075</v>
      </c>
      <c r="P204" t="str">
        <f>LEFT(N204,SEARCH("/",N204)-1)</f>
        <v>film &amp; video</v>
      </c>
      <c r="Q204" t="str">
        <f>RIGHT(N204,LEN(N204)-SEARCH("/",N204))</f>
        <v>drama</v>
      </c>
      <c r="R204">
        <f>YEAR(O204)</f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>(((J205/60)/60)/24)+DATE(1970,1,1)</f>
        <v>41973.847962962958</v>
      </c>
      <c r="P205" t="str">
        <f>LEFT(N205,SEARCH("/",N205)-1)</f>
        <v>film &amp; video</v>
      </c>
      <c r="Q205" t="str">
        <f>RIGHT(N205,LEN(N205)-SEARCH("/",N205))</f>
        <v>drama</v>
      </c>
      <c r="R205">
        <f>YEAR(O205)</f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>(((J206/60)/60)/24)+DATE(1970,1,1)</f>
        <v>42556.583368055552</v>
      </c>
      <c r="P206" t="str">
        <f>LEFT(N206,SEARCH("/",N206)-1)</f>
        <v>film &amp; video</v>
      </c>
      <c r="Q206" t="str">
        <f>RIGHT(N206,LEN(N206)-SEARCH("/",N206))</f>
        <v>drama</v>
      </c>
      <c r="R206">
        <f>YEAR(O206)</f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>(((J207/60)/60)/24)+DATE(1970,1,1)</f>
        <v>42248.632199074069</v>
      </c>
      <c r="P207" t="str">
        <f>LEFT(N207,SEARCH("/",N207)-1)</f>
        <v>film &amp; video</v>
      </c>
      <c r="Q207" t="str">
        <f>RIGHT(N207,LEN(N207)-SEARCH("/",N207))</f>
        <v>drama</v>
      </c>
      <c r="R207">
        <f>YEAR(O207)</f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>(((J208/60)/60)/24)+DATE(1970,1,1)</f>
        <v>42567.004432870366</v>
      </c>
      <c r="P208" t="str">
        <f>LEFT(N208,SEARCH("/",N208)-1)</f>
        <v>film &amp; video</v>
      </c>
      <c r="Q208" t="str">
        <f>RIGHT(N208,LEN(N208)-SEARCH("/",N208))</f>
        <v>drama</v>
      </c>
      <c r="R208">
        <f>YEAR(O208)</f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>(((J209/60)/60)/24)+DATE(1970,1,1)</f>
        <v>41978.197199074071</v>
      </c>
      <c r="P209" t="str">
        <f>LEFT(N209,SEARCH("/",N209)-1)</f>
        <v>film &amp; video</v>
      </c>
      <c r="Q209" t="str">
        <f>RIGHT(N209,LEN(N209)-SEARCH("/",N209))</f>
        <v>drama</v>
      </c>
      <c r="R209">
        <f>YEAR(O209)</f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>(((J210/60)/60)/24)+DATE(1970,1,1)</f>
        <v>41959.369988425926</v>
      </c>
      <c r="P210" t="str">
        <f>LEFT(N210,SEARCH("/",N210)-1)</f>
        <v>film &amp; video</v>
      </c>
      <c r="Q210" t="str">
        <f>RIGHT(N210,LEN(N210)-SEARCH("/",N210))</f>
        <v>drama</v>
      </c>
      <c r="R210">
        <f>YEAR(O210)</f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>(((J211/60)/60)/24)+DATE(1970,1,1)</f>
        <v>42165.922858796301</v>
      </c>
      <c r="P211" t="str">
        <f>LEFT(N211,SEARCH("/",N211)-1)</f>
        <v>film &amp; video</v>
      </c>
      <c r="Q211" t="str">
        <f>RIGHT(N211,LEN(N211)-SEARCH("/",N211))</f>
        <v>drama</v>
      </c>
      <c r="R211">
        <f>YEAR(O211)</f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>(((J212/60)/60)/24)+DATE(1970,1,1)</f>
        <v>42249.064722222218</v>
      </c>
      <c r="P212" t="str">
        <f>LEFT(N212,SEARCH("/",N212)-1)</f>
        <v>film &amp; video</v>
      </c>
      <c r="Q212" t="str">
        <f>RIGHT(N212,LEN(N212)-SEARCH("/",N212))</f>
        <v>drama</v>
      </c>
      <c r="R212">
        <f>YEAR(O212)</f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>(((J213/60)/60)/24)+DATE(1970,1,1)</f>
        <v>42236.159918981488</v>
      </c>
      <c r="P213" t="str">
        <f>LEFT(N213,SEARCH("/",N213)-1)</f>
        <v>film &amp; video</v>
      </c>
      <c r="Q213" t="str">
        <f>RIGHT(N213,LEN(N213)-SEARCH("/",N213))</f>
        <v>drama</v>
      </c>
      <c r="R213">
        <f>YEAR(O213)</f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>(((J214/60)/60)/24)+DATE(1970,1,1)</f>
        <v>42416.881018518514</v>
      </c>
      <c r="P214" t="str">
        <f>LEFT(N214,SEARCH("/",N214)-1)</f>
        <v>film &amp; video</v>
      </c>
      <c r="Q214" t="str">
        <f>RIGHT(N214,LEN(N214)-SEARCH("/",N214))</f>
        <v>drama</v>
      </c>
      <c r="R214">
        <f>YEAR(O214)</f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>(((J215/60)/60)/24)+DATE(1970,1,1)</f>
        <v>42202.594293981485</v>
      </c>
      <c r="P215" t="str">
        <f>LEFT(N215,SEARCH("/",N215)-1)</f>
        <v>film &amp; video</v>
      </c>
      <c r="Q215" t="str">
        <f>RIGHT(N215,LEN(N215)-SEARCH("/",N215))</f>
        <v>drama</v>
      </c>
      <c r="R215">
        <f>YEAR(O215)</f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>(((J216/60)/60)/24)+DATE(1970,1,1)</f>
        <v>42009.64061342593</v>
      </c>
      <c r="P216" t="str">
        <f>LEFT(N216,SEARCH("/",N216)-1)</f>
        <v>film &amp; video</v>
      </c>
      <c r="Q216" t="str">
        <f>RIGHT(N216,LEN(N216)-SEARCH("/",N216))</f>
        <v>drama</v>
      </c>
      <c r="R216">
        <f>YEAR(O216)</f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>(((J217/60)/60)/24)+DATE(1970,1,1)</f>
        <v>42375.230115740742</v>
      </c>
      <c r="P217" t="str">
        <f>LEFT(N217,SEARCH("/",N217)-1)</f>
        <v>film &amp; video</v>
      </c>
      <c r="Q217" t="str">
        <f>RIGHT(N217,LEN(N217)-SEARCH("/",N217))</f>
        <v>drama</v>
      </c>
      <c r="R217">
        <f>YEAR(O217)</f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>(((J218/60)/60)/24)+DATE(1970,1,1)</f>
        <v>42066.958761574075</v>
      </c>
      <c r="P218" t="str">
        <f>LEFT(N218,SEARCH("/",N218)-1)</f>
        <v>film &amp; video</v>
      </c>
      <c r="Q218" t="str">
        <f>RIGHT(N218,LEN(N218)-SEARCH("/",N218))</f>
        <v>drama</v>
      </c>
      <c r="R218">
        <f>YEAR(O218)</f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>(((J219/60)/60)/24)+DATE(1970,1,1)</f>
        <v>41970.64061342593</v>
      </c>
      <c r="P219" t="str">
        <f>LEFT(N219,SEARCH("/",N219)-1)</f>
        <v>film &amp; video</v>
      </c>
      <c r="Q219" t="str">
        <f>RIGHT(N219,LEN(N219)-SEARCH("/",N219))</f>
        <v>drama</v>
      </c>
      <c r="R219">
        <f>YEAR(O219)</f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>(((J220/60)/60)/24)+DATE(1970,1,1)</f>
        <v>42079.628344907411</v>
      </c>
      <c r="P220" t="str">
        <f>LEFT(N220,SEARCH("/",N220)-1)</f>
        <v>film &amp; video</v>
      </c>
      <c r="Q220" t="str">
        <f>RIGHT(N220,LEN(N220)-SEARCH("/",N220))</f>
        <v>drama</v>
      </c>
      <c r="R220">
        <f>YEAR(O220)</f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>(((J221/60)/60)/24)+DATE(1970,1,1)</f>
        <v>42429.326678240745</v>
      </c>
      <c r="P221" t="str">
        <f>LEFT(N221,SEARCH("/",N221)-1)</f>
        <v>film &amp; video</v>
      </c>
      <c r="Q221" t="str">
        <f>RIGHT(N221,LEN(N221)-SEARCH("/",N221))</f>
        <v>drama</v>
      </c>
      <c r="R221">
        <f>YEAR(O221)</f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>(((J222/60)/60)/24)+DATE(1970,1,1)</f>
        <v>42195.643865740742</v>
      </c>
      <c r="P222" t="str">
        <f>LEFT(N222,SEARCH("/",N222)-1)</f>
        <v>film &amp; video</v>
      </c>
      <c r="Q222" t="str">
        <f>RIGHT(N222,LEN(N222)-SEARCH("/",N222))</f>
        <v>drama</v>
      </c>
      <c r="R222">
        <f>YEAR(O222)</f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>(((J223/60)/60)/24)+DATE(1970,1,1)</f>
        <v>42031.837546296301</v>
      </c>
      <c r="P223" t="str">
        <f>LEFT(N223,SEARCH("/",N223)-1)</f>
        <v>film &amp; video</v>
      </c>
      <c r="Q223" t="str">
        <f>RIGHT(N223,LEN(N223)-SEARCH("/",N223))</f>
        <v>drama</v>
      </c>
      <c r="R223">
        <f>YEAR(O223)</f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>(((J224/60)/60)/24)+DATE(1970,1,1)</f>
        <v>42031.769884259258</v>
      </c>
      <c r="P224" t="str">
        <f>LEFT(N224,SEARCH("/",N224)-1)</f>
        <v>film &amp; video</v>
      </c>
      <c r="Q224" t="str">
        <f>RIGHT(N224,LEN(N224)-SEARCH("/",N224))</f>
        <v>drama</v>
      </c>
      <c r="R224">
        <f>YEAR(O224)</f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>(((J225/60)/60)/24)+DATE(1970,1,1)</f>
        <v>42482.048032407409</v>
      </c>
      <c r="P225" t="str">
        <f>LEFT(N225,SEARCH("/",N225)-1)</f>
        <v>film &amp; video</v>
      </c>
      <c r="Q225" t="str">
        <f>RIGHT(N225,LEN(N225)-SEARCH("/",N225))</f>
        <v>drama</v>
      </c>
      <c r="R225">
        <f>YEAR(O225)</f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>(((J226/60)/60)/24)+DATE(1970,1,1)</f>
        <v>42135.235254629632</v>
      </c>
      <c r="P226" t="str">
        <f>LEFT(N226,SEARCH("/",N226)-1)</f>
        <v>film &amp; video</v>
      </c>
      <c r="Q226" t="str">
        <f>RIGHT(N226,LEN(N226)-SEARCH("/",N226))</f>
        <v>drama</v>
      </c>
      <c r="R226">
        <f>YEAR(O226)</f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>(((J227/60)/60)/24)+DATE(1970,1,1)</f>
        <v>42438.961273148147</v>
      </c>
      <c r="P227" t="str">
        <f>LEFT(N227,SEARCH("/",N227)-1)</f>
        <v>film &amp; video</v>
      </c>
      <c r="Q227" t="str">
        <f>RIGHT(N227,LEN(N227)-SEARCH("/",N227))</f>
        <v>drama</v>
      </c>
      <c r="R227">
        <f>YEAR(O227)</f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>(((J228/60)/60)/24)+DATE(1970,1,1)</f>
        <v>42106.666018518517</v>
      </c>
      <c r="P228" t="str">
        <f>LEFT(N228,SEARCH("/",N228)-1)</f>
        <v>film &amp; video</v>
      </c>
      <c r="Q228" t="str">
        <f>RIGHT(N228,LEN(N228)-SEARCH("/",N228))</f>
        <v>drama</v>
      </c>
      <c r="R228">
        <f>YEAR(O228)</f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>(((J229/60)/60)/24)+DATE(1970,1,1)</f>
        <v>42164.893993055557</v>
      </c>
      <c r="P229" t="str">
        <f>LEFT(N229,SEARCH("/",N229)-1)</f>
        <v>film &amp; video</v>
      </c>
      <c r="Q229" t="str">
        <f>RIGHT(N229,LEN(N229)-SEARCH("/",N229))</f>
        <v>drama</v>
      </c>
      <c r="R229">
        <f>YEAR(O229)</f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>(((J230/60)/60)/24)+DATE(1970,1,1)</f>
        <v>42096.686400462961</v>
      </c>
      <c r="P230" t="str">
        <f>LEFT(N230,SEARCH("/",N230)-1)</f>
        <v>film &amp; video</v>
      </c>
      <c r="Q230" t="str">
        <f>RIGHT(N230,LEN(N230)-SEARCH("/",N230))</f>
        <v>drama</v>
      </c>
      <c r="R230">
        <f>YEAR(O230)</f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>(((J231/60)/60)/24)+DATE(1970,1,1)</f>
        <v>42383.933993055558</v>
      </c>
      <c r="P231" t="str">
        <f>LEFT(N231,SEARCH("/",N231)-1)</f>
        <v>film &amp; video</v>
      </c>
      <c r="Q231" t="str">
        <f>RIGHT(N231,LEN(N231)-SEARCH("/",N231))</f>
        <v>drama</v>
      </c>
      <c r="R231">
        <f>YEAR(O231)</f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>(((J232/60)/60)/24)+DATE(1970,1,1)</f>
        <v>42129.777210648142</v>
      </c>
      <c r="P232" t="str">
        <f>LEFT(N232,SEARCH("/",N232)-1)</f>
        <v>film &amp; video</v>
      </c>
      <c r="Q232" t="str">
        <f>RIGHT(N232,LEN(N232)-SEARCH("/",N232))</f>
        <v>drama</v>
      </c>
      <c r="R232">
        <f>YEAR(O232)</f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>(((J233/60)/60)/24)+DATE(1970,1,1)</f>
        <v>42341.958923611113</v>
      </c>
      <c r="P233" t="str">
        <f>LEFT(N233,SEARCH("/",N233)-1)</f>
        <v>film &amp; video</v>
      </c>
      <c r="Q233" t="str">
        <f>RIGHT(N233,LEN(N233)-SEARCH("/",N233))</f>
        <v>drama</v>
      </c>
      <c r="R233">
        <f>YEAR(O233)</f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>(((J234/60)/60)/24)+DATE(1970,1,1)</f>
        <v>42032.82576388889</v>
      </c>
      <c r="P234" t="str">
        <f>LEFT(N234,SEARCH("/",N234)-1)</f>
        <v>film &amp; video</v>
      </c>
      <c r="Q234" t="str">
        <f>RIGHT(N234,LEN(N234)-SEARCH("/",N234))</f>
        <v>drama</v>
      </c>
      <c r="R234">
        <f>YEAR(O234)</f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>(((J235/60)/60)/24)+DATE(1970,1,1)</f>
        <v>42612.911712962959</v>
      </c>
      <c r="P235" t="str">
        <f>LEFT(N235,SEARCH("/",N235)-1)</f>
        <v>film &amp; video</v>
      </c>
      <c r="Q235" t="str">
        <f>RIGHT(N235,LEN(N235)-SEARCH("/",N235))</f>
        <v>drama</v>
      </c>
      <c r="R235">
        <f>YEAR(O235)</f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>(((J236/60)/60)/24)+DATE(1970,1,1)</f>
        <v>42136.035405092596</v>
      </c>
      <c r="P236" t="str">
        <f>LEFT(N236,SEARCH("/",N236)-1)</f>
        <v>film &amp; video</v>
      </c>
      <c r="Q236" t="str">
        <f>RIGHT(N236,LEN(N236)-SEARCH("/",N236))</f>
        <v>drama</v>
      </c>
      <c r="R236">
        <f>YEAR(O236)</f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>(((J237/60)/60)/24)+DATE(1970,1,1)</f>
        <v>42164.908530092594</v>
      </c>
      <c r="P237" t="str">
        <f>LEFT(N237,SEARCH("/",N237)-1)</f>
        <v>film &amp; video</v>
      </c>
      <c r="Q237" t="str">
        <f>RIGHT(N237,LEN(N237)-SEARCH("/",N237))</f>
        <v>drama</v>
      </c>
      <c r="R237">
        <f>YEAR(O237)</f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>(((J238/60)/60)/24)+DATE(1970,1,1)</f>
        <v>42321.08447916666</v>
      </c>
      <c r="P238" t="str">
        <f>LEFT(N238,SEARCH("/",N238)-1)</f>
        <v>film &amp; video</v>
      </c>
      <c r="Q238" t="str">
        <f>RIGHT(N238,LEN(N238)-SEARCH("/",N238))</f>
        <v>drama</v>
      </c>
      <c r="R238">
        <f>YEAR(O238)</f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>(((J239/60)/60)/24)+DATE(1970,1,1)</f>
        <v>42377.577187499999</v>
      </c>
      <c r="P239" t="str">
        <f>LEFT(N239,SEARCH("/",N239)-1)</f>
        <v>film &amp; video</v>
      </c>
      <c r="Q239" t="str">
        <f>RIGHT(N239,LEN(N239)-SEARCH("/",N239))</f>
        <v>drama</v>
      </c>
      <c r="R239">
        <f>YEAR(O239)</f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>(((J240/60)/60)/24)+DATE(1970,1,1)</f>
        <v>42713.962499999994</v>
      </c>
      <c r="P240" t="str">
        <f>LEFT(N240,SEARCH("/",N240)-1)</f>
        <v>film &amp; video</v>
      </c>
      <c r="Q240" t="str">
        <f>RIGHT(N240,LEN(N240)-SEARCH("/",N240))</f>
        <v>drama</v>
      </c>
      <c r="R240">
        <f>YEAR(O240)</f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>(((J241/60)/60)/24)+DATE(1970,1,1)</f>
        <v>42297.110300925924</v>
      </c>
      <c r="P241" t="str">
        <f>LEFT(N241,SEARCH("/",N241)-1)</f>
        <v>film &amp; video</v>
      </c>
      <c r="Q241" t="str">
        <f>RIGHT(N241,LEN(N241)-SEARCH("/",N241))</f>
        <v>drama</v>
      </c>
      <c r="R241">
        <f>YEAR(O241)</f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>(((J242/60)/60)/24)+DATE(1970,1,1)</f>
        <v>41354.708460648151</v>
      </c>
      <c r="P242" t="str">
        <f>LEFT(N242,SEARCH("/",N242)-1)</f>
        <v>film &amp; video</v>
      </c>
      <c r="Q242" t="str">
        <f>RIGHT(N242,LEN(N242)-SEARCH("/",N242))</f>
        <v>documentary</v>
      </c>
      <c r="R242">
        <f>YEAR(O242)</f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>(((J243/60)/60)/24)+DATE(1970,1,1)</f>
        <v>41949.697962962964</v>
      </c>
      <c r="P243" t="str">
        <f>LEFT(N243,SEARCH("/",N243)-1)</f>
        <v>film &amp; video</v>
      </c>
      <c r="Q243" t="str">
        <f>RIGHT(N243,LEN(N243)-SEARCH("/",N243))</f>
        <v>documentary</v>
      </c>
      <c r="R243">
        <f>YEAR(O243)</f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>(((J244/60)/60)/24)+DATE(1970,1,1)</f>
        <v>40862.492939814816</v>
      </c>
      <c r="P244" t="str">
        <f>LEFT(N244,SEARCH("/",N244)-1)</f>
        <v>film &amp; video</v>
      </c>
      <c r="Q244" t="str">
        <f>RIGHT(N244,LEN(N244)-SEARCH("/",N244))</f>
        <v>documentary</v>
      </c>
      <c r="R244">
        <f>YEAR(O244)</f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>(((J245/60)/60)/24)+DATE(1970,1,1)</f>
        <v>41662.047500000001</v>
      </c>
      <c r="P245" t="str">
        <f>LEFT(N245,SEARCH("/",N245)-1)</f>
        <v>film &amp; video</v>
      </c>
      <c r="Q245" t="str">
        <f>RIGHT(N245,LEN(N245)-SEARCH("/",N245))</f>
        <v>documentary</v>
      </c>
      <c r="R245">
        <f>YEAR(O245)</f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>(((J246/60)/60)/24)+DATE(1970,1,1)</f>
        <v>40213.323599537034</v>
      </c>
      <c r="P246" t="str">
        <f>LEFT(N246,SEARCH("/",N246)-1)</f>
        <v>film &amp; video</v>
      </c>
      <c r="Q246" t="str">
        <f>RIGHT(N246,LEN(N246)-SEARCH("/",N246))</f>
        <v>documentary</v>
      </c>
      <c r="R246">
        <f>YEAR(O246)</f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>(((J247/60)/60)/24)+DATE(1970,1,1)</f>
        <v>41107.053067129629</v>
      </c>
      <c r="P247" t="str">
        <f>LEFT(N247,SEARCH("/",N247)-1)</f>
        <v>film &amp; video</v>
      </c>
      <c r="Q247" t="str">
        <f>RIGHT(N247,LEN(N247)-SEARCH("/",N247))</f>
        <v>documentary</v>
      </c>
      <c r="R247">
        <f>YEAR(O247)</f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>(((J248/60)/60)/24)+DATE(1970,1,1)</f>
        <v>40480.363483796296</v>
      </c>
      <c r="P248" t="str">
        <f>LEFT(N248,SEARCH("/",N248)-1)</f>
        <v>film &amp; video</v>
      </c>
      <c r="Q248" t="str">
        <f>RIGHT(N248,LEN(N248)-SEARCH("/",N248))</f>
        <v>documentary</v>
      </c>
      <c r="R248">
        <f>YEAR(O248)</f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>(((J249/60)/60)/24)+DATE(1970,1,1)</f>
        <v>40430.604328703703</v>
      </c>
      <c r="P249" t="str">
        <f>LEFT(N249,SEARCH("/",N249)-1)</f>
        <v>film &amp; video</v>
      </c>
      <c r="Q249" t="str">
        <f>RIGHT(N249,LEN(N249)-SEARCH("/",N249))</f>
        <v>documentary</v>
      </c>
      <c r="R249">
        <f>YEAR(O249)</f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>(((J250/60)/60)/24)+DATE(1970,1,1)</f>
        <v>40870.774409722224</v>
      </c>
      <c r="P250" t="str">
        <f>LEFT(N250,SEARCH("/",N250)-1)</f>
        <v>film &amp; video</v>
      </c>
      <c r="Q250" t="str">
        <f>RIGHT(N250,LEN(N250)-SEARCH("/",N250))</f>
        <v>documentary</v>
      </c>
      <c r="R250">
        <f>YEAR(O250)</f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>(((J251/60)/60)/24)+DATE(1970,1,1)</f>
        <v>40332.923842592594</v>
      </c>
      <c r="P251" t="str">
        <f>LEFT(N251,SEARCH("/",N251)-1)</f>
        <v>film &amp; video</v>
      </c>
      <c r="Q251" t="str">
        <f>RIGHT(N251,LEN(N251)-SEARCH("/",N251))</f>
        <v>documentary</v>
      </c>
      <c r="R251">
        <f>YEAR(O251)</f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>(((J252/60)/60)/24)+DATE(1970,1,1)</f>
        <v>41401.565868055557</v>
      </c>
      <c r="P252" t="str">
        <f>LEFT(N252,SEARCH("/",N252)-1)</f>
        <v>film &amp; video</v>
      </c>
      <c r="Q252" t="str">
        <f>RIGHT(N252,LEN(N252)-SEARCH("/",N252))</f>
        <v>documentary</v>
      </c>
      <c r="R252">
        <f>YEAR(O252)</f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>(((J253/60)/60)/24)+DATE(1970,1,1)</f>
        <v>41013.787569444445</v>
      </c>
      <c r="P253" t="str">
        <f>LEFT(N253,SEARCH("/",N253)-1)</f>
        <v>film &amp; video</v>
      </c>
      <c r="Q253" t="str">
        <f>RIGHT(N253,LEN(N253)-SEARCH("/",N253))</f>
        <v>documentary</v>
      </c>
      <c r="R253">
        <f>YEAR(O253)</f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>(((J254/60)/60)/24)+DATE(1970,1,1)</f>
        <v>40266.662708333337</v>
      </c>
      <c r="P254" t="str">
        <f>LEFT(N254,SEARCH("/",N254)-1)</f>
        <v>film &amp; video</v>
      </c>
      <c r="Q254" t="str">
        <f>RIGHT(N254,LEN(N254)-SEARCH("/",N254))</f>
        <v>documentary</v>
      </c>
      <c r="R254">
        <f>YEAR(O254)</f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>(((J255/60)/60)/24)+DATE(1970,1,1)</f>
        <v>40924.650868055556</v>
      </c>
      <c r="P255" t="str">
        <f>LEFT(N255,SEARCH("/",N255)-1)</f>
        <v>film &amp; video</v>
      </c>
      <c r="Q255" t="str">
        <f>RIGHT(N255,LEN(N255)-SEARCH("/",N255))</f>
        <v>documentary</v>
      </c>
      <c r="R255">
        <f>YEAR(O255)</f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>(((J256/60)/60)/24)+DATE(1970,1,1)</f>
        <v>42263.952662037031</v>
      </c>
      <c r="P256" t="str">
        <f>LEFT(N256,SEARCH("/",N256)-1)</f>
        <v>film &amp; video</v>
      </c>
      <c r="Q256" t="str">
        <f>RIGHT(N256,LEN(N256)-SEARCH("/",N256))</f>
        <v>documentary</v>
      </c>
      <c r="R256">
        <f>YEAR(O256)</f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>(((J257/60)/60)/24)+DATE(1970,1,1)</f>
        <v>40588.526412037041</v>
      </c>
      <c r="P257" t="str">
        <f>LEFT(N257,SEARCH("/",N257)-1)</f>
        <v>film &amp; video</v>
      </c>
      <c r="Q257" t="str">
        <f>RIGHT(N257,LEN(N257)-SEARCH("/",N257))</f>
        <v>documentary</v>
      </c>
      <c r="R257">
        <f>YEAR(O257)</f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>(((J258/60)/60)/24)+DATE(1970,1,1)</f>
        <v>41319.769293981481</v>
      </c>
      <c r="P258" t="str">
        <f>LEFT(N258,SEARCH("/",N258)-1)</f>
        <v>film &amp; video</v>
      </c>
      <c r="Q258" t="str">
        <f>RIGHT(N258,LEN(N258)-SEARCH("/",N258))</f>
        <v>documentary</v>
      </c>
      <c r="R258">
        <f>YEAR(O258)</f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>(((J259/60)/60)/24)+DATE(1970,1,1)</f>
        <v>42479.626875000002</v>
      </c>
      <c r="P259" t="str">
        <f>LEFT(N259,SEARCH("/",N259)-1)</f>
        <v>film &amp; video</v>
      </c>
      <c r="Q259" t="str">
        <f>RIGHT(N259,LEN(N259)-SEARCH("/",N259))</f>
        <v>documentary</v>
      </c>
      <c r="R259">
        <f>YEAR(O259)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>(((J260/60)/60)/24)+DATE(1970,1,1)</f>
        <v>40682.051689814813</v>
      </c>
      <c r="P260" t="str">
        <f>LEFT(N260,SEARCH("/",N260)-1)</f>
        <v>film &amp; video</v>
      </c>
      <c r="Q260" t="str">
        <f>RIGHT(N260,LEN(N260)-SEARCH("/",N260))</f>
        <v>documentary</v>
      </c>
      <c r="R260">
        <f>YEAR(O260)</f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>(((J261/60)/60)/24)+DATE(1970,1,1)</f>
        <v>42072.738067129627</v>
      </c>
      <c r="P261" t="str">
        <f>LEFT(N261,SEARCH("/",N261)-1)</f>
        <v>film &amp; video</v>
      </c>
      <c r="Q261" t="str">
        <f>RIGHT(N261,LEN(N261)-SEARCH("/",N261))</f>
        <v>documentary</v>
      </c>
      <c r="R261">
        <f>YEAR(O261)</f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>(((J262/60)/60)/24)+DATE(1970,1,1)</f>
        <v>40330.755543981482</v>
      </c>
      <c r="P262" t="str">
        <f>LEFT(N262,SEARCH("/",N262)-1)</f>
        <v>film &amp; video</v>
      </c>
      <c r="Q262" t="str">
        <f>RIGHT(N262,LEN(N262)-SEARCH("/",N262))</f>
        <v>documentary</v>
      </c>
      <c r="R262">
        <f>YEAR(O262)</f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>(((J263/60)/60)/24)+DATE(1970,1,1)</f>
        <v>41017.885462962964</v>
      </c>
      <c r="P263" t="str">
        <f>LEFT(N263,SEARCH("/",N263)-1)</f>
        <v>film &amp; video</v>
      </c>
      <c r="Q263" t="str">
        <f>RIGHT(N263,LEN(N263)-SEARCH("/",N263))</f>
        <v>documentary</v>
      </c>
      <c r="R263">
        <f>YEAR(O263)</f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>(((J264/60)/60)/24)+DATE(1970,1,1)</f>
        <v>40555.24800925926</v>
      </c>
      <c r="P264" t="str">
        <f>LEFT(N264,SEARCH("/",N264)-1)</f>
        <v>film &amp; video</v>
      </c>
      <c r="Q264" t="str">
        <f>RIGHT(N264,LEN(N264)-SEARCH("/",N264))</f>
        <v>documentary</v>
      </c>
      <c r="R264">
        <f>YEAR(O264)</f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>(((J265/60)/60)/24)+DATE(1970,1,1)</f>
        <v>41149.954791666663</v>
      </c>
      <c r="P265" t="str">
        <f>LEFT(N265,SEARCH("/",N265)-1)</f>
        <v>film &amp; video</v>
      </c>
      <c r="Q265" t="str">
        <f>RIGHT(N265,LEN(N265)-SEARCH("/",N265))</f>
        <v>documentary</v>
      </c>
      <c r="R265">
        <f>YEAR(O265)</f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>(((J266/60)/60)/24)+DATE(1970,1,1)</f>
        <v>41010.620312500003</v>
      </c>
      <c r="P266" t="str">
        <f>LEFT(N266,SEARCH("/",N266)-1)</f>
        <v>film &amp; video</v>
      </c>
      <c r="Q266" t="str">
        <f>RIGHT(N266,LEN(N266)-SEARCH("/",N266))</f>
        <v>documentary</v>
      </c>
      <c r="R266">
        <f>YEAR(O266)</f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>(((J267/60)/60)/24)+DATE(1970,1,1)</f>
        <v>40267.245717592588</v>
      </c>
      <c r="P267" t="str">
        <f>LEFT(N267,SEARCH("/",N267)-1)</f>
        <v>film &amp; video</v>
      </c>
      <c r="Q267" t="str">
        <f>RIGHT(N267,LEN(N267)-SEARCH("/",N267))</f>
        <v>documentary</v>
      </c>
      <c r="R267">
        <f>YEAR(O267)</f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>(((J268/60)/60)/24)+DATE(1970,1,1)</f>
        <v>40205.174849537041</v>
      </c>
      <c r="P268" t="str">
        <f>LEFT(N268,SEARCH("/",N268)-1)</f>
        <v>film &amp; video</v>
      </c>
      <c r="Q268" t="str">
        <f>RIGHT(N268,LEN(N268)-SEARCH("/",N268))</f>
        <v>documentary</v>
      </c>
      <c r="R268">
        <f>YEAR(O268)</f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>(((J269/60)/60)/24)+DATE(1970,1,1)</f>
        <v>41785.452534722222</v>
      </c>
      <c r="P269" t="str">
        <f>LEFT(N269,SEARCH("/",N269)-1)</f>
        <v>film &amp; video</v>
      </c>
      <c r="Q269" t="str">
        <f>RIGHT(N269,LEN(N269)-SEARCH("/",N269))</f>
        <v>documentary</v>
      </c>
      <c r="R269">
        <f>YEAR(O269)</f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>(((J270/60)/60)/24)+DATE(1970,1,1)</f>
        <v>40809.15252314815</v>
      </c>
      <c r="P270" t="str">
        <f>LEFT(N270,SEARCH("/",N270)-1)</f>
        <v>film &amp; video</v>
      </c>
      <c r="Q270" t="str">
        <f>RIGHT(N270,LEN(N270)-SEARCH("/",N270))</f>
        <v>documentary</v>
      </c>
      <c r="R270">
        <f>YEAR(O270)</f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>(((J271/60)/60)/24)+DATE(1970,1,1)</f>
        <v>42758.197013888886</v>
      </c>
      <c r="P271" t="str">
        <f>LEFT(N271,SEARCH("/",N271)-1)</f>
        <v>film &amp; video</v>
      </c>
      <c r="Q271" t="str">
        <f>RIGHT(N271,LEN(N271)-SEARCH("/",N271))</f>
        <v>documentary</v>
      </c>
      <c r="R271">
        <f>YEAR(O271)</f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>(((J272/60)/60)/24)+DATE(1970,1,1)</f>
        <v>40637.866550925923</v>
      </c>
      <c r="P272" t="str">
        <f>LEFT(N272,SEARCH("/",N272)-1)</f>
        <v>film &amp; video</v>
      </c>
      <c r="Q272" t="str">
        <f>RIGHT(N272,LEN(N272)-SEARCH("/",N272))</f>
        <v>documentary</v>
      </c>
      <c r="R272">
        <f>YEAR(O272)</f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>(((J273/60)/60)/24)+DATE(1970,1,1)</f>
        <v>41612.10024305556</v>
      </c>
      <c r="P273" t="str">
        <f>LEFT(N273,SEARCH("/",N273)-1)</f>
        <v>film &amp; video</v>
      </c>
      <c r="Q273" t="str">
        <f>RIGHT(N273,LEN(N273)-SEARCH("/",N273))</f>
        <v>documentary</v>
      </c>
      <c r="R273">
        <f>YEAR(O273)</f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>(((J274/60)/60)/24)+DATE(1970,1,1)</f>
        <v>40235.900358796294</v>
      </c>
      <c r="P274" t="str">
        <f>LEFT(N274,SEARCH("/",N274)-1)</f>
        <v>film &amp; video</v>
      </c>
      <c r="Q274" t="str">
        <f>RIGHT(N274,LEN(N274)-SEARCH("/",N274))</f>
        <v>documentary</v>
      </c>
      <c r="R274">
        <f>YEAR(O274)</f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>(((J275/60)/60)/24)+DATE(1970,1,1)</f>
        <v>40697.498449074075</v>
      </c>
      <c r="P275" t="str">
        <f>LEFT(N275,SEARCH("/",N275)-1)</f>
        <v>film &amp; video</v>
      </c>
      <c r="Q275" t="str">
        <f>RIGHT(N275,LEN(N275)-SEARCH("/",N275))</f>
        <v>documentary</v>
      </c>
      <c r="R275">
        <f>YEAR(O275)</f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>(((J276/60)/60)/24)+DATE(1970,1,1)</f>
        <v>40969.912372685183</v>
      </c>
      <c r="P276" t="str">
        <f>LEFT(N276,SEARCH("/",N276)-1)</f>
        <v>film &amp; video</v>
      </c>
      <c r="Q276" t="str">
        <f>RIGHT(N276,LEN(N276)-SEARCH("/",N276))</f>
        <v>documentary</v>
      </c>
      <c r="R276">
        <f>YEAR(O276)</f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>(((J277/60)/60)/24)+DATE(1970,1,1)</f>
        <v>41193.032013888893</v>
      </c>
      <c r="P277" t="str">
        <f>LEFT(N277,SEARCH("/",N277)-1)</f>
        <v>film &amp; video</v>
      </c>
      <c r="Q277" t="str">
        <f>RIGHT(N277,LEN(N277)-SEARCH("/",N277))</f>
        <v>documentary</v>
      </c>
      <c r="R277">
        <f>YEAR(O277)</f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>(((J278/60)/60)/24)+DATE(1970,1,1)</f>
        <v>40967.081874999996</v>
      </c>
      <c r="P278" t="str">
        <f>LEFT(N278,SEARCH("/",N278)-1)</f>
        <v>film &amp; video</v>
      </c>
      <c r="Q278" t="str">
        <f>RIGHT(N278,LEN(N278)-SEARCH("/",N278))</f>
        <v>documentary</v>
      </c>
      <c r="R278">
        <f>YEAR(O278)</f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>(((J279/60)/60)/24)+DATE(1970,1,1)</f>
        <v>42117.891423611116</v>
      </c>
      <c r="P279" t="str">
        <f>LEFT(N279,SEARCH("/",N279)-1)</f>
        <v>film &amp; video</v>
      </c>
      <c r="Q279" t="str">
        <f>RIGHT(N279,LEN(N279)-SEARCH("/",N279))</f>
        <v>documentary</v>
      </c>
      <c r="R279">
        <f>YEAR(O279)</f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>(((J280/60)/60)/24)+DATE(1970,1,1)</f>
        <v>41164.040960648148</v>
      </c>
      <c r="P280" t="str">
        <f>LEFT(N280,SEARCH("/",N280)-1)</f>
        <v>film &amp; video</v>
      </c>
      <c r="Q280" t="str">
        <f>RIGHT(N280,LEN(N280)-SEARCH("/",N280))</f>
        <v>documentary</v>
      </c>
      <c r="R280">
        <f>YEAR(O280)</f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>(((J281/60)/60)/24)+DATE(1970,1,1)</f>
        <v>42759.244166666671</v>
      </c>
      <c r="P281" t="str">
        <f>LEFT(N281,SEARCH("/",N281)-1)</f>
        <v>film &amp; video</v>
      </c>
      <c r="Q281" t="str">
        <f>RIGHT(N281,LEN(N281)-SEARCH("/",N281))</f>
        <v>documentary</v>
      </c>
      <c r="R281">
        <f>YEAR(O281)</f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>(((J282/60)/60)/24)+DATE(1970,1,1)</f>
        <v>41744.590682870366</v>
      </c>
      <c r="P282" t="str">
        <f>LEFT(N282,SEARCH("/",N282)-1)</f>
        <v>film &amp; video</v>
      </c>
      <c r="Q282" t="str">
        <f>RIGHT(N282,LEN(N282)-SEARCH("/",N282))</f>
        <v>documentary</v>
      </c>
      <c r="R282">
        <f>YEAR(O282)</f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>(((J283/60)/60)/24)+DATE(1970,1,1)</f>
        <v>39950.163344907407</v>
      </c>
      <c r="P283" t="str">
        <f>LEFT(N283,SEARCH("/",N283)-1)</f>
        <v>film &amp; video</v>
      </c>
      <c r="Q283" t="str">
        <f>RIGHT(N283,LEN(N283)-SEARCH("/",N283))</f>
        <v>documentary</v>
      </c>
      <c r="R283">
        <f>YEAR(O283)</f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>(((J284/60)/60)/24)+DATE(1970,1,1)</f>
        <v>40194.920046296298</v>
      </c>
      <c r="P284" t="str">
        <f>LEFT(N284,SEARCH("/",N284)-1)</f>
        <v>film &amp; video</v>
      </c>
      <c r="Q284" t="str">
        <f>RIGHT(N284,LEN(N284)-SEARCH("/",N284))</f>
        <v>documentary</v>
      </c>
      <c r="R284">
        <f>YEAR(O284)</f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>(((J285/60)/60)/24)+DATE(1970,1,1)</f>
        <v>40675.71</v>
      </c>
      <c r="P285" t="str">
        <f>LEFT(N285,SEARCH("/",N285)-1)</f>
        <v>film &amp; video</v>
      </c>
      <c r="Q285" t="str">
        <f>RIGHT(N285,LEN(N285)-SEARCH("/",N285))</f>
        <v>documentary</v>
      </c>
      <c r="R285">
        <f>YEAR(O285)</f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>(((J286/60)/60)/24)+DATE(1970,1,1)</f>
        <v>40904.738194444442</v>
      </c>
      <c r="P286" t="str">
        <f>LEFT(N286,SEARCH("/",N286)-1)</f>
        <v>film &amp; video</v>
      </c>
      <c r="Q286" t="str">
        <f>RIGHT(N286,LEN(N286)-SEARCH("/",N286))</f>
        <v>documentary</v>
      </c>
      <c r="R286">
        <f>YEAR(O286)</f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>(((J287/60)/60)/24)+DATE(1970,1,1)</f>
        <v>41506.756111111114</v>
      </c>
      <c r="P287" t="str">
        <f>LEFT(N287,SEARCH("/",N287)-1)</f>
        <v>film &amp; video</v>
      </c>
      <c r="Q287" t="str">
        <f>RIGHT(N287,LEN(N287)-SEARCH("/",N287))</f>
        <v>documentary</v>
      </c>
      <c r="R287">
        <f>YEAR(O287)</f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>(((J288/60)/60)/24)+DATE(1970,1,1)</f>
        <v>41313.816249999996</v>
      </c>
      <c r="P288" t="str">
        <f>LEFT(N288,SEARCH("/",N288)-1)</f>
        <v>film &amp; video</v>
      </c>
      <c r="Q288" t="str">
        <f>RIGHT(N288,LEN(N288)-SEARCH("/",N288))</f>
        <v>documentary</v>
      </c>
      <c r="R288">
        <f>YEAR(O288)</f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>(((J289/60)/60)/24)+DATE(1970,1,1)</f>
        <v>41184.277986111112</v>
      </c>
      <c r="P289" t="str">
        <f>LEFT(N289,SEARCH("/",N289)-1)</f>
        <v>film &amp; video</v>
      </c>
      <c r="Q289" t="str">
        <f>RIGHT(N289,LEN(N289)-SEARCH("/",N289))</f>
        <v>documentary</v>
      </c>
      <c r="R289">
        <f>YEAR(O289)</f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>(((J290/60)/60)/24)+DATE(1970,1,1)</f>
        <v>41051.168900462959</v>
      </c>
      <c r="P290" t="str">
        <f>LEFT(N290,SEARCH("/",N290)-1)</f>
        <v>film &amp; video</v>
      </c>
      <c r="Q290" t="str">
        <f>RIGHT(N290,LEN(N290)-SEARCH("/",N290))</f>
        <v>documentary</v>
      </c>
      <c r="R290">
        <f>YEAR(O290)</f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>(((J291/60)/60)/24)+DATE(1970,1,1)</f>
        <v>41550.456412037034</v>
      </c>
      <c r="P291" t="str">
        <f>LEFT(N291,SEARCH("/",N291)-1)</f>
        <v>film &amp; video</v>
      </c>
      <c r="Q291" t="str">
        <f>RIGHT(N291,LEN(N291)-SEARCH("/",N291))</f>
        <v>documentary</v>
      </c>
      <c r="R291">
        <f>YEAR(O291)</f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>(((J292/60)/60)/24)+DATE(1970,1,1)</f>
        <v>40526.36917824074</v>
      </c>
      <c r="P292" t="str">
        <f>LEFT(N292,SEARCH("/",N292)-1)</f>
        <v>film &amp; video</v>
      </c>
      <c r="Q292" t="str">
        <f>RIGHT(N292,LEN(N292)-SEARCH("/",N292))</f>
        <v>documentary</v>
      </c>
      <c r="R292">
        <f>YEAR(O292)</f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>(((J293/60)/60)/24)+DATE(1970,1,1)</f>
        <v>41376.769050925926</v>
      </c>
      <c r="P293" t="str">
        <f>LEFT(N293,SEARCH("/",N293)-1)</f>
        <v>film &amp; video</v>
      </c>
      <c r="Q293" t="str">
        <f>RIGHT(N293,LEN(N293)-SEARCH("/",N293))</f>
        <v>documentary</v>
      </c>
      <c r="R293">
        <f>YEAR(O293)</f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>(((J294/60)/60)/24)+DATE(1970,1,1)</f>
        <v>40812.803229166668</v>
      </c>
      <c r="P294" t="str">
        <f>LEFT(N294,SEARCH("/",N294)-1)</f>
        <v>film &amp; video</v>
      </c>
      <c r="Q294" t="str">
        <f>RIGHT(N294,LEN(N294)-SEARCH("/",N294))</f>
        <v>documentary</v>
      </c>
      <c r="R294">
        <f>YEAR(O294)</f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>(((J295/60)/60)/24)+DATE(1970,1,1)</f>
        <v>41719.667986111112</v>
      </c>
      <c r="P295" t="str">
        <f>LEFT(N295,SEARCH("/",N295)-1)</f>
        <v>film &amp; video</v>
      </c>
      <c r="Q295" t="str">
        <f>RIGHT(N295,LEN(N295)-SEARCH("/",N295))</f>
        <v>documentary</v>
      </c>
      <c r="R295">
        <f>YEAR(O295)</f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>(((J296/60)/60)/24)+DATE(1970,1,1)</f>
        <v>40343.084421296298</v>
      </c>
      <c r="P296" t="str">
        <f>LEFT(N296,SEARCH("/",N296)-1)</f>
        <v>film &amp; video</v>
      </c>
      <c r="Q296" t="str">
        <f>RIGHT(N296,LEN(N296)-SEARCH("/",N296))</f>
        <v>documentary</v>
      </c>
      <c r="R296">
        <f>YEAR(O296)</f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>(((J297/60)/60)/24)+DATE(1970,1,1)</f>
        <v>41519.004733796297</v>
      </c>
      <c r="P297" t="str">
        <f>LEFT(N297,SEARCH("/",N297)-1)</f>
        <v>film &amp; video</v>
      </c>
      <c r="Q297" t="str">
        <f>RIGHT(N297,LEN(N297)-SEARCH("/",N297))</f>
        <v>documentary</v>
      </c>
      <c r="R297">
        <f>YEAR(O297)</f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>(((J298/60)/60)/24)+DATE(1970,1,1)</f>
        <v>41134.475497685184</v>
      </c>
      <c r="P298" t="str">
        <f>LEFT(N298,SEARCH("/",N298)-1)</f>
        <v>film &amp; video</v>
      </c>
      <c r="Q298" t="str">
        <f>RIGHT(N298,LEN(N298)-SEARCH("/",N298))</f>
        <v>documentary</v>
      </c>
      <c r="R298">
        <f>YEAR(O298)</f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>(((J299/60)/60)/24)+DATE(1970,1,1)</f>
        <v>42089.72802083334</v>
      </c>
      <c r="P299" t="str">
        <f>LEFT(N299,SEARCH("/",N299)-1)</f>
        <v>film &amp; video</v>
      </c>
      <c r="Q299" t="str">
        <f>RIGHT(N299,LEN(N299)-SEARCH("/",N299))</f>
        <v>documentary</v>
      </c>
      <c r="R299">
        <f>YEAR(O299)</f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>(((J300/60)/60)/24)+DATE(1970,1,1)</f>
        <v>41709.463518518518</v>
      </c>
      <c r="P300" t="str">
        <f>LEFT(N300,SEARCH("/",N300)-1)</f>
        <v>film &amp; video</v>
      </c>
      <c r="Q300" t="str">
        <f>RIGHT(N300,LEN(N300)-SEARCH("/",N300))</f>
        <v>documentary</v>
      </c>
      <c r="R300">
        <f>YEAR(O300)</f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>(((J301/60)/60)/24)+DATE(1970,1,1)</f>
        <v>40469.225231481483</v>
      </c>
      <c r="P301" t="str">
        <f>LEFT(N301,SEARCH("/",N301)-1)</f>
        <v>film &amp; video</v>
      </c>
      <c r="Q301" t="str">
        <f>RIGHT(N301,LEN(N301)-SEARCH("/",N301))</f>
        <v>documentary</v>
      </c>
      <c r="R301">
        <f>YEAR(O301)</f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>(((J302/60)/60)/24)+DATE(1970,1,1)</f>
        <v>40626.959930555553</v>
      </c>
      <c r="P302" t="str">
        <f>LEFT(N302,SEARCH("/",N302)-1)</f>
        <v>film &amp; video</v>
      </c>
      <c r="Q302" t="str">
        <f>RIGHT(N302,LEN(N302)-SEARCH("/",N302))</f>
        <v>documentary</v>
      </c>
      <c r="R302">
        <f>YEAR(O302)</f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>(((J303/60)/60)/24)+DATE(1970,1,1)</f>
        <v>41312.737673611111</v>
      </c>
      <c r="P303" t="str">
        <f>LEFT(N303,SEARCH("/",N303)-1)</f>
        <v>film &amp; video</v>
      </c>
      <c r="Q303" t="str">
        <f>RIGHT(N303,LEN(N303)-SEARCH("/",N303))</f>
        <v>documentary</v>
      </c>
      <c r="R303">
        <f>YEAR(O303)</f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>(((J304/60)/60)/24)+DATE(1970,1,1)</f>
        <v>40933.856921296298</v>
      </c>
      <c r="P304" t="str">
        <f>LEFT(N304,SEARCH("/",N304)-1)</f>
        <v>film &amp; video</v>
      </c>
      <c r="Q304" t="str">
        <f>RIGHT(N304,LEN(N304)-SEARCH("/",N304))</f>
        <v>documentary</v>
      </c>
      <c r="R304">
        <f>YEAR(O304)</f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>(((J305/60)/60)/24)+DATE(1970,1,1)</f>
        <v>41032.071134259262</v>
      </c>
      <c r="P305" t="str">
        <f>LEFT(N305,SEARCH("/",N305)-1)</f>
        <v>film &amp; video</v>
      </c>
      <c r="Q305" t="str">
        <f>RIGHT(N305,LEN(N305)-SEARCH("/",N305))</f>
        <v>documentary</v>
      </c>
      <c r="R305">
        <f>YEAR(O305)</f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>(((J306/60)/60)/24)+DATE(1970,1,1)</f>
        <v>41114.094872685186</v>
      </c>
      <c r="P306" t="str">
        <f>LEFT(N306,SEARCH("/",N306)-1)</f>
        <v>film &amp; video</v>
      </c>
      <c r="Q306" t="str">
        <f>RIGHT(N306,LEN(N306)-SEARCH("/",N306))</f>
        <v>documentary</v>
      </c>
      <c r="R306">
        <f>YEAR(O306)</f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>(((J307/60)/60)/24)+DATE(1970,1,1)</f>
        <v>40948.630196759259</v>
      </c>
      <c r="P307" t="str">
        <f>LEFT(N307,SEARCH("/",N307)-1)</f>
        <v>film &amp; video</v>
      </c>
      <c r="Q307" t="str">
        <f>RIGHT(N307,LEN(N307)-SEARCH("/",N307))</f>
        <v>documentary</v>
      </c>
      <c r="R307">
        <f>YEAR(O307)</f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>(((J308/60)/60)/24)+DATE(1970,1,1)</f>
        <v>41333.837187500001</v>
      </c>
      <c r="P308" t="str">
        <f>LEFT(N308,SEARCH("/",N308)-1)</f>
        <v>film &amp; video</v>
      </c>
      <c r="Q308" t="str">
        <f>RIGHT(N308,LEN(N308)-SEARCH("/",N308))</f>
        <v>documentary</v>
      </c>
      <c r="R308">
        <f>YEAR(O308)</f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>(((J309/60)/60)/24)+DATE(1970,1,1)</f>
        <v>41282.944456018515</v>
      </c>
      <c r="P309" t="str">
        <f>LEFT(N309,SEARCH("/",N309)-1)</f>
        <v>film &amp; video</v>
      </c>
      <c r="Q309" t="str">
        <f>RIGHT(N309,LEN(N309)-SEARCH("/",N309))</f>
        <v>documentary</v>
      </c>
      <c r="R309">
        <f>YEAR(O309)</f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>(((J310/60)/60)/24)+DATE(1970,1,1)</f>
        <v>40567.694560185184</v>
      </c>
      <c r="P310" t="str">
        <f>LEFT(N310,SEARCH("/",N310)-1)</f>
        <v>film &amp; video</v>
      </c>
      <c r="Q310" t="str">
        <f>RIGHT(N310,LEN(N310)-SEARCH("/",N310))</f>
        <v>documentary</v>
      </c>
      <c r="R310">
        <f>YEAR(O310)</f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>(((J311/60)/60)/24)+DATE(1970,1,1)</f>
        <v>41134.751550925925</v>
      </c>
      <c r="P311" t="str">
        <f>LEFT(N311,SEARCH("/",N311)-1)</f>
        <v>film &amp; video</v>
      </c>
      <c r="Q311" t="str">
        <f>RIGHT(N311,LEN(N311)-SEARCH("/",N311))</f>
        <v>documentary</v>
      </c>
      <c r="R311">
        <f>YEAR(O311)</f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>(((J312/60)/60)/24)+DATE(1970,1,1)</f>
        <v>40821.183136574073</v>
      </c>
      <c r="P312" t="str">
        <f>LEFT(N312,SEARCH("/",N312)-1)</f>
        <v>film &amp; video</v>
      </c>
      <c r="Q312" t="str">
        <f>RIGHT(N312,LEN(N312)-SEARCH("/",N312))</f>
        <v>documentary</v>
      </c>
      <c r="R312">
        <f>YEAR(O312)</f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>(((J313/60)/60)/24)+DATE(1970,1,1)</f>
        <v>40868.219814814816</v>
      </c>
      <c r="P313" t="str">
        <f>LEFT(N313,SEARCH("/",N313)-1)</f>
        <v>film &amp; video</v>
      </c>
      <c r="Q313" t="str">
        <f>RIGHT(N313,LEN(N313)-SEARCH("/",N313))</f>
        <v>documentary</v>
      </c>
      <c r="R313">
        <f>YEAR(O313)</f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>(((J314/60)/60)/24)+DATE(1970,1,1)</f>
        <v>41348.877685185187</v>
      </c>
      <c r="P314" t="str">
        <f>LEFT(N314,SEARCH("/",N314)-1)</f>
        <v>film &amp; video</v>
      </c>
      <c r="Q314" t="str">
        <f>RIGHT(N314,LEN(N314)-SEARCH("/",N314))</f>
        <v>documentary</v>
      </c>
      <c r="R314">
        <f>YEAR(O314)</f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>(((J315/60)/60)/24)+DATE(1970,1,1)</f>
        <v>40357.227939814817</v>
      </c>
      <c r="P315" t="str">
        <f>LEFT(N315,SEARCH("/",N315)-1)</f>
        <v>film &amp; video</v>
      </c>
      <c r="Q315" t="str">
        <f>RIGHT(N315,LEN(N315)-SEARCH("/",N315))</f>
        <v>documentary</v>
      </c>
      <c r="R315">
        <f>YEAR(O315)</f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>(((J316/60)/60)/24)+DATE(1970,1,1)</f>
        <v>41304.833194444444</v>
      </c>
      <c r="P316" t="str">
        <f>LEFT(N316,SEARCH("/",N316)-1)</f>
        <v>film &amp; video</v>
      </c>
      <c r="Q316" t="str">
        <f>RIGHT(N316,LEN(N316)-SEARCH("/",N316))</f>
        <v>documentary</v>
      </c>
      <c r="R316">
        <f>YEAR(O316)</f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>(((J317/60)/60)/24)+DATE(1970,1,1)</f>
        <v>41113.77238425926</v>
      </c>
      <c r="P317" t="str">
        <f>LEFT(N317,SEARCH("/",N317)-1)</f>
        <v>film &amp; video</v>
      </c>
      <c r="Q317" t="str">
        <f>RIGHT(N317,LEN(N317)-SEARCH("/",N317))</f>
        <v>documentary</v>
      </c>
      <c r="R317">
        <f>YEAR(O317)</f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>(((J318/60)/60)/24)+DATE(1970,1,1)</f>
        <v>41950.923576388886</v>
      </c>
      <c r="P318" t="str">
        <f>LEFT(N318,SEARCH("/",N318)-1)</f>
        <v>film &amp; video</v>
      </c>
      <c r="Q318" t="str">
        <f>RIGHT(N318,LEN(N318)-SEARCH("/",N318))</f>
        <v>documentary</v>
      </c>
      <c r="R318">
        <f>YEAR(O318)</f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>(((J319/60)/60)/24)+DATE(1970,1,1)</f>
        <v>41589.676886574074</v>
      </c>
      <c r="P319" t="str">
        <f>LEFT(N319,SEARCH("/",N319)-1)</f>
        <v>film &amp; video</v>
      </c>
      <c r="Q319" t="str">
        <f>RIGHT(N319,LEN(N319)-SEARCH("/",N319))</f>
        <v>documentary</v>
      </c>
      <c r="R319">
        <f>YEAR(O319)</f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>(((J320/60)/60)/24)+DATE(1970,1,1)</f>
        <v>41330.038784722223</v>
      </c>
      <c r="P320" t="str">
        <f>LEFT(N320,SEARCH("/",N320)-1)</f>
        <v>film &amp; video</v>
      </c>
      <c r="Q320" t="str">
        <f>RIGHT(N320,LEN(N320)-SEARCH("/",N320))</f>
        <v>documentary</v>
      </c>
      <c r="R320">
        <f>YEAR(O320)</f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>(((J321/60)/60)/24)+DATE(1970,1,1)</f>
        <v>40123.83829861111</v>
      </c>
      <c r="P321" t="str">
        <f>LEFT(N321,SEARCH("/",N321)-1)</f>
        <v>film &amp; video</v>
      </c>
      <c r="Q321" t="str">
        <f>RIGHT(N321,LEN(N321)-SEARCH("/",N321))</f>
        <v>documentary</v>
      </c>
      <c r="R321">
        <f>YEAR(O321)</f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>(((J322/60)/60)/24)+DATE(1970,1,1)</f>
        <v>42331.551307870366</v>
      </c>
      <c r="P322" t="str">
        <f>LEFT(N322,SEARCH("/",N322)-1)</f>
        <v>film &amp; video</v>
      </c>
      <c r="Q322" t="str">
        <f>RIGHT(N322,LEN(N322)-SEARCH("/",N322))</f>
        <v>documentary</v>
      </c>
      <c r="R322">
        <f>YEAR(O322)</f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>(((J323/60)/60)/24)+DATE(1970,1,1)</f>
        <v>42647.446597222224</v>
      </c>
      <c r="P323" t="str">
        <f>LEFT(N323,SEARCH("/",N323)-1)</f>
        <v>film &amp; video</v>
      </c>
      <c r="Q323" t="str">
        <f>RIGHT(N323,LEN(N323)-SEARCH("/",N323))</f>
        <v>documentary</v>
      </c>
      <c r="R323">
        <f>YEAR(O323)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>(((J324/60)/60)/24)+DATE(1970,1,1)</f>
        <v>42473.57</v>
      </c>
      <c r="P324" t="str">
        <f>LEFT(N324,SEARCH("/",N324)-1)</f>
        <v>film &amp; video</v>
      </c>
      <c r="Q324" t="str">
        <f>RIGHT(N324,LEN(N324)-SEARCH("/",N324))</f>
        <v>documentary</v>
      </c>
      <c r="R324">
        <f>YEAR(O324)</f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>(((J325/60)/60)/24)+DATE(1970,1,1)</f>
        <v>42697.32136574074</v>
      </c>
      <c r="P325" t="str">
        <f>LEFT(N325,SEARCH("/",N325)-1)</f>
        <v>film &amp; video</v>
      </c>
      <c r="Q325" t="str">
        <f>RIGHT(N325,LEN(N325)-SEARCH("/",N325))</f>
        <v>documentary</v>
      </c>
      <c r="R325">
        <f>YEAR(O325)</f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>(((J326/60)/60)/24)+DATE(1970,1,1)</f>
        <v>42184.626250000001</v>
      </c>
      <c r="P326" t="str">
        <f>LEFT(N326,SEARCH("/",N326)-1)</f>
        <v>film &amp; video</v>
      </c>
      <c r="Q326" t="str">
        <f>RIGHT(N326,LEN(N326)-SEARCH("/",N326))</f>
        <v>documentary</v>
      </c>
      <c r="R326">
        <f>YEAR(O326)</f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>(((J327/60)/60)/24)+DATE(1970,1,1)</f>
        <v>42689.187881944439</v>
      </c>
      <c r="P327" t="str">
        <f>LEFT(N327,SEARCH("/",N327)-1)</f>
        <v>film &amp; video</v>
      </c>
      <c r="Q327" t="str">
        <f>RIGHT(N327,LEN(N327)-SEARCH("/",N327))</f>
        <v>documentary</v>
      </c>
      <c r="R327">
        <f>YEAR(O327)</f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>(((J328/60)/60)/24)+DATE(1970,1,1)</f>
        <v>42775.314884259264</v>
      </c>
      <c r="P328" t="str">
        <f>LEFT(N328,SEARCH("/",N328)-1)</f>
        <v>film &amp; video</v>
      </c>
      <c r="Q328" t="str">
        <f>RIGHT(N328,LEN(N328)-SEARCH("/",N328))</f>
        <v>documentary</v>
      </c>
      <c r="R328">
        <f>YEAR(O328)</f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>(((J329/60)/60)/24)+DATE(1970,1,1)</f>
        <v>42058.235289351855</v>
      </c>
      <c r="P329" t="str">
        <f>LEFT(N329,SEARCH("/",N329)-1)</f>
        <v>film &amp; video</v>
      </c>
      <c r="Q329" t="str">
        <f>RIGHT(N329,LEN(N329)-SEARCH("/",N329))</f>
        <v>documentary</v>
      </c>
      <c r="R329">
        <f>YEAR(O329)</f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>(((J330/60)/60)/24)+DATE(1970,1,1)</f>
        <v>42278.946620370371</v>
      </c>
      <c r="P330" t="str">
        <f>LEFT(N330,SEARCH("/",N330)-1)</f>
        <v>film &amp; video</v>
      </c>
      <c r="Q330" t="str">
        <f>RIGHT(N330,LEN(N330)-SEARCH("/",N330))</f>
        <v>documentary</v>
      </c>
      <c r="R330">
        <f>YEAR(O330)</f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>(((J331/60)/60)/24)+DATE(1970,1,1)</f>
        <v>42291.46674768519</v>
      </c>
      <c r="P331" t="str">
        <f>LEFT(N331,SEARCH("/",N331)-1)</f>
        <v>film &amp; video</v>
      </c>
      <c r="Q331" t="str">
        <f>RIGHT(N331,LEN(N331)-SEARCH("/",N331))</f>
        <v>documentary</v>
      </c>
      <c r="R331">
        <f>YEAR(O331)</f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>(((J332/60)/60)/24)+DATE(1970,1,1)</f>
        <v>41379.515775462962</v>
      </c>
      <c r="P332" t="str">
        <f>LEFT(N332,SEARCH("/",N332)-1)</f>
        <v>film &amp; video</v>
      </c>
      <c r="Q332" t="str">
        <f>RIGHT(N332,LEN(N332)-SEARCH("/",N332))</f>
        <v>documentary</v>
      </c>
      <c r="R332">
        <f>YEAR(O332)</f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>(((J333/60)/60)/24)+DATE(1970,1,1)</f>
        <v>42507.581412037034</v>
      </c>
      <c r="P333" t="str">
        <f>LEFT(N333,SEARCH("/",N333)-1)</f>
        <v>film &amp; video</v>
      </c>
      <c r="Q333" t="str">
        <f>RIGHT(N333,LEN(N333)-SEARCH("/",N333))</f>
        <v>documentary</v>
      </c>
      <c r="R333">
        <f>YEAR(O333)</f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>(((J334/60)/60)/24)+DATE(1970,1,1)</f>
        <v>42263.680289351847</v>
      </c>
      <c r="P334" t="str">
        <f>LEFT(N334,SEARCH("/",N334)-1)</f>
        <v>film &amp; video</v>
      </c>
      <c r="Q334" t="str">
        <f>RIGHT(N334,LEN(N334)-SEARCH("/",N334))</f>
        <v>documentary</v>
      </c>
      <c r="R334">
        <f>YEAR(O334)</f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>(((J335/60)/60)/24)+DATE(1970,1,1)</f>
        <v>42437.636469907404</v>
      </c>
      <c r="P335" t="str">
        <f>LEFT(N335,SEARCH("/",N335)-1)</f>
        <v>film &amp; video</v>
      </c>
      <c r="Q335" t="str">
        <f>RIGHT(N335,LEN(N335)-SEARCH("/",N335))</f>
        <v>documentary</v>
      </c>
      <c r="R335">
        <f>YEAR(O335)</f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>(((J336/60)/60)/24)+DATE(1970,1,1)</f>
        <v>42101.682372685187</v>
      </c>
      <c r="P336" t="str">
        <f>LEFT(N336,SEARCH("/",N336)-1)</f>
        <v>film &amp; video</v>
      </c>
      <c r="Q336" t="str">
        <f>RIGHT(N336,LEN(N336)-SEARCH("/",N336))</f>
        <v>documentary</v>
      </c>
      <c r="R336">
        <f>YEAR(O336)</f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>(((J337/60)/60)/24)+DATE(1970,1,1)</f>
        <v>42101.737442129626</v>
      </c>
      <c r="P337" t="str">
        <f>LEFT(N337,SEARCH("/",N337)-1)</f>
        <v>film &amp; video</v>
      </c>
      <c r="Q337" t="str">
        <f>RIGHT(N337,LEN(N337)-SEARCH("/",N337))</f>
        <v>documentary</v>
      </c>
      <c r="R337">
        <f>YEAR(O337)</f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>(((J338/60)/60)/24)+DATE(1970,1,1)</f>
        <v>42291.596273148149</v>
      </c>
      <c r="P338" t="str">
        <f>LEFT(N338,SEARCH("/",N338)-1)</f>
        <v>film &amp; video</v>
      </c>
      <c r="Q338" t="str">
        <f>RIGHT(N338,LEN(N338)-SEARCH("/",N338))</f>
        <v>documentary</v>
      </c>
      <c r="R338">
        <f>YEAR(O338)</f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>(((J339/60)/60)/24)+DATE(1970,1,1)</f>
        <v>42047.128564814819</v>
      </c>
      <c r="P339" t="str">
        <f>LEFT(N339,SEARCH("/",N339)-1)</f>
        <v>film &amp; video</v>
      </c>
      <c r="Q339" t="str">
        <f>RIGHT(N339,LEN(N339)-SEARCH("/",N339))</f>
        <v>documentary</v>
      </c>
      <c r="R339">
        <f>YEAR(O339)</f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>(((J340/60)/60)/24)+DATE(1970,1,1)</f>
        <v>42559.755671296298</v>
      </c>
      <c r="P340" t="str">
        <f>LEFT(N340,SEARCH("/",N340)-1)</f>
        <v>film &amp; video</v>
      </c>
      <c r="Q340" t="str">
        <f>RIGHT(N340,LEN(N340)-SEARCH("/",N340))</f>
        <v>documentary</v>
      </c>
      <c r="R340">
        <f>YEAR(O340)</f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>(((J341/60)/60)/24)+DATE(1970,1,1)</f>
        <v>42093.760046296295</v>
      </c>
      <c r="P341" t="str">
        <f>LEFT(N341,SEARCH("/",N341)-1)</f>
        <v>film &amp; video</v>
      </c>
      <c r="Q341" t="str">
        <f>RIGHT(N341,LEN(N341)-SEARCH("/",N341))</f>
        <v>documentary</v>
      </c>
      <c r="R341">
        <f>YEAR(O341)</f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>(((J342/60)/60)/24)+DATE(1970,1,1)</f>
        <v>42772.669062500005</v>
      </c>
      <c r="P342" t="str">
        <f>LEFT(N342,SEARCH("/",N342)-1)</f>
        <v>film &amp; video</v>
      </c>
      <c r="Q342" t="str">
        <f>RIGHT(N342,LEN(N342)-SEARCH("/",N342))</f>
        <v>documentary</v>
      </c>
      <c r="R342">
        <f>YEAR(O342)</f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>(((J343/60)/60)/24)+DATE(1970,1,1)</f>
        <v>41894.879606481481</v>
      </c>
      <c r="P343" t="str">
        <f>LEFT(N343,SEARCH("/",N343)-1)</f>
        <v>film &amp; video</v>
      </c>
      <c r="Q343" t="str">
        <f>RIGHT(N343,LEN(N343)-SEARCH("/",N343))</f>
        <v>documentary</v>
      </c>
      <c r="R343">
        <f>YEAR(O343)</f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>(((J344/60)/60)/24)+DATE(1970,1,1)</f>
        <v>42459.780844907407</v>
      </c>
      <c r="P344" t="str">
        <f>LEFT(N344,SEARCH("/",N344)-1)</f>
        <v>film &amp; video</v>
      </c>
      <c r="Q344" t="str">
        <f>RIGHT(N344,LEN(N344)-SEARCH("/",N344))</f>
        <v>documentary</v>
      </c>
      <c r="R344">
        <f>YEAR(O344)</f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>(((J345/60)/60)/24)+DATE(1970,1,1)</f>
        <v>41926.73778935185</v>
      </c>
      <c r="P345" t="str">
        <f>LEFT(N345,SEARCH("/",N345)-1)</f>
        <v>film &amp; video</v>
      </c>
      <c r="Q345" t="str">
        <f>RIGHT(N345,LEN(N345)-SEARCH("/",N345))</f>
        <v>documentary</v>
      </c>
      <c r="R345">
        <f>YEAR(O345)</f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>(((J346/60)/60)/24)+DATE(1970,1,1)</f>
        <v>42111.970995370371</v>
      </c>
      <c r="P346" t="str">
        <f>LEFT(N346,SEARCH("/",N346)-1)</f>
        <v>film &amp; video</v>
      </c>
      <c r="Q346" t="str">
        <f>RIGHT(N346,LEN(N346)-SEARCH("/",N346))</f>
        <v>documentary</v>
      </c>
      <c r="R346">
        <f>YEAR(O346)</f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>(((J347/60)/60)/24)+DATE(1970,1,1)</f>
        <v>42114.944328703699</v>
      </c>
      <c r="P347" t="str">
        <f>LEFT(N347,SEARCH("/",N347)-1)</f>
        <v>film &amp; video</v>
      </c>
      <c r="Q347" t="str">
        <f>RIGHT(N347,LEN(N347)-SEARCH("/",N347))</f>
        <v>documentary</v>
      </c>
      <c r="R347">
        <f>YEAR(O347)</f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>(((J348/60)/60)/24)+DATE(1970,1,1)</f>
        <v>42261.500243055561</v>
      </c>
      <c r="P348" t="str">
        <f>LEFT(N348,SEARCH("/",N348)-1)</f>
        <v>film &amp; video</v>
      </c>
      <c r="Q348" t="str">
        <f>RIGHT(N348,LEN(N348)-SEARCH("/",N348))</f>
        <v>documentary</v>
      </c>
      <c r="R348">
        <f>YEAR(O348)</f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>(((J349/60)/60)/24)+DATE(1970,1,1)</f>
        <v>42292.495474537034</v>
      </c>
      <c r="P349" t="str">
        <f>LEFT(N349,SEARCH("/",N349)-1)</f>
        <v>film &amp; video</v>
      </c>
      <c r="Q349" t="str">
        <f>RIGHT(N349,LEN(N349)-SEARCH("/",N349))</f>
        <v>documentary</v>
      </c>
      <c r="R349">
        <f>YEAR(O349)</f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>(((J350/60)/60)/24)+DATE(1970,1,1)</f>
        <v>42207.58699074074</v>
      </c>
      <c r="P350" t="str">
        <f>LEFT(N350,SEARCH("/",N350)-1)</f>
        <v>film &amp; video</v>
      </c>
      <c r="Q350" t="str">
        <f>RIGHT(N350,LEN(N350)-SEARCH("/",N350))</f>
        <v>documentary</v>
      </c>
      <c r="R350">
        <f>YEAR(O350)</f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>(((J351/60)/60)/24)+DATE(1970,1,1)</f>
        <v>42760.498935185184</v>
      </c>
      <c r="P351" t="str">
        <f>LEFT(N351,SEARCH("/",N351)-1)</f>
        <v>film &amp; video</v>
      </c>
      <c r="Q351" t="str">
        <f>RIGHT(N351,LEN(N351)-SEARCH("/",N351))</f>
        <v>documentary</v>
      </c>
      <c r="R351">
        <f>YEAR(O351)</f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>(((J352/60)/60)/24)+DATE(1970,1,1)</f>
        <v>42586.066076388888</v>
      </c>
      <c r="P352" t="str">
        <f>LEFT(N352,SEARCH("/",N352)-1)</f>
        <v>film &amp; video</v>
      </c>
      <c r="Q352" t="str">
        <f>RIGHT(N352,LEN(N352)-SEARCH("/",N352))</f>
        <v>documentary</v>
      </c>
      <c r="R352">
        <f>YEAR(O352)</f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>(((J353/60)/60)/24)+DATE(1970,1,1)</f>
        <v>42427.964745370366</v>
      </c>
      <c r="P353" t="str">
        <f>LEFT(N353,SEARCH("/",N353)-1)</f>
        <v>film &amp; video</v>
      </c>
      <c r="Q353" t="str">
        <f>RIGHT(N353,LEN(N353)-SEARCH("/",N353))</f>
        <v>documentary</v>
      </c>
      <c r="R353">
        <f>YEAR(O353)</f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>(((J354/60)/60)/24)+DATE(1970,1,1)</f>
        <v>41890.167453703703</v>
      </c>
      <c r="P354" t="str">
        <f>LEFT(N354,SEARCH("/",N354)-1)</f>
        <v>film &amp; video</v>
      </c>
      <c r="Q354" t="str">
        <f>RIGHT(N354,LEN(N354)-SEARCH("/",N354))</f>
        <v>documentary</v>
      </c>
      <c r="R354">
        <f>YEAR(O354)</f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>(((J355/60)/60)/24)+DATE(1970,1,1)</f>
        <v>42297.791886574079</v>
      </c>
      <c r="P355" t="str">
        <f>LEFT(N355,SEARCH("/",N355)-1)</f>
        <v>film &amp; video</v>
      </c>
      <c r="Q355" t="str">
        <f>RIGHT(N355,LEN(N355)-SEARCH("/",N355))</f>
        <v>documentary</v>
      </c>
      <c r="R355">
        <f>YEAR(O355)</f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>(((J356/60)/60)/24)+DATE(1970,1,1)</f>
        <v>42438.827789351853</v>
      </c>
      <c r="P356" t="str">
        <f>LEFT(N356,SEARCH("/",N356)-1)</f>
        <v>film &amp; video</v>
      </c>
      <c r="Q356" t="str">
        <f>RIGHT(N356,LEN(N356)-SEARCH("/",N356))</f>
        <v>documentary</v>
      </c>
      <c r="R356">
        <f>YEAR(O356)</f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>(((J357/60)/60)/24)+DATE(1970,1,1)</f>
        <v>41943.293912037036</v>
      </c>
      <c r="P357" t="str">
        <f>LEFT(N357,SEARCH("/",N357)-1)</f>
        <v>film &amp; video</v>
      </c>
      <c r="Q357" t="str">
        <f>RIGHT(N357,LEN(N357)-SEARCH("/",N357))</f>
        <v>documentary</v>
      </c>
      <c r="R357">
        <f>YEAR(O357)</f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>(((J358/60)/60)/24)+DATE(1970,1,1)</f>
        <v>42415.803159722222</v>
      </c>
      <c r="P358" t="str">
        <f>LEFT(N358,SEARCH("/",N358)-1)</f>
        <v>film &amp; video</v>
      </c>
      <c r="Q358" t="str">
        <f>RIGHT(N358,LEN(N358)-SEARCH("/",N358))</f>
        <v>documentary</v>
      </c>
      <c r="R358">
        <f>YEAR(O358)</f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>(((J359/60)/60)/24)+DATE(1970,1,1)</f>
        <v>42078.222187499996</v>
      </c>
      <c r="P359" t="str">
        <f>LEFT(N359,SEARCH("/",N359)-1)</f>
        <v>film &amp; video</v>
      </c>
      <c r="Q359" t="str">
        <f>RIGHT(N359,LEN(N359)-SEARCH("/",N359))</f>
        <v>documentary</v>
      </c>
      <c r="R359">
        <f>YEAR(O359)</f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>(((J360/60)/60)/24)+DATE(1970,1,1)</f>
        <v>42507.860196759255</v>
      </c>
      <c r="P360" t="str">
        <f>LEFT(N360,SEARCH("/",N360)-1)</f>
        <v>film &amp; video</v>
      </c>
      <c r="Q360" t="str">
        <f>RIGHT(N360,LEN(N360)-SEARCH("/",N360))</f>
        <v>documentary</v>
      </c>
      <c r="R360">
        <f>YEAR(O360)</f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>(((J361/60)/60)/24)+DATE(1970,1,1)</f>
        <v>41935.070486111108</v>
      </c>
      <c r="P361" t="str">
        <f>LEFT(N361,SEARCH("/",N361)-1)</f>
        <v>film &amp; video</v>
      </c>
      <c r="Q361" t="str">
        <f>RIGHT(N361,LEN(N361)-SEARCH("/",N361))</f>
        <v>documentary</v>
      </c>
      <c r="R361">
        <f>YEAR(O361)</f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>(((J362/60)/60)/24)+DATE(1970,1,1)</f>
        <v>42163.897916666669</v>
      </c>
      <c r="P362" t="str">
        <f>LEFT(N362,SEARCH("/",N362)-1)</f>
        <v>film &amp; video</v>
      </c>
      <c r="Q362" t="str">
        <f>RIGHT(N362,LEN(N362)-SEARCH("/",N362))</f>
        <v>documentary</v>
      </c>
      <c r="R362">
        <f>YEAR(O362)</f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>(((J363/60)/60)/24)+DATE(1970,1,1)</f>
        <v>41936.001226851848</v>
      </c>
      <c r="P363" t="str">
        <f>LEFT(N363,SEARCH("/",N363)-1)</f>
        <v>film &amp; video</v>
      </c>
      <c r="Q363" t="str">
        <f>RIGHT(N363,LEN(N363)-SEARCH("/",N363))</f>
        <v>documentary</v>
      </c>
      <c r="R363">
        <f>YEAR(O363)</f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>(((J364/60)/60)/24)+DATE(1970,1,1)</f>
        <v>41837.210543981484</v>
      </c>
      <c r="P364" t="str">
        <f>LEFT(N364,SEARCH("/",N364)-1)</f>
        <v>film &amp; video</v>
      </c>
      <c r="Q364" t="str">
        <f>RIGHT(N364,LEN(N364)-SEARCH("/",N364))</f>
        <v>documentary</v>
      </c>
      <c r="R364">
        <f>YEAR(O364)</f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>(((J365/60)/60)/24)+DATE(1970,1,1)</f>
        <v>40255.744629629626</v>
      </c>
      <c r="P365" t="str">
        <f>LEFT(N365,SEARCH("/",N365)-1)</f>
        <v>film &amp; video</v>
      </c>
      <c r="Q365" t="str">
        <f>RIGHT(N365,LEN(N365)-SEARCH("/",N365))</f>
        <v>documentary</v>
      </c>
      <c r="R365">
        <f>YEAR(O365)</f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>(((J366/60)/60)/24)+DATE(1970,1,1)</f>
        <v>41780.859629629631</v>
      </c>
      <c r="P366" t="str">
        <f>LEFT(N366,SEARCH("/",N366)-1)</f>
        <v>film &amp; video</v>
      </c>
      <c r="Q366" t="str">
        <f>RIGHT(N366,LEN(N366)-SEARCH("/",N366))</f>
        <v>documentary</v>
      </c>
      <c r="R366">
        <f>YEAR(O366)</f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>(((J367/60)/60)/24)+DATE(1970,1,1)</f>
        <v>41668.606469907405</v>
      </c>
      <c r="P367" t="str">
        <f>LEFT(N367,SEARCH("/",N367)-1)</f>
        <v>film &amp; video</v>
      </c>
      <c r="Q367" t="str">
        <f>RIGHT(N367,LEN(N367)-SEARCH("/",N367))</f>
        <v>documentary</v>
      </c>
      <c r="R367">
        <f>YEAR(O367)</f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>(((J368/60)/60)/24)+DATE(1970,1,1)</f>
        <v>41019.793032407404</v>
      </c>
      <c r="P368" t="str">
        <f>LEFT(N368,SEARCH("/",N368)-1)</f>
        <v>film &amp; video</v>
      </c>
      <c r="Q368" t="str">
        <f>RIGHT(N368,LEN(N368)-SEARCH("/",N368))</f>
        <v>documentary</v>
      </c>
      <c r="R368">
        <f>YEAR(O368)</f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>(((J369/60)/60)/24)+DATE(1970,1,1)</f>
        <v>41355.577291666668</v>
      </c>
      <c r="P369" t="str">
        <f>LEFT(N369,SEARCH("/",N369)-1)</f>
        <v>film &amp; video</v>
      </c>
      <c r="Q369" t="str">
        <f>RIGHT(N369,LEN(N369)-SEARCH("/",N369))</f>
        <v>documentary</v>
      </c>
      <c r="R369">
        <f>YEAR(O369)</f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>(((J370/60)/60)/24)+DATE(1970,1,1)</f>
        <v>42043.605578703704</v>
      </c>
      <c r="P370" t="str">
        <f>LEFT(N370,SEARCH("/",N370)-1)</f>
        <v>film &amp; video</v>
      </c>
      <c r="Q370" t="str">
        <f>RIGHT(N370,LEN(N370)-SEARCH("/",N370))</f>
        <v>documentary</v>
      </c>
      <c r="R370">
        <f>YEAR(O370)</f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>(((J371/60)/60)/24)+DATE(1970,1,1)</f>
        <v>40893.551724537036</v>
      </c>
      <c r="P371" t="str">
        <f>LEFT(N371,SEARCH("/",N371)-1)</f>
        <v>film &amp; video</v>
      </c>
      <c r="Q371" t="str">
        <f>RIGHT(N371,LEN(N371)-SEARCH("/",N371))</f>
        <v>documentary</v>
      </c>
      <c r="R371">
        <f>YEAR(O371)</f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>(((J372/60)/60)/24)+DATE(1970,1,1)</f>
        <v>42711.795138888891</v>
      </c>
      <c r="P372" t="str">
        <f>LEFT(N372,SEARCH("/",N372)-1)</f>
        <v>film &amp; video</v>
      </c>
      <c r="Q372" t="str">
        <f>RIGHT(N372,LEN(N372)-SEARCH("/",N372))</f>
        <v>documentary</v>
      </c>
      <c r="R372">
        <f>YEAR(O372)</f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>(((J373/60)/60)/24)+DATE(1970,1,1)</f>
        <v>41261.767812500002</v>
      </c>
      <c r="P373" t="str">
        <f>LEFT(N373,SEARCH("/",N373)-1)</f>
        <v>film &amp; video</v>
      </c>
      <c r="Q373" t="str">
        <f>RIGHT(N373,LEN(N373)-SEARCH("/",N373))</f>
        <v>documentary</v>
      </c>
      <c r="R373">
        <f>YEAR(O373)</f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>(((J374/60)/60)/24)+DATE(1970,1,1)</f>
        <v>42425.576898148152</v>
      </c>
      <c r="P374" t="str">
        <f>LEFT(N374,SEARCH("/",N374)-1)</f>
        <v>film &amp; video</v>
      </c>
      <c r="Q374" t="str">
        <f>RIGHT(N374,LEN(N374)-SEARCH("/",N374))</f>
        <v>documentary</v>
      </c>
      <c r="R374">
        <f>YEAR(O374)</f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>(((J375/60)/60)/24)+DATE(1970,1,1)</f>
        <v>41078.91201388889</v>
      </c>
      <c r="P375" t="str">
        <f>LEFT(N375,SEARCH("/",N375)-1)</f>
        <v>film &amp; video</v>
      </c>
      <c r="Q375" t="str">
        <f>RIGHT(N375,LEN(N375)-SEARCH("/",N375))</f>
        <v>documentary</v>
      </c>
      <c r="R375">
        <f>YEAR(O375)</f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>(((J376/60)/60)/24)+DATE(1970,1,1)</f>
        <v>40757.889247685183</v>
      </c>
      <c r="P376" t="str">
        <f>LEFT(N376,SEARCH("/",N376)-1)</f>
        <v>film &amp; video</v>
      </c>
      <c r="Q376" t="str">
        <f>RIGHT(N376,LEN(N376)-SEARCH("/",N376))</f>
        <v>documentary</v>
      </c>
      <c r="R376">
        <f>YEAR(O376)</f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>(((J377/60)/60)/24)+DATE(1970,1,1)</f>
        <v>41657.985081018516</v>
      </c>
      <c r="P377" t="str">
        <f>LEFT(N377,SEARCH("/",N377)-1)</f>
        <v>film &amp; video</v>
      </c>
      <c r="Q377" t="str">
        <f>RIGHT(N377,LEN(N377)-SEARCH("/",N377))</f>
        <v>documentary</v>
      </c>
      <c r="R377">
        <f>YEAR(O377)</f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>(((J378/60)/60)/24)+DATE(1970,1,1)</f>
        <v>42576.452731481477</v>
      </c>
      <c r="P378" t="str">
        <f>LEFT(N378,SEARCH("/",N378)-1)</f>
        <v>film &amp; video</v>
      </c>
      <c r="Q378" t="str">
        <f>RIGHT(N378,LEN(N378)-SEARCH("/",N378))</f>
        <v>documentary</v>
      </c>
      <c r="R378">
        <f>YEAR(O378)</f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>(((J379/60)/60)/24)+DATE(1970,1,1)</f>
        <v>42292.250787037032</v>
      </c>
      <c r="P379" t="str">
        <f>LEFT(N379,SEARCH("/",N379)-1)</f>
        <v>film &amp; video</v>
      </c>
      <c r="Q379" t="str">
        <f>RIGHT(N379,LEN(N379)-SEARCH("/",N379))</f>
        <v>documentary</v>
      </c>
      <c r="R379">
        <f>YEAR(O379)</f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>(((J380/60)/60)/24)+DATE(1970,1,1)</f>
        <v>42370.571851851855</v>
      </c>
      <c r="P380" t="str">
        <f>LEFT(N380,SEARCH("/",N380)-1)</f>
        <v>film &amp; video</v>
      </c>
      <c r="Q380" t="str">
        <f>RIGHT(N380,LEN(N380)-SEARCH("/",N380))</f>
        <v>documentary</v>
      </c>
      <c r="R380">
        <f>YEAR(O380)</f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>(((J381/60)/60)/24)+DATE(1970,1,1)</f>
        <v>40987.688333333332</v>
      </c>
      <c r="P381" t="str">
        <f>LEFT(N381,SEARCH("/",N381)-1)</f>
        <v>film &amp; video</v>
      </c>
      <c r="Q381" t="str">
        <f>RIGHT(N381,LEN(N381)-SEARCH("/",N381))</f>
        <v>documentary</v>
      </c>
      <c r="R381">
        <f>YEAR(O381)</f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>(((J382/60)/60)/24)+DATE(1970,1,1)</f>
        <v>42367.719814814816</v>
      </c>
      <c r="P382" t="str">
        <f>LEFT(N382,SEARCH("/",N382)-1)</f>
        <v>film &amp; video</v>
      </c>
      <c r="Q382" t="str">
        <f>RIGHT(N382,LEN(N382)-SEARCH("/",N382))</f>
        <v>documentary</v>
      </c>
      <c r="R382">
        <f>YEAR(O382)</f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>(((J383/60)/60)/24)+DATE(1970,1,1)</f>
        <v>41085.698113425926</v>
      </c>
      <c r="P383" t="str">
        <f>LEFT(N383,SEARCH("/",N383)-1)</f>
        <v>film &amp; video</v>
      </c>
      <c r="Q383" t="str">
        <f>RIGHT(N383,LEN(N383)-SEARCH("/",N383))</f>
        <v>documentary</v>
      </c>
      <c r="R383">
        <f>YEAR(O383)</f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>(((J384/60)/60)/24)+DATE(1970,1,1)</f>
        <v>41144.709490740745</v>
      </c>
      <c r="P384" t="str">
        <f>LEFT(N384,SEARCH("/",N384)-1)</f>
        <v>film &amp; video</v>
      </c>
      <c r="Q384" t="str">
        <f>RIGHT(N384,LEN(N384)-SEARCH("/",N384))</f>
        <v>documentary</v>
      </c>
      <c r="R384">
        <f>YEAR(O384)</f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>(((J385/60)/60)/24)+DATE(1970,1,1)</f>
        <v>41755.117581018516</v>
      </c>
      <c r="P385" t="str">
        <f>LEFT(N385,SEARCH("/",N385)-1)</f>
        <v>film &amp; video</v>
      </c>
      <c r="Q385" t="str">
        <f>RIGHT(N385,LEN(N385)-SEARCH("/",N385))</f>
        <v>documentary</v>
      </c>
      <c r="R385">
        <f>YEAR(O385)</f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>(((J386/60)/60)/24)+DATE(1970,1,1)</f>
        <v>41980.781793981485</v>
      </c>
      <c r="P386" t="str">
        <f>LEFT(N386,SEARCH("/",N386)-1)</f>
        <v>film &amp; video</v>
      </c>
      <c r="Q386" t="str">
        <f>RIGHT(N386,LEN(N386)-SEARCH("/",N386))</f>
        <v>documentary</v>
      </c>
      <c r="R386">
        <f>YEAR(O386)</f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>(((J387/60)/60)/24)+DATE(1970,1,1)</f>
        <v>41934.584502314814</v>
      </c>
      <c r="P387" t="str">
        <f>LEFT(N387,SEARCH("/",N387)-1)</f>
        <v>film &amp; video</v>
      </c>
      <c r="Q387" t="str">
        <f>RIGHT(N387,LEN(N387)-SEARCH("/",N387))</f>
        <v>documentary</v>
      </c>
      <c r="R387">
        <f>YEAR(O387)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>(((J388/60)/60)/24)+DATE(1970,1,1)</f>
        <v>42211.951284722221</v>
      </c>
      <c r="P388" t="str">
        <f>LEFT(N388,SEARCH("/",N388)-1)</f>
        <v>film &amp; video</v>
      </c>
      <c r="Q388" t="str">
        <f>RIGHT(N388,LEN(N388)-SEARCH("/",N388))</f>
        <v>documentary</v>
      </c>
      <c r="R388">
        <f>YEAR(O388)</f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>(((J389/60)/60)/24)+DATE(1970,1,1)</f>
        <v>42200.67659722222</v>
      </c>
      <c r="P389" t="str">
        <f>LEFT(N389,SEARCH("/",N389)-1)</f>
        <v>film &amp; video</v>
      </c>
      <c r="Q389" t="str">
        <f>RIGHT(N389,LEN(N389)-SEARCH("/",N389))</f>
        <v>documentary</v>
      </c>
      <c r="R389">
        <f>YEAR(O389)</f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>(((J390/60)/60)/24)+DATE(1970,1,1)</f>
        <v>42549.076157407413</v>
      </c>
      <c r="P390" t="str">
        <f>LEFT(N390,SEARCH("/",N390)-1)</f>
        <v>film &amp; video</v>
      </c>
      <c r="Q390" t="str">
        <f>RIGHT(N390,LEN(N390)-SEARCH("/",N390))</f>
        <v>documentary</v>
      </c>
      <c r="R390">
        <f>YEAR(O390)</f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>(((J391/60)/60)/24)+DATE(1970,1,1)</f>
        <v>41674.063078703701</v>
      </c>
      <c r="P391" t="str">
        <f>LEFT(N391,SEARCH("/",N391)-1)</f>
        <v>film &amp; video</v>
      </c>
      <c r="Q391" t="str">
        <f>RIGHT(N391,LEN(N391)-SEARCH("/",N391))</f>
        <v>documentary</v>
      </c>
      <c r="R391">
        <f>YEAR(O391)</f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>(((J392/60)/60)/24)+DATE(1970,1,1)</f>
        <v>42112.036712962959</v>
      </c>
      <c r="P392" t="str">
        <f>LEFT(N392,SEARCH("/",N392)-1)</f>
        <v>film &amp; video</v>
      </c>
      <c r="Q392" t="str">
        <f>RIGHT(N392,LEN(N392)-SEARCH("/",N392))</f>
        <v>documentary</v>
      </c>
      <c r="R392">
        <f>YEAR(O392)</f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>(((J393/60)/60)/24)+DATE(1970,1,1)</f>
        <v>40865.042256944449</v>
      </c>
      <c r="P393" t="str">
        <f>LEFT(N393,SEARCH("/",N393)-1)</f>
        <v>film &amp; video</v>
      </c>
      <c r="Q393" t="str">
        <f>RIGHT(N393,LEN(N393)-SEARCH("/",N393))</f>
        <v>documentary</v>
      </c>
      <c r="R393">
        <f>YEAR(O393)</f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>(((J394/60)/60)/24)+DATE(1970,1,1)</f>
        <v>40763.717256944445</v>
      </c>
      <c r="P394" t="str">
        <f>LEFT(N394,SEARCH("/",N394)-1)</f>
        <v>film &amp; video</v>
      </c>
      <c r="Q394" t="str">
        <f>RIGHT(N394,LEN(N394)-SEARCH("/",N394))</f>
        <v>documentary</v>
      </c>
      <c r="R394">
        <f>YEAR(O394)</f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>(((J395/60)/60)/24)+DATE(1970,1,1)</f>
        <v>41526.708935185183</v>
      </c>
      <c r="P395" t="str">
        <f>LEFT(N395,SEARCH("/",N395)-1)</f>
        <v>film &amp; video</v>
      </c>
      <c r="Q395" t="str">
        <f>RIGHT(N395,LEN(N395)-SEARCH("/",N395))</f>
        <v>documentary</v>
      </c>
      <c r="R395">
        <f>YEAR(O395)</f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>(((J396/60)/60)/24)+DATE(1970,1,1)</f>
        <v>42417.818078703705</v>
      </c>
      <c r="P396" t="str">
        <f>LEFT(N396,SEARCH("/",N396)-1)</f>
        <v>film &amp; video</v>
      </c>
      <c r="Q396" t="str">
        <f>RIGHT(N396,LEN(N396)-SEARCH("/",N396))</f>
        <v>documentary</v>
      </c>
      <c r="R396">
        <f>YEAR(O396)</f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>(((J397/60)/60)/24)+DATE(1970,1,1)</f>
        <v>40990.909259259257</v>
      </c>
      <c r="P397" t="str">
        <f>LEFT(N397,SEARCH("/",N397)-1)</f>
        <v>film &amp; video</v>
      </c>
      <c r="Q397" t="str">
        <f>RIGHT(N397,LEN(N397)-SEARCH("/",N397))</f>
        <v>documentary</v>
      </c>
      <c r="R397">
        <f>YEAR(O397)</f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>(((J398/60)/60)/24)+DATE(1970,1,1)</f>
        <v>41082.564884259256</v>
      </c>
      <c r="P398" t="str">
        <f>LEFT(N398,SEARCH("/",N398)-1)</f>
        <v>film &amp; video</v>
      </c>
      <c r="Q398" t="str">
        <f>RIGHT(N398,LEN(N398)-SEARCH("/",N398))</f>
        <v>documentary</v>
      </c>
      <c r="R398">
        <f>YEAR(O398)</f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>(((J399/60)/60)/24)+DATE(1970,1,1)</f>
        <v>40379.776435185187</v>
      </c>
      <c r="P399" t="str">
        <f>LEFT(N399,SEARCH("/",N399)-1)</f>
        <v>film &amp; video</v>
      </c>
      <c r="Q399" t="str">
        <f>RIGHT(N399,LEN(N399)-SEARCH("/",N399))</f>
        <v>documentary</v>
      </c>
      <c r="R399">
        <f>YEAR(O399)</f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>(((J400/60)/60)/24)+DATE(1970,1,1)</f>
        <v>42078.793124999997</v>
      </c>
      <c r="P400" t="str">
        <f>LEFT(N400,SEARCH("/",N400)-1)</f>
        <v>film &amp; video</v>
      </c>
      <c r="Q400" t="str">
        <f>RIGHT(N400,LEN(N400)-SEARCH("/",N400))</f>
        <v>documentary</v>
      </c>
      <c r="R400">
        <f>YEAR(O400)</f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>(((J401/60)/60)/24)+DATE(1970,1,1)</f>
        <v>42687.875775462962</v>
      </c>
      <c r="P401" t="str">
        <f>LEFT(N401,SEARCH("/",N401)-1)</f>
        <v>film &amp; video</v>
      </c>
      <c r="Q401" t="str">
        <f>RIGHT(N401,LEN(N401)-SEARCH("/",N401))</f>
        <v>documentary</v>
      </c>
      <c r="R401">
        <f>YEAR(O401)</f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>(((J402/60)/60)/24)+DATE(1970,1,1)</f>
        <v>41745.635960648149</v>
      </c>
      <c r="P402" t="str">
        <f>LEFT(N402,SEARCH("/",N402)-1)</f>
        <v>film &amp; video</v>
      </c>
      <c r="Q402" t="str">
        <f>RIGHT(N402,LEN(N402)-SEARCH("/",N402))</f>
        <v>documentary</v>
      </c>
      <c r="R402">
        <f>YEAR(O402)</f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>(((J403/60)/60)/24)+DATE(1970,1,1)</f>
        <v>40732.842245370368</v>
      </c>
      <c r="P403" t="str">
        <f>LEFT(N403,SEARCH("/",N403)-1)</f>
        <v>film &amp; video</v>
      </c>
      <c r="Q403" t="str">
        <f>RIGHT(N403,LEN(N403)-SEARCH("/",N403))</f>
        <v>documentary</v>
      </c>
      <c r="R403">
        <f>YEAR(O403)</f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>(((J404/60)/60)/24)+DATE(1970,1,1)</f>
        <v>42292.539548611108</v>
      </c>
      <c r="P404" t="str">
        <f>LEFT(N404,SEARCH("/",N404)-1)</f>
        <v>film &amp; video</v>
      </c>
      <c r="Q404" t="str">
        <f>RIGHT(N404,LEN(N404)-SEARCH("/",N404))</f>
        <v>documentary</v>
      </c>
      <c r="R404">
        <f>YEAR(O404)</f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>(((J405/60)/60)/24)+DATE(1970,1,1)</f>
        <v>40718.310659722221</v>
      </c>
      <c r="P405" t="str">
        <f>LEFT(N405,SEARCH("/",N405)-1)</f>
        <v>film &amp; video</v>
      </c>
      <c r="Q405" t="str">
        <f>RIGHT(N405,LEN(N405)-SEARCH("/",N405))</f>
        <v>documentary</v>
      </c>
      <c r="R405">
        <f>YEAR(O405)</f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>(((J406/60)/60)/24)+DATE(1970,1,1)</f>
        <v>41646.628032407411</v>
      </c>
      <c r="P406" t="str">
        <f>LEFT(N406,SEARCH("/",N406)-1)</f>
        <v>film &amp; video</v>
      </c>
      <c r="Q406" t="str">
        <f>RIGHT(N406,LEN(N406)-SEARCH("/",N406))</f>
        <v>documentary</v>
      </c>
      <c r="R406">
        <f>YEAR(O406)</f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>(((J407/60)/60)/24)+DATE(1970,1,1)</f>
        <v>41674.08494212963</v>
      </c>
      <c r="P407" t="str">
        <f>LEFT(N407,SEARCH("/",N407)-1)</f>
        <v>film &amp; video</v>
      </c>
      <c r="Q407" t="str">
        <f>RIGHT(N407,LEN(N407)-SEARCH("/",N407))</f>
        <v>documentary</v>
      </c>
      <c r="R407">
        <f>YEAR(O407)</f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>(((J408/60)/60)/24)+DATE(1970,1,1)</f>
        <v>40638.162465277775</v>
      </c>
      <c r="P408" t="str">
        <f>LEFT(N408,SEARCH("/",N408)-1)</f>
        <v>film &amp; video</v>
      </c>
      <c r="Q408" t="str">
        <f>RIGHT(N408,LEN(N408)-SEARCH("/",N408))</f>
        <v>documentary</v>
      </c>
      <c r="R408">
        <f>YEAR(O408)</f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>(((J409/60)/60)/24)+DATE(1970,1,1)</f>
        <v>40806.870949074073</v>
      </c>
      <c r="P409" t="str">
        <f>LEFT(N409,SEARCH("/",N409)-1)</f>
        <v>film &amp; video</v>
      </c>
      <c r="Q409" t="str">
        <f>RIGHT(N409,LEN(N409)-SEARCH("/",N409))</f>
        <v>documentary</v>
      </c>
      <c r="R409">
        <f>YEAR(O409)</f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>(((J410/60)/60)/24)+DATE(1970,1,1)</f>
        <v>41543.735995370371</v>
      </c>
      <c r="P410" t="str">
        <f>LEFT(N410,SEARCH("/",N410)-1)</f>
        <v>film &amp; video</v>
      </c>
      <c r="Q410" t="str">
        <f>RIGHT(N410,LEN(N410)-SEARCH("/",N410))</f>
        <v>documentary</v>
      </c>
      <c r="R410">
        <f>YEAR(O410)</f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>(((J411/60)/60)/24)+DATE(1970,1,1)</f>
        <v>42543.862777777773</v>
      </c>
      <c r="P411" t="str">
        <f>LEFT(N411,SEARCH("/",N411)-1)</f>
        <v>film &amp; video</v>
      </c>
      <c r="Q411" t="str">
        <f>RIGHT(N411,LEN(N411)-SEARCH("/",N411))</f>
        <v>documentary</v>
      </c>
      <c r="R411">
        <f>YEAR(O411)</f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>(((J412/60)/60)/24)+DATE(1970,1,1)</f>
        <v>42113.981446759266</v>
      </c>
      <c r="P412" t="str">
        <f>LEFT(N412,SEARCH("/",N412)-1)</f>
        <v>film &amp; video</v>
      </c>
      <c r="Q412" t="str">
        <f>RIGHT(N412,LEN(N412)-SEARCH("/",N412))</f>
        <v>documentary</v>
      </c>
      <c r="R412">
        <f>YEAR(O412)</f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>(((J413/60)/60)/24)+DATE(1970,1,1)</f>
        <v>41598.17597222222</v>
      </c>
      <c r="P413" t="str">
        <f>LEFT(N413,SEARCH("/",N413)-1)</f>
        <v>film &amp; video</v>
      </c>
      <c r="Q413" t="str">
        <f>RIGHT(N413,LEN(N413)-SEARCH("/",N413))</f>
        <v>documentary</v>
      </c>
      <c r="R413">
        <f>YEAR(O413)</f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>(((J414/60)/60)/24)+DATE(1970,1,1)</f>
        <v>41099.742800925924</v>
      </c>
      <c r="P414" t="str">
        <f>LEFT(N414,SEARCH("/",N414)-1)</f>
        <v>film &amp; video</v>
      </c>
      <c r="Q414" t="str">
        <f>RIGHT(N414,LEN(N414)-SEARCH("/",N414))</f>
        <v>documentary</v>
      </c>
      <c r="R414">
        <f>YEAR(O414)</f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>(((J415/60)/60)/24)+DATE(1970,1,1)</f>
        <v>41079.877442129626</v>
      </c>
      <c r="P415" t="str">
        <f>LEFT(N415,SEARCH("/",N415)-1)</f>
        <v>film &amp; video</v>
      </c>
      <c r="Q415" t="str">
        <f>RIGHT(N415,LEN(N415)-SEARCH("/",N415))</f>
        <v>documentary</v>
      </c>
      <c r="R415">
        <f>YEAR(O415)</f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>(((J416/60)/60)/24)+DATE(1970,1,1)</f>
        <v>41529.063252314816</v>
      </c>
      <c r="P416" t="str">
        <f>LEFT(N416,SEARCH("/",N416)-1)</f>
        <v>film &amp; video</v>
      </c>
      <c r="Q416" t="str">
        <f>RIGHT(N416,LEN(N416)-SEARCH("/",N416))</f>
        <v>documentary</v>
      </c>
      <c r="R416">
        <f>YEAR(O416)</f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>(((J417/60)/60)/24)+DATE(1970,1,1)</f>
        <v>41904.851875</v>
      </c>
      <c r="P417" t="str">
        <f>LEFT(N417,SEARCH("/",N417)-1)</f>
        <v>film &amp; video</v>
      </c>
      <c r="Q417" t="str">
        <f>RIGHT(N417,LEN(N417)-SEARCH("/",N417))</f>
        <v>documentary</v>
      </c>
      <c r="R417">
        <f>YEAR(O417)</f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>(((J418/60)/60)/24)+DATE(1970,1,1)</f>
        <v>41648.396192129629</v>
      </c>
      <c r="P418" t="str">
        <f>LEFT(N418,SEARCH("/",N418)-1)</f>
        <v>film &amp; video</v>
      </c>
      <c r="Q418" t="str">
        <f>RIGHT(N418,LEN(N418)-SEARCH("/",N418))</f>
        <v>documentary</v>
      </c>
      <c r="R418">
        <f>YEAR(O418)</f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>(((J419/60)/60)/24)+DATE(1970,1,1)</f>
        <v>41360.970601851855</v>
      </c>
      <c r="P419" t="str">
        <f>LEFT(N419,SEARCH("/",N419)-1)</f>
        <v>film &amp; video</v>
      </c>
      <c r="Q419" t="str">
        <f>RIGHT(N419,LEN(N419)-SEARCH("/",N419))</f>
        <v>documentary</v>
      </c>
      <c r="R419">
        <f>YEAR(O419)</f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>(((J420/60)/60)/24)+DATE(1970,1,1)</f>
        <v>42178.282372685186</v>
      </c>
      <c r="P420" t="str">
        <f>LEFT(N420,SEARCH("/",N420)-1)</f>
        <v>film &amp; video</v>
      </c>
      <c r="Q420" t="str">
        <f>RIGHT(N420,LEN(N420)-SEARCH("/",N420))</f>
        <v>documentary</v>
      </c>
      <c r="R420">
        <f>YEAR(O420)</f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>(((J421/60)/60)/24)+DATE(1970,1,1)</f>
        <v>41394.842442129629</v>
      </c>
      <c r="P421" t="str">
        <f>LEFT(N421,SEARCH("/",N421)-1)</f>
        <v>film &amp; video</v>
      </c>
      <c r="Q421" t="str">
        <f>RIGHT(N421,LEN(N421)-SEARCH("/",N421))</f>
        <v>documentary</v>
      </c>
      <c r="R421">
        <f>YEAR(O421)</f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>(((J422/60)/60)/24)+DATE(1970,1,1)</f>
        <v>41682.23646990741</v>
      </c>
      <c r="P422" t="str">
        <f>LEFT(N422,SEARCH("/",N422)-1)</f>
        <v>film &amp; video</v>
      </c>
      <c r="Q422" t="str">
        <f>RIGHT(N422,LEN(N422)-SEARCH("/",N422))</f>
        <v>animation</v>
      </c>
      <c r="R422">
        <f>YEAR(O422)</f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>(((J423/60)/60)/24)+DATE(1970,1,1)</f>
        <v>42177.491388888884</v>
      </c>
      <c r="P423" t="str">
        <f>LEFT(N423,SEARCH("/",N423)-1)</f>
        <v>film &amp; video</v>
      </c>
      <c r="Q423" t="str">
        <f>RIGHT(N423,LEN(N423)-SEARCH("/",N423))</f>
        <v>animation</v>
      </c>
      <c r="R423">
        <f>YEAR(O423)</f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>(((J424/60)/60)/24)+DATE(1970,1,1)</f>
        <v>41863.260381944441</v>
      </c>
      <c r="P424" t="str">
        <f>LEFT(N424,SEARCH("/",N424)-1)</f>
        <v>film &amp; video</v>
      </c>
      <c r="Q424" t="str">
        <f>RIGHT(N424,LEN(N424)-SEARCH("/",N424))</f>
        <v>animation</v>
      </c>
      <c r="R424">
        <f>YEAR(O424)</f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>(((J425/60)/60)/24)+DATE(1970,1,1)</f>
        <v>41400.92627314815</v>
      </c>
      <c r="P425" t="str">
        <f>LEFT(N425,SEARCH("/",N425)-1)</f>
        <v>film &amp; video</v>
      </c>
      <c r="Q425" t="str">
        <f>RIGHT(N425,LEN(N425)-SEARCH("/",N425))</f>
        <v>animation</v>
      </c>
      <c r="R425">
        <f>YEAR(O425)</f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>(((J426/60)/60)/24)+DATE(1970,1,1)</f>
        <v>40934.376145833332</v>
      </c>
      <c r="P426" t="str">
        <f>LEFT(N426,SEARCH("/",N426)-1)</f>
        <v>film &amp; video</v>
      </c>
      <c r="Q426" t="str">
        <f>RIGHT(N426,LEN(N426)-SEARCH("/",N426))</f>
        <v>animation</v>
      </c>
      <c r="R426">
        <f>YEAR(O426)</f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>(((J427/60)/60)/24)+DATE(1970,1,1)</f>
        <v>42275.861157407402</v>
      </c>
      <c r="P427" t="str">
        <f>LEFT(N427,SEARCH("/",N427)-1)</f>
        <v>film &amp; video</v>
      </c>
      <c r="Q427" t="str">
        <f>RIGHT(N427,LEN(N427)-SEARCH("/",N427))</f>
        <v>animation</v>
      </c>
      <c r="R427">
        <f>YEAR(O427)</f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>(((J428/60)/60)/24)+DATE(1970,1,1)</f>
        <v>42400.711967592593</v>
      </c>
      <c r="P428" t="str">
        <f>LEFT(N428,SEARCH("/",N428)-1)</f>
        <v>film &amp; video</v>
      </c>
      <c r="Q428" t="str">
        <f>RIGHT(N428,LEN(N428)-SEARCH("/",N428))</f>
        <v>animation</v>
      </c>
      <c r="R428">
        <f>YEAR(O428)</f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>(((J429/60)/60)/24)+DATE(1970,1,1)</f>
        <v>42285.909027777772</v>
      </c>
      <c r="P429" t="str">
        <f>LEFT(N429,SEARCH("/",N429)-1)</f>
        <v>film &amp; video</v>
      </c>
      <c r="Q429" t="str">
        <f>RIGHT(N429,LEN(N429)-SEARCH("/",N429))</f>
        <v>animation</v>
      </c>
      <c r="R429">
        <f>YEAR(O429)</f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>(((J430/60)/60)/24)+DATE(1970,1,1)</f>
        <v>41778.766724537039</v>
      </c>
      <c r="P430" t="str">
        <f>LEFT(N430,SEARCH("/",N430)-1)</f>
        <v>film &amp; video</v>
      </c>
      <c r="Q430" t="str">
        <f>RIGHT(N430,LEN(N430)-SEARCH("/",N430))</f>
        <v>animation</v>
      </c>
      <c r="R430">
        <f>YEAR(O430)</f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>(((J431/60)/60)/24)+DATE(1970,1,1)</f>
        <v>40070.901412037041</v>
      </c>
      <c r="P431" t="str">
        <f>LEFT(N431,SEARCH("/",N431)-1)</f>
        <v>film &amp; video</v>
      </c>
      <c r="Q431" t="str">
        <f>RIGHT(N431,LEN(N431)-SEARCH("/",N431))</f>
        <v>animation</v>
      </c>
      <c r="R431">
        <f>YEAR(O431)</f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>(((J432/60)/60)/24)+DATE(1970,1,1)</f>
        <v>41513.107256944444</v>
      </c>
      <c r="P432" t="str">
        <f>LEFT(N432,SEARCH("/",N432)-1)</f>
        <v>film &amp; video</v>
      </c>
      <c r="Q432" t="str">
        <f>RIGHT(N432,LEN(N432)-SEARCH("/",N432))</f>
        <v>animation</v>
      </c>
      <c r="R432">
        <f>YEAR(O432)</f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>(((J433/60)/60)/24)+DATE(1970,1,1)</f>
        <v>42526.871331018512</v>
      </c>
      <c r="P433" t="str">
        <f>LEFT(N433,SEARCH("/",N433)-1)</f>
        <v>film &amp; video</v>
      </c>
      <c r="Q433" t="str">
        <f>RIGHT(N433,LEN(N433)-SEARCH("/",N433))</f>
        <v>animation</v>
      </c>
      <c r="R433">
        <f>YEAR(O433)</f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>(((J434/60)/60)/24)+DATE(1970,1,1)</f>
        <v>42238.726631944446</v>
      </c>
      <c r="P434" t="str">
        <f>LEFT(N434,SEARCH("/",N434)-1)</f>
        <v>film &amp; video</v>
      </c>
      <c r="Q434" t="str">
        <f>RIGHT(N434,LEN(N434)-SEARCH("/",N434))</f>
        <v>animation</v>
      </c>
      <c r="R434">
        <f>YEAR(O434)</f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>(((J435/60)/60)/24)+DATE(1970,1,1)</f>
        <v>42228.629884259266</v>
      </c>
      <c r="P435" t="str">
        <f>LEFT(N435,SEARCH("/",N435)-1)</f>
        <v>film &amp; video</v>
      </c>
      <c r="Q435" t="str">
        <f>RIGHT(N435,LEN(N435)-SEARCH("/",N435))</f>
        <v>animation</v>
      </c>
      <c r="R435">
        <f>YEAR(O435)</f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>(((J436/60)/60)/24)+DATE(1970,1,1)</f>
        <v>41576.834513888891</v>
      </c>
      <c r="P436" t="str">
        <f>LEFT(N436,SEARCH("/",N436)-1)</f>
        <v>film &amp; video</v>
      </c>
      <c r="Q436" t="str">
        <f>RIGHT(N436,LEN(N436)-SEARCH("/",N436))</f>
        <v>animation</v>
      </c>
      <c r="R436">
        <f>YEAR(O436)</f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>(((J437/60)/60)/24)+DATE(1970,1,1)</f>
        <v>41500.747453703705</v>
      </c>
      <c r="P437" t="str">
        <f>LEFT(N437,SEARCH("/",N437)-1)</f>
        <v>film &amp; video</v>
      </c>
      <c r="Q437" t="str">
        <f>RIGHT(N437,LEN(N437)-SEARCH("/",N437))</f>
        <v>animation</v>
      </c>
      <c r="R437">
        <f>YEAR(O437)</f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>(((J438/60)/60)/24)+DATE(1970,1,1)</f>
        <v>41456.36241898148</v>
      </c>
      <c r="P438" t="str">
        <f>LEFT(N438,SEARCH("/",N438)-1)</f>
        <v>film &amp; video</v>
      </c>
      <c r="Q438" t="str">
        <f>RIGHT(N438,LEN(N438)-SEARCH("/",N438))</f>
        <v>animation</v>
      </c>
      <c r="R438">
        <f>YEAR(O438)</f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>(((J439/60)/60)/24)+DATE(1970,1,1)</f>
        <v>42591.31858796296</v>
      </c>
      <c r="P439" t="str">
        <f>LEFT(N439,SEARCH("/",N439)-1)</f>
        <v>film &amp; video</v>
      </c>
      <c r="Q439" t="str">
        <f>RIGHT(N439,LEN(N439)-SEARCH("/",N439))</f>
        <v>animation</v>
      </c>
      <c r="R439">
        <f>YEAR(O439)</f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>(((J440/60)/60)/24)+DATE(1970,1,1)</f>
        <v>42296.261087962965</v>
      </c>
      <c r="P440" t="str">
        <f>LEFT(N440,SEARCH("/",N440)-1)</f>
        <v>film &amp; video</v>
      </c>
      <c r="Q440" t="str">
        <f>RIGHT(N440,LEN(N440)-SEARCH("/",N440))</f>
        <v>animation</v>
      </c>
      <c r="R440">
        <f>YEAR(O440)</f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>(((J441/60)/60)/24)+DATE(1970,1,1)</f>
        <v>41919.761782407404</v>
      </c>
      <c r="P441" t="str">
        <f>LEFT(N441,SEARCH("/",N441)-1)</f>
        <v>film &amp; video</v>
      </c>
      <c r="Q441" t="str">
        <f>RIGHT(N441,LEN(N441)-SEARCH("/",N441))</f>
        <v>animation</v>
      </c>
      <c r="R441">
        <f>YEAR(O441)</f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>(((J442/60)/60)/24)+DATE(1970,1,1)</f>
        <v>42423.985567129625</v>
      </c>
      <c r="P442" t="str">
        <f>LEFT(N442,SEARCH("/",N442)-1)</f>
        <v>film &amp; video</v>
      </c>
      <c r="Q442" t="str">
        <f>RIGHT(N442,LEN(N442)-SEARCH("/",N442))</f>
        <v>animation</v>
      </c>
      <c r="R442">
        <f>YEAR(O442)</f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>(((J443/60)/60)/24)+DATE(1970,1,1)</f>
        <v>41550.793935185182</v>
      </c>
      <c r="P443" t="str">
        <f>LEFT(N443,SEARCH("/",N443)-1)</f>
        <v>film &amp; video</v>
      </c>
      <c r="Q443" t="str">
        <f>RIGHT(N443,LEN(N443)-SEARCH("/",N443))</f>
        <v>animation</v>
      </c>
      <c r="R443">
        <f>YEAR(O443)</f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>(((J444/60)/60)/24)+DATE(1970,1,1)</f>
        <v>42024.888692129629</v>
      </c>
      <c r="P444" t="str">
        <f>LEFT(N444,SEARCH("/",N444)-1)</f>
        <v>film &amp; video</v>
      </c>
      <c r="Q444" t="str">
        <f>RIGHT(N444,LEN(N444)-SEARCH("/",N444))</f>
        <v>animation</v>
      </c>
      <c r="R444">
        <f>YEAR(O444)</f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>(((J445/60)/60)/24)+DATE(1970,1,1)</f>
        <v>41650.015057870369</v>
      </c>
      <c r="P445" t="str">
        <f>LEFT(N445,SEARCH("/",N445)-1)</f>
        <v>film &amp; video</v>
      </c>
      <c r="Q445" t="str">
        <f>RIGHT(N445,LEN(N445)-SEARCH("/",N445))</f>
        <v>animation</v>
      </c>
      <c r="R445">
        <f>YEAR(O445)</f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>(((J446/60)/60)/24)+DATE(1970,1,1)</f>
        <v>40894.906956018516</v>
      </c>
      <c r="P446" t="str">
        <f>LEFT(N446,SEARCH("/",N446)-1)</f>
        <v>film &amp; video</v>
      </c>
      <c r="Q446" t="str">
        <f>RIGHT(N446,LEN(N446)-SEARCH("/",N446))</f>
        <v>animation</v>
      </c>
      <c r="R446">
        <f>YEAR(O446)</f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>(((J447/60)/60)/24)+DATE(1970,1,1)</f>
        <v>42130.335358796292</v>
      </c>
      <c r="P447" t="str">
        <f>LEFT(N447,SEARCH("/",N447)-1)</f>
        <v>film &amp; video</v>
      </c>
      <c r="Q447" t="str">
        <f>RIGHT(N447,LEN(N447)-SEARCH("/",N447))</f>
        <v>animation</v>
      </c>
      <c r="R447">
        <f>YEAR(O447)</f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>(((J448/60)/60)/24)+DATE(1970,1,1)</f>
        <v>42037.083564814813</v>
      </c>
      <c r="P448" t="str">
        <f>LEFT(N448,SEARCH("/",N448)-1)</f>
        <v>film &amp; video</v>
      </c>
      <c r="Q448" t="str">
        <f>RIGHT(N448,LEN(N448)-SEARCH("/",N448))</f>
        <v>animation</v>
      </c>
      <c r="R448">
        <f>YEAR(O448)</f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>(((J449/60)/60)/24)+DATE(1970,1,1)</f>
        <v>41331.555127314816</v>
      </c>
      <c r="P449" t="str">
        <f>LEFT(N449,SEARCH("/",N449)-1)</f>
        <v>film &amp; video</v>
      </c>
      <c r="Q449" t="str">
        <f>RIGHT(N449,LEN(N449)-SEARCH("/",N449))</f>
        <v>animation</v>
      </c>
      <c r="R449">
        <f>YEAR(O449)</f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>(((J450/60)/60)/24)+DATE(1970,1,1)</f>
        <v>41753.758043981477</v>
      </c>
      <c r="P450" t="str">
        <f>LEFT(N450,SEARCH("/",N450)-1)</f>
        <v>film &amp; video</v>
      </c>
      <c r="Q450" t="str">
        <f>RIGHT(N450,LEN(N450)-SEARCH("/",N450))</f>
        <v>animation</v>
      </c>
      <c r="R450">
        <f>YEAR(O450)</f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>(((J451/60)/60)/24)+DATE(1970,1,1)</f>
        <v>41534.568113425928</v>
      </c>
      <c r="P451" t="str">
        <f>LEFT(N451,SEARCH("/",N451)-1)</f>
        <v>film &amp; video</v>
      </c>
      <c r="Q451" t="str">
        <f>RIGHT(N451,LEN(N451)-SEARCH("/",N451))</f>
        <v>animation</v>
      </c>
      <c r="R451">
        <f>YEAR(O451)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>(((J452/60)/60)/24)+DATE(1970,1,1)</f>
        <v>41654.946759259255</v>
      </c>
      <c r="P452" t="str">
        <f>LEFT(N452,SEARCH("/",N452)-1)</f>
        <v>film &amp; video</v>
      </c>
      <c r="Q452" t="str">
        <f>RIGHT(N452,LEN(N452)-SEARCH("/",N452))</f>
        <v>animation</v>
      </c>
      <c r="R452">
        <f>YEAR(O452)</f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>(((J453/60)/60)/24)+DATE(1970,1,1)</f>
        <v>41634.715173611112</v>
      </c>
      <c r="P453" t="str">
        <f>LEFT(N453,SEARCH("/",N453)-1)</f>
        <v>film &amp; video</v>
      </c>
      <c r="Q453" t="str">
        <f>RIGHT(N453,LEN(N453)-SEARCH("/",N453))</f>
        <v>animation</v>
      </c>
      <c r="R453">
        <f>YEAR(O453)</f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>(((J454/60)/60)/24)+DATE(1970,1,1)</f>
        <v>42107.703877314809</v>
      </c>
      <c r="P454" t="str">
        <f>LEFT(N454,SEARCH("/",N454)-1)</f>
        <v>film &amp; video</v>
      </c>
      <c r="Q454" t="str">
        <f>RIGHT(N454,LEN(N454)-SEARCH("/",N454))</f>
        <v>animation</v>
      </c>
      <c r="R454">
        <f>YEAR(O454)</f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>(((J455/60)/60)/24)+DATE(1970,1,1)</f>
        <v>42038.824988425928</v>
      </c>
      <c r="P455" t="str">
        <f>LEFT(N455,SEARCH("/",N455)-1)</f>
        <v>film &amp; video</v>
      </c>
      <c r="Q455" t="str">
        <f>RIGHT(N455,LEN(N455)-SEARCH("/",N455))</f>
        <v>animation</v>
      </c>
      <c r="R455">
        <f>YEAR(O455)</f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>(((J456/60)/60)/24)+DATE(1970,1,1)</f>
        <v>41938.717256944445</v>
      </c>
      <c r="P456" t="str">
        <f>LEFT(N456,SEARCH("/",N456)-1)</f>
        <v>film &amp; video</v>
      </c>
      <c r="Q456" t="str">
        <f>RIGHT(N456,LEN(N456)-SEARCH("/",N456))</f>
        <v>animation</v>
      </c>
      <c r="R456">
        <f>YEAR(O456)</f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>(((J457/60)/60)/24)+DATE(1970,1,1)</f>
        <v>40971.002569444441</v>
      </c>
      <c r="P457" t="str">
        <f>LEFT(N457,SEARCH("/",N457)-1)</f>
        <v>film &amp; video</v>
      </c>
      <c r="Q457" t="str">
        <f>RIGHT(N457,LEN(N457)-SEARCH("/",N457))</f>
        <v>animation</v>
      </c>
      <c r="R457">
        <f>YEAR(O457)</f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>(((J458/60)/60)/24)+DATE(1970,1,1)</f>
        <v>41547.694456018515</v>
      </c>
      <c r="P458" t="str">
        <f>LEFT(N458,SEARCH("/",N458)-1)</f>
        <v>film &amp; video</v>
      </c>
      <c r="Q458" t="str">
        <f>RIGHT(N458,LEN(N458)-SEARCH("/",N458))</f>
        <v>animation</v>
      </c>
      <c r="R458">
        <f>YEAR(O458)</f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>(((J459/60)/60)/24)+DATE(1970,1,1)</f>
        <v>41837.767500000002</v>
      </c>
      <c r="P459" t="str">
        <f>LEFT(N459,SEARCH("/",N459)-1)</f>
        <v>film &amp; video</v>
      </c>
      <c r="Q459" t="str">
        <f>RIGHT(N459,LEN(N459)-SEARCH("/",N459))</f>
        <v>animation</v>
      </c>
      <c r="R459">
        <f>YEAR(O459)</f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>(((J460/60)/60)/24)+DATE(1970,1,1)</f>
        <v>41378.69976851852</v>
      </c>
      <c r="P460" t="str">
        <f>LEFT(N460,SEARCH("/",N460)-1)</f>
        <v>film &amp; video</v>
      </c>
      <c r="Q460" t="str">
        <f>RIGHT(N460,LEN(N460)-SEARCH("/",N460))</f>
        <v>animation</v>
      </c>
      <c r="R460">
        <f>YEAR(O460)</f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>(((J461/60)/60)/24)+DATE(1970,1,1)</f>
        <v>40800.6403587963</v>
      </c>
      <c r="P461" t="str">
        <f>LEFT(N461,SEARCH("/",N461)-1)</f>
        <v>film &amp; video</v>
      </c>
      <c r="Q461" t="str">
        <f>RIGHT(N461,LEN(N461)-SEARCH("/",N461))</f>
        <v>animation</v>
      </c>
      <c r="R461">
        <f>YEAR(O461)</f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>(((J462/60)/60)/24)+DATE(1970,1,1)</f>
        <v>41759.542534722219</v>
      </c>
      <c r="P462" t="str">
        <f>LEFT(N462,SEARCH("/",N462)-1)</f>
        <v>film &amp; video</v>
      </c>
      <c r="Q462" t="str">
        <f>RIGHT(N462,LEN(N462)-SEARCH("/",N462))</f>
        <v>animation</v>
      </c>
      <c r="R462">
        <f>YEAR(O462)</f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>(((J463/60)/60)/24)+DATE(1970,1,1)</f>
        <v>41407.84684027778</v>
      </c>
      <c r="P463" t="str">
        <f>LEFT(N463,SEARCH("/",N463)-1)</f>
        <v>film &amp; video</v>
      </c>
      <c r="Q463" t="str">
        <f>RIGHT(N463,LEN(N463)-SEARCH("/",N463))</f>
        <v>animation</v>
      </c>
      <c r="R463">
        <f>YEAR(O463)</f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>(((J464/60)/60)/24)+DATE(1970,1,1)</f>
        <v>40705.126631944448</v>
      </c>
      <c r="P464" t="str">
        <f>LEFT(N464,SEARCH("/",N464)-1)</f>
        <v>film &amp; video</v>
      </c>
      <c r="Q464" t="str">
        <f>RIGHT(N464,LEN(N464)-SEARCH("/",N464))</f>
        <v>animation</v>
      </c>
      <c r="R464">
        <f>YEAR(O464)</f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>(((J465/60)/60)/24)+DATE(1970,1,1)</f>
        <v>40750.710104166668</v>
      </c>
      <c r="P465" t="str">
        <f>LEFT(N465,SEARCH("/",N465)-1)</f>
        <v>film &amp; video</v>
      </c>
      <c r="Q465" t="str">
        <f>RIGHT(N465,LEN(N465)-SEARCH("/",N465))</f>
        <v>animation</v>
      </c>
      <c r="R465">
        <f>YEAR(O465)</f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>(((J466/60)/60)/24)+DATE(1970,1,1)</f>
        <v>42488.848784722228</v>
      </c>
      <c r="P466" t="str">
        <f>LEFT(N466,SEARCH("/",N466)-1)</f>
        <v>film &amp; video</v>
      </c>
      <c r="Q466" t="str">
        <f>RIGHT(N466,LEN(N466)-SEARCH("/",N466))</f>
        <v>animation</v>
      </c>
      <c r="R466">
        <f>YEAR(O466)</f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>(((J467/60)/60)/24)+DATE(1970,1,1)</f>
        <v>41801.120069444441</v>
      </c>
      <c r="P467" t="str">
        <f>LEFT(N467,SEARCH("/",N467)-1)</f>
        <v>film &amp; video</v>
      </c>
      <c r="Q467" t="str">
        <f>RIGHT(N467,LEN(N467)-SEARCH("/",N467))</f>
        <v>animation</v>
      </c>
      <c r="R467">
        <f>YEAR(O467)</f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>(((J468/60)/60)/24)+DATE(1970,1,1)</f>
        <v>41129.942870370374</v>
      </c>
      <c r="P468" t="str">
        <f>LEFT(N468,SEARCH("/",N468)-1)</f>
        <v>film &amp; video</v>
      </c>
      <c r="Q468" t="str">
        <f>RIGHT(N468,LEN(N468)-SEARCH("/",N468))</f>
        <v>animation</v>
      </c>
      <c r="R468">
        <f>YEAR(O468)</f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>(((J469/60)/60)/24)+DATE(1970,1,1)</f>
        <v>41135.679791666669</v>
      </c>
      <c r="P469" t="str">
        <f>LEFT(N469,SEARCH("/",N469)-1)</f>
        <v>film &amp; video</v>
      </c>
      <c r="Q469" t="str">
        <f>RIGHT(N469,LEN(N469)-SEARCH("/",N469))</f>
        <v>animation</v>
      </c>
      <c r="R469">
        <f>YEAR(O469)</f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>(((J470/60)/60)/24)+DATE(1970,1,1)</f>
        <v>41041.167627314811</v>
      </c>
      <c r="P470" t="str">
        <f>LEFT(N470,SEARCH("/",N470)-1)</f>
        <v>film &amp; video</v>
      </c>
      <c r="Q470" t="str">
        <f>RIGHT(N470,LEN(N470)-SEARCH("/",N470))</f>
        <v>animation</v>
      </c>
      <c r="R470">
        <f>YEAR(O470)</f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>(((J471/60)/60)/24)+DATE(1970,1,1)</f>
        <v>41827.989861111113</v>
      </c>
      <c r="P471" t="str">
        <f>LEFT(N471,SEARCH("/",N471)-1)</f>
        <v>film &amp; video</v>
      </c>
      <c r="Q471" t="str">
        <f>RIGHT(N471,LEN(N471)-SEARCH("/",N471))</f>
        <v>animation</v>
      </c>
      <c r="R471">
        <f>YEAR(O471)</f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>(((J472/60)/60)/24)+DATE(1970,1,1)</f>
        <v>41605.167696759258</v>
      </c>
      <c r="P472" t="str">
        <f>LEFT(N472,SEARCH("/",N472)-1)</f>
        <v>film &amp; video</v>
      </c>
      <c r="Q472" t="str">
        <f>RIGHT(N472,LEN(N472)-SEARCH("/",N472))</f>
        <v>animation</v>
      </c>
      <c r="R472">
        <f>YEAR(O472)</f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>(((J473/60)/60)/24)+DATE(1970,1,1)</f>
        <v>41703.721979166665</v>
      </c>
      <c r="P473" t="str">
        <f>LEFT(N473,SEARCH("/",N473)-1)</f>
        <v>film &amp; video</v>
      </c>
      <c r="Q473" t="str">
        <f>RIGHT(N473,LEN(N473)-SEARCH("/",N473))</f>
        <v>animation</v>
      </c>
      <c r="R473">
        <f>YEAR(O473)</f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>(((J474/60)/60)/24)+DATE(1970,1,1)</f>
        <v>41844.922662037039</v>
      </c>
      <c r="P474" t="str">
        <f>LEFT(N474,SEARCH("/",N474)-1)</f>
        <v>film &amp; video</v>
      </c>
      <c r="Q474" t="str">
        <f>RIGHT(N474,LEN(N474)-SEARCH("/",N474))</f>
        <v>animation</v>
      </c>
      <c r="R474">
        <f>YEAR(O474)</f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>(((J475/60)/60)/24)+DATE(1970,1,1)</f>
        <v>41869.698136574072</v>
      </c>
      <c r="P475" t="str">
        <f>LEFT(N475,SEARCH("/",N475)-1)</f>
        <v>film &amp; video</v>
      </c>
      <c r="Q475" t="str">
        <f>RIGHT(N475,LEN(N475)-SEARCH("/",N475))</f>
        <v>animation</v>
      </c>
      <c r="R475">
        <f>YEAR(O475)</f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>(((J476/60)/60)/24)+DATE(1970,1,1)</f>
        <v>42753.329039351855</v>
      </c>
      <c r="P476" t="str">
        <f>LEFT(N476,SEARCH("/",N476)-1)</f>
        <v>film &amp; video</v>
      </c>
      <c r="Q476" t="str">
        <f>RIGHT(N476,LEN(N476)-SEARCH("/",N476))</f>
        <v>animation</v>
      </c>
      <c r="R476">
        <f>YEAR(O476)</f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>(((J477/60)/60)/24)+DATE(1970,1,1)</f>
        <v>42100.086145833338</v>
      </c>
      <c r="P477" t="str">
        <f>LEFT(N477,SEARCH("/",N477)-1)</f>
        <v>film &amp; video</v>
      </c>
      <c r="Q477" t="str">
        <f>RIGHT(N477,LEN(N477)-SEARCH("/",N477))</f>
        <v>animation</v>
      </c>
      <c r="R477">
        <f>YEAR(O477)</f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>(((J478/60)/60)/24)+DATE(1970,1,1)</f>
        <v>41757.975011574075</v>
      </c>
      <c r="P478" t="str">
        <f>LEFT(N478,SEARCH("/",N478)-1)</f>
        <v>film &amp; video</v>
      </c>
      <c r="Q478" t="str">
        <f>RIGHT(N478,LEN(N478)-SEARCH("/",N478))</f>
        <v>animation</v>
      </c>
      <c r="R478">
        <f>YEAR(O478)</f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>(((J479/60)/60)/24)+DATE(1970,1,1)</f>
        <v>40987.83488425926</v>
      </c>
      <c r="P479" t="str">
        <f>LEFT(N479,SEARCH("/",N479)-1)</f>
        <v>film &amp; video</v>
      </c>
      <c r="Q479" t="str">
        <f>RIGHT(N479,LEN(N479)-SEARCH("/",N479))</f>
        <v>animation</v>
      </c>
      <c r="R479">
        <f>YEAR(O479)</f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>(((J480/60)/60)/24)+DATE(1970,1,1)</f>
        <v>42065.910983796297</v>
      </c>
      <c r="P480" t="str">
        <f>LEFT(N480,SEARCH("/",N480)-1)</f>
        <v>film &amp; video</v>
      </c>
      <c r="Q480" t="str">
        <f>RIGHT(N480,LEN(N480)-SEARCH("/",N480))</f>
        <v>animation</v>
      </c>
      <c r="R480">
        <f>YEAR(O480)</f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>(((J481/60)/60)/24)+DATE(1970,1,1)</f>
        <v>41904.407812500001</v>
      </c>
      <c r="P481" t="str">
        <f>LEFT(N481,SEARCH("/",N481)-1)</f>
        <v>film &amp; video</v>
      </c>
      <c r="Q481" t="str">
        <f>RIGHT(N481,LEN(N481)-SEARCH("/",N481))</f>
        <v>animation</v>
      </c>
      <c r="R481">
        <f>YEAR(O481)</f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>(((J482/60)/60)/24)+DATE(1970,1,1)</f>
        <v>41465.500173611108</v>
      </c>
      <c r="P482" t="str">
        <f>LEFT(N482,SEARCH("/",N482)-1)</f>
        <v>film &amp; video</v>
      </c>
      <c r="Q482" t="str">
        <f>RIGHT(N482,LEN(N482)-SEARCH("/",N482))</f>
        <v>animation</v>
      </c>
      <c r="R482">
        <f>YEAR(O482)</f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>(((J483/60)/60)/24)+DATE(1970,1,1)</f>
        <v>41162.672326388885</v>
      </c>
      <c r="P483" t="str">
        <f>LEFT(N483,SEARCH("/",N483)-1)</f>
        <v>film &amp; video</v>
      </c>
      <c r="Q483" t="str">
        <f>RIGHT(N483,LEN(N483)-SEARCH("/",N483))</f>
        <v>animation</v>
      </c>
      <c r="R483">
        <f>YEAR(O483)</f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>(((J484/60)/60)/24)+DATE(1970,1,1)</f>
        <v>42447.896875000006</v>
      </c>
      <c r="P484" t="str">
        <f>LEFT(N484,SEARCH("/",N484)-1)</f>
        <v>film &amp; video</v>
      </c>
      <c r="Q484" t="str">
        <f>RIGHT(N484,LEN(N484)-SEARCH("/",N484))</f>
        <v>animation</v>
      </c>
      <c r="R484">
        <f>YEAR(O484)</f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>(((J485/60)/60)/24)+DATE(1970,1,1)</f>
        <v>41243.197592592594</v>
      </c>
      <c r="P485" t="str">
        <f>LEFT(N485,SEARCH("/",N485)-1)</f>
        <v>film &amp; video</v>
      </c>
      <c r="Q485" t="str">
        <f>RIGHT(N485,LEN(N485)-SEARCH("/",N485))</f>
        <v>animation</v>
      </c>
      <c r="R485">
        <f>YEAR(O485)</f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>(((J486/60)/60)/24)+DATE(1970,1,1)</f>
        <v>42272.93949074074</v>
      </c>
      <c r="P486" t="str">
        <f>LEFT(N486,SEARCH("/",N486)-1)</f>
        <v>film &amp; video</v>
      </c>
      <c r="Q486" t="str">
        <f>RIGHT(N486,LEN(N486)-SEARCH("/",N486))</f>
        <v>animation</v>
      </c>
      <c r="R486">
        <f>YEAR(O486)</f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>(((J487/60)/60)/24)+DATE(1970,1,1)</f>
        <v>41381.50577546296</v>
      </c>
      <c r="P487" t="str">
        <f>LEFT(N487,SEARCH("/",N487)-1)</f>
        <v>film &amp; video</v>
      </c>
      <c r="Q487" t="str">
        <f>RIGHT(N487,LEN(N487)-SEARCH("/",N487))</f>
        <v>animation</v>
      </c>
      <c r="R487">
        <f>YEAR(O487)</f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>(((J488/60)/60)/24)+DATE(1970,1,1)</f>
        <v>41761.94258101852</v>
      </c>
      <c r="P488" t="str">
        <f>LEFT(N488,SEARCH("/",N488)-1)</f>
        <v>film &amp; video</v>
      </c>
      <c r="Q488" t="str">
        <f>RIGHT(N488,LEN(N488)-SEARCH("/",N488))</f>
        <v>animation</v>
      </c>
      <c r="R488">
        <f>YEAR(O488)</f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>(((J489/60)/60)/24)+DATE(1970,1,1)</f>
        <v>42669.594837962963</v>
      </c>
      <c r="P489" t="str">
        <f>LEFT(N489,SEARCH("/",N489)-1)</f>
        <v>film &amp; video</v>
      </c>
      <c r="Q489" t="str">
        <f>RIGHT(N489,LEN(N489)-SEARCH("/",N489))</f>
        <v>animation</v>
      </c>
      <c r="R489">
        <f>YEAR(O489)</f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>(((J490/60)/60)/24)+DATE(1970,1,1)</f>
        <v>42714.054398148146</v>
      </c>
      <c r="P490" t="str">
        <f>LEFT(N490,SEARCH("/",N490)-1)</f>
        <v>film &amp; video</v>
      </c>
      <c r="Q490" t="str">
        <f>RIGHT(N490,LEN(N490)-SEARCH("/",N490))</f>
        <v>animation</v>
      </c>
      <c r="R490">
        <f>YEAR(O490)</f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>(((J491/60)/60)/24)+DATE(1970,1,1)</f>
        <v>40882.481666666667</v>
      </c>
      <c r="P491" t="str">
        <f>LEFT(N491,SEARCH("/",N491)-1)</f>
        <v>film &amp; video</v>
      </c>
      <c r="Q491" t="str">
        <f>RIGHT(N491,LEN(N491)-SEARCH("/",N491))</f>
        <v>animation</v>
      </c>
      <c r="R491">
        <f>YEAR(O491)</f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>(((J492/60)/60)/24)+DATE(1970,1,1)</f>
        <v>41113.968576388892</v>
      </c>
      <c r="P492" t="str">
        <f>LEFT(N492,SEARCH("/",N492)-1)</f>
        <v>film &amp; video</v>
      </c>
      <c r="Q492" t="str">
        <f>RIGHT(N492,LEN(N492)-SEARCH("/",N492))</f>
        <v>animation</v>
      </c>
      <c r="R492">
        <f>YEAR(O492)</f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>(((J493/60)/60)/24)+DATE(1970,1,1)</f>
        <v>42366.982627314821</v>
      </c>
      <c r="P493" t="str">
        <f>LEFT(N493,SEARCH("/",N493)-1)</f>
        <v>film &amp; video</v>
      </c>
      <c r="Q493" t="str">
        <f>RIGHT(N493,LEN(N493)-SEARCH("/",N493))</f>
        <v>animation</v>
      </c>
      <c r="R493">
        <f>YEAR(O493)</f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>(((J494/60)/60)/24)+DATE(1970,1,1)</f>
        <v>42596.03506944445</v>
      </c>
      <c r="P494" t="str">
        <f>LEFT(N494,SEARCH("/",N494)-1)</f>
        <v>film &amp; video</v>
      </c>
      <c r="Q494" t="str">
        <f>RIGHT(N494,LEN(N494)-SEARCH("/",N494))</f>
        <v>animation</v>
      </c>
      <c r="R494">
        <f>YEAR(O494)</f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>(((J495/60)/60)/24)+DATE(1970,1,1)</f>
        <v>42114.726134259254</v>
      </c>
      <c r="P495" t="str">
        <f>LEFT(N495,SEARCH("/",N495)-1)</f>
        <v>film &amp; video</v>
      </c>
      <c r="Q495" t="str">
        <f>RIGHT(N495,LEN(N495)-SEARCH("/",N495))</f>
        <v>animation</v>
      </c>
      <c r="R495">
        <f>YEAR(O495)</f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>(((J496/60)/60)/24)+DATE(1970,1,1)</f>
        <v>41799.830613425926</v>
      </c>
      <c r="P496" t="str">
        <f>LEFT(N496,SEARCH("/",N496)-1)</f>
        <v>film &amp; video</v>
      </c>
      <c r="Q496" t="str">
        <f>RIGHT(N496,LEN(N496)-SEARCH("/",N496))</f>
        <v>animation</v>
      </c>
      <c r="R496">
        <f>YEAR(O496)</f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>(((J497/60)/60)/24)+DATE(1970,1,1)</f>
        <v>42171.827604166669</v>
      </c>
      <c r="P497" t="str">
        <f>LEFT(N497,SEARCH("/",N497)-1)</f>
        <v>film &amp; video</v>
      </c>
      <c r="Q497" t="str">
        <f>RIGHT(N497,LEN(N497)-SEARCH("/",N497))</f>
        <v>animation</v>
      </c>
      <c r="R497">
        <f>YEAR(O497)</f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>(((J498/60)/60)/24)+DATE(1970,1,1)</f>
        <v>41620.93141203704</v>
      </c>
      <c r="P498" t="str">
        <f>LEFT(N498,SEARCH("/",N498)-1)</f>
        <v>film &amp; video</v>
      </c>
      <c r="Q498" t="str">
        <f>RIGHT(N498,LEN(N498)-SEARCH("/",N498))</f>
        <v>animation</v>
      </c>
      <c r="R498">
        <f>YEAR(O498)</f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>(((J499/60)/60)/24)+DATE(1970,1,1)</f>
        <v>41945.037789351853</v>
      </c>
      <c r="P499" t="str">
        <f>LEFT(N499,SEARCH("/",N499)-1)</f>
        <v>film &amp; video</v>
      </c>
      <c r="Q499" t="str">
        <f>RIGHT(N499,LEN(N499)-SEARCH("/",N499))</f>
        <v>animation</v>
      </c>
      <c r="R499">
        <f>YEAR(O499)</f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>(((J500/60)/60)/24)+DATE(1970,1,1)</f>
        <v>40858.762141203704</v>
      </c>
      <c r="P500" t="str">
        <f>LEFT(N500,SEARCH("/",N500)-1)</f>
        <v>film &amp; video</v>
      </c>
      <c r="Q500" t="str">
        <f>RIGHT(N500,LEN(N500)-SEARCH("/",N500))</f>
        <v>animation</v>
      </c>
      <c r="R500">
        <f>YEAR(O500)</f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>(((J501/60)/60)/24)+DATE(1970,1,1)</f>
        <v>40043.895462962959</v>
      </c>
      <c r="P501" t="str">
        <f>LEFT(N501,SEARCH("/",N501)-1)</f>
        <v>film &amp; video</v>
      </c>
      <c r="Q501" t="str">
        <f>RIGHT(N501,LEN(N501)-SEARCH("/",N501))</f>
        <v>animation</v>
      </c>
      <c r="R501">
        <f>YEAR(O501)</f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>(((J502/60)/60)/24)+DATE(1970,1,1)</f>
        <v>40247.886006944449</v>
      </c>
      <c r="P502" t="str">
        <f>LEFT(N502,SEARCH("/",N502)-1)</f>
        <v>film &amp; video</v>
      </c>
      <c r="Q502" t="str">
        <f>RIGHT(N502,LEN(N502)-SEARCH("/",N502))</f>
        <v>animation</v>
      </c>
      <c r="R502">
        <f>YEAR(O502)</f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>(((J503/60)/60)/24)+DATE(1970,1,1)</f>
        <v>40703.234386574077</v>
      </c>
      <c r="P503" t="str">
        <f>LEFT(N503,SEARCH("/",N503)-1)</f>
        <v>film &amp; video</v>
      </c>
      <c r="Q503" t="str">
        <f>RIGHT(N503,LEN(N503)-SEARCH("/",N503))</f>
        <v>animation</v>
      </c>
      <c r="R503">
        <f>YEAR(O503)</f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>(((J504/60)/60)/24)+DATE(1970,1,1)</f>
        <v>40956.553530092591</v>
      </c>
      <c r="P504" t="str">
        <f>LEFT(N504,SEARCH("/",N504)-1)</f>
        <v>film &amp; video</v>
      </c>
      <c r="Q504" t="str">
        <f>RIGHT(N504,LEN(N504)-SEARCH("/",N504))</f>
        <v>animation</v>
      </c>
      <c r="R504">
        <f>YEAR(O504)</f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>(((J505/60)/60)/24)+DATE(1970,1,1)</f>
        <v>41991.526655092588</v>
      </c>
      <c r="P505" t="str">
        <f>LEFT(N505,SEARCH("/",N505)-1)</f>
        <v>film &amp; video</v>
      </c>
      <c r="Q505" t="str">
        <f>RIGHT(N505,LEN(N505)-SEARCH("/",N505))</f>
        <v>animation</v>
      </c>
      <c r="R505">
        <f>YEAR(O505)</f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>(((J506/60)/60)/24)+DATE(1970,1,1)</f>
        <v>40949.98364583333</v>
      </c>
      <c r="P506" t="str">
        <f>LEFT(N506,SEARCH("/",N506)-1)</f>
        <v>film &amp; video</v>
      </c>
      <c r="Q506" t="str">
        <f>RIGHT(N506,LEN(N506)-SEARCH("/",N506))</f>
        <v>animation</v>
      </c>
      <c r="R506">
        <f>YEAR(O506)</f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>(((J507/60)/60)/24)+DATE(1970,1,1)</f>
        <v>42318.098217592589</v>
      </c>
      <c r="P507" t="str">
        <f>LEFT(N507,SEARCH("/",N507)-1)</f>
        <v>film &amp; video</v>
      </c>
      <c r="Q507" t="str">
        <f>RIGHT(N507,LEN(N507)-SEARCH("/",N507))</f>
        <v>animation</v>
      </c>
      <c r="R507">
        <f>YEAR(O507)</f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>(((J508/60)/60)/24)+DATE(1970,1,1)</f>
        <v>41466.552314814813</v>
      </c>
      <c r="P508" t="str">
        <f>LEFT(N508,SEARCH("/",N508)-1)</f>
        <v>film &amp; video</v>
      </c>
      <c r="Q508" t="str">
        <f>RIGHT(N508,LEN(N508)-SEARCH("/",N508))</f>
        <v>animation</v>
      </c>
      <c r="R508">
        <f>YEAR(O508)</f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>(((J509/60)/60)/24)+DATE(1970,1,1)</f>
        <v>41156.958993055552</v>
      </c>
      <c r="P509" t="str">
        <f>LEFT(N509,SEARCH("/",N509)-1)</f>
        <v>film &amp; video</v>
      </c>
      <c r="Q509" t="str">
        <f>RIGHT(N509,LEN(N509)-SEARCH("/",N509))</f>
        <v>animation</v>
      </c>
      <c r="R509">
        <f>YEAR(O509)</f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>(((J510/60)/60)/24)+DATE(1970,1,1)</f>
        <v>40995.024317129632</v>
      </c>
      <c r="P510" t="str">
        <f>LEFT(N510,SEARCH("/",N510)-1)</f>
        <v>film &amp; video</v>
      </c>
      <c r="Q510" t="str">
        <f>RIGHT(N510,LEN(N510)-SEARCH("/",N510))</f>
        <v>animation</v>
      </c>
      <c r="R510">
        <f>YEAR(O510)</f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>(((J511/60)/60)/24)+DATE(1970,1,1)</f>
        <v>42153.631597222222</v>
      </c>
      <c r="P511" t="str">
        <f>LEFT(N511,SEARCH("/",N511)-1)</f>
        <v>film &amp; video</v>
      </c>
      <c r="Q511" t="str">
        <f>RIGHT(N511,LEN(N511)-SEARCH("/",N511))</f>
        <v>animation</v>
      </c>
      <c r="R511">
        <f>YEAR(O511)</f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>(((J512/60)/60)/24)+DATE(1970,1,1)</f>
        <v>42400.176377314812</v>
      </c>
      <c r="P512" t="str">
        <f>LEFT(N512,SEARCH("/",N512)-1)</f>
        <v>film &amp; video</v>
      </c>
      <c r="Q512" t="str">
        <f>RIGHT(N512,LEN(N512)-SEARCH("/",N512))</f>
        <v>animation</v>
      </c>
      <c r="R512">
        <f>YEAR(O512)</f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>(((J513/60)/60)/24)+DATE(1970,1,1)</f>
        <v>41340.303032407406</v>
      </c>
      <c r="P513" t="str">
        <f>LEFT(N513,SEARCH("/",N513)-1)</f>
        <v>film &amp; video</v>
      </c>
      <c r="Q513" t="str">
        <f>RIGHT(N513,LEN(N513)-SEARCH("/",N513))</f>
        <v>animation</v>
      </c>
      <c r="R513">
        <f>YEAR(O513)</f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>(((J514/60)/60)/24)+DATE(1970,1,1)</f>
        <v>42649.742210648154</v>
      </c>
      <c r="P514" t="str">
        <f>LEFT(N514,SEARCH("/",N514)-1)</f>
        <v>film &amp; video</v>
      </c>
      <c r="Q514" t="str">
        <f>RIGHT(N514,LEN(N514)-SEARCH("/",N514))</f>
        <v>animation</v>
      </c>
      <c r="R514">
        <f>YEAR(O514)</f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>(((J515/60)/60)/24)+DATE(1970,1,1)</f>
        <v>42552.653993055559</v>
      </c>
      <c r="P515" t="str">
        <f>LEFT(N515,SEARCH("/",N515)-1)</f>
        <v>film &amp; video</v>
      </c>
      <c r="Q515" t="str">
        <f>RIGHT(N515,LEN(N515)-SEARCH("/",N515))</f>
        <v>animation</v>
      </c>
      <c r="R515">
        <f>YEAR(O515)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>(((J516/60)/60)/24)+DATE(1970,1,1)</f>
        <v>41830.613969907405</v>
      </c>
      <c r="P516" t="str">
        <f>LEFT(N516,SEARCH("/",N516)-1)</f>
        <v>film &amp; video</v>
      </c>
      <c r="Q516" t="str">
        <f>RIGHT(N516,LEN(N516)-SEARCH("/",N516))</f>
        <v>animation</v>
      </c>
      <c r="R516">
        <f>YEAR(O516)</f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>(((J517/60)/60)/24)+DATE(1970,1,1)</f>
        <v>42327.490752314814</v>
      </c>
      <c r="P517" t="str">
        <f>LEFT(N517,SEARCH("/",N517)-1)</f>
        <v>film &amp; video</v>
      </c>
      <c r="Q517" t="str">
        <f>RIGHT(N517,LEN(N517)-SEARCH("/",N517))</f>
        <v>animation</v>
      </c>
      <c r="R517">
        <f>YEAR(O517)</f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>(((J518/60)/60)/24)+DATE(1970,1,1)</f>
        <v>42091.778703703705</v>
      </c>
      <c r="P518" t="str">
        <f>LEFT(N518,SEARCH("/",N518)-1)</f>
        <v>film &amp; video</v>
      </c>
      <c r="Q518" t="str">
        <f>RIGHT(N518,LEN(N518)-SEARCH("/",N518))</f>
        <v>animation</v>
      </c>
      <c r="R518">
        <f>YEAR(O518)</f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>(((J519/60)/60)/24)+DATE(1970,1,1)</f>
        <v>42738.615289351852</v>
      </c>
      <c r="P519" t="str">
        <f>LEFT(N519,SEARCH("/",N519)-1)</f>
        <v>film &amp; video</v>
      </c>
      <c r="Q519" t="str">
        <f>RIGHT(N519,LEN(N519)-SEARCH("/",N519))</f>
        <v>animation</v>
      </c>
      <c r="R519">
        <f>YEAR(O519)</f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>(((J520/60)/60)/24)+DATE(1970,1,1)</f>
        <v>42223.616018518514</v>
      </c>
      <c r="P520" t="str">
        <f>LEFT(N520,SEARCH("/",N520)-1)</f>
        <v>film &amp; video</v>
      </c>
      <c r="Q520" t="str">
        <f>RIGHT(N520,LEN(N520)-SEARCH("/",N520))</f>
        <v>animation</v>
      </c>
      <c r="R520">
        <f>YEAR(O520)</f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>(((J521/60)/60)/24)+DATE(1970,1,1)</f>
        <v>41218.391446759262</v>
      </c>
      <c r="P521" t="str">
        <f>LEFT(N521,SEARCH("/",N521)-1)</f>
        <v>film &amp; video</v>
      </c>
      <c r="Q521" t="str">
        <f>RIGHT(N521,LEN(N521)-SEARCH("/",N521))</f>
        <v>animation</v>
      </c>
      <c r="R521">
        <f>YEAR(O521)</f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>(((J522/60)/60)/24)+DATE(1970,1,1)</f>
        <v>42318.702094907407</v>
      </c>
      <c r="P522" t="str">
        <f>LEFT(N522,SEARCH("/",N522)-1)</f>
        <v>theater</v>
      </c>
      <c r="Q522" t="str">
        <f>RIGHT(N522,LEN(N522)-SEARCH("/",N522))</f>
        <v>plays</v>
      </c>
      <c r="R522">
        <f>YEAR(O522)</f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>(((J523/60)/60)/24)+DATE(1970,1,1)</f>
        <v>42646.092812499999</v>
      </c>
      <c r="P523" t="str">
        <f>LEFT(N523,SEARCH("/",N523)-1)</f>
        <v>theater</v>
      </c>
      <c r="Q523" t="str">
        <f>RIGHT(N523,LEN(N523)-SEARCH("/",N523))</f>
        <v>plays</v>
      </c>
      <c r="R523">
        <f>YEAR(O523)</f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>(((J524/60)/60)/24)+DATE(1970,1,1)</f>
        <v>42430.040798611109</v>
      </c>
      <c r="P524" t="str">
        <f>LEFT(N524,SEARCH("/",N524)-1)</f>
        <v>theater</v>
      </c>
      <c r="Q524" t="str">
        <f>RIGHT(N524,LEN(N524)-SEARCH("/",N524))</f>
        <v>plays</v>
      </c>
      <c r="R524">
        <f>YEAR(O524)</f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>(((J525/60)/60)/24)+DATE(1970,1,1)</f>
        <v>42238.13282407407</v>
      </c>
      <c r="P525" t="str">
        <f>LEFT(N525,SEARCH("/",N525)-1)</f>
        <v>theater</v>
      </c>
      <c r="Q525" t="str">
        <f>RIGHT(N525,LEN(N525)-SEARCH("/",N525))</f>
        <v>plays</v>
      </c>
      <c r="R525">
        <f>YEAR(O525)</f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>(((J526/60)/60)/24)+DATE(1970,1,1)</f>
        <v>42492.717233796298</v>
      </c>
      <c r="P526" t="str">
        <f>LEFT(N526,SEARCH("/",N526)-1)</f>
        <v>theater</v>
      </c>
      <c r="Q526" t="str">
        <f>RIGHT(N526,LEN(N526)-SEARCH("/",N526))</f>
        <v>plays</v>
      </c>
      <c r="R526">
        <f>YEAR(O526)</f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>(((J527/60)/60)/24)+DATE(1970,1,1)</f>
        <v>41850.400937500002</v>
      </c>
      <c r="P527" t="str">
        <f>LEFT(N527,SEARCH("/",N527)-1)</f>
        <v>theater</v>
      </c>
      <c r="Q527" t="str">
        <f>RIGHT(N527,LEN(N527)-SEARCH("/",N527))</f>
        <v>plays</v>
      </c>
      <c r="R527">
        <f>YEAR(O527)</f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>(((J528/60)/60)/24)+DATE(1970,1,1)</f>
        <v>42192.591944444444</v>
      </c>
      <c r="P528" t="str">
        <f>LEFT(N528,SEARCH("/",N528)-1)</f>
        <v>theater</v>
      </c>
      <c r="Q528" t="str">
        <f>RIGHT(N528,LEN(N528)-SEARCH("/",N528))</f>
        <v>plays</v>
      </c>
      <c r="R528">
        <f>YEAR(O528)</f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>(((J529/60)/60)/24)+DATE(1970,1,1)</f>
        <v>42753.205625000002</v>
      </c>
      <c r="P529" t="str">
        <f>LEFT(N529,SEARCH("/",N529)-1)</f>
        <v>theater</v>
      </c>
      <c r="Q529" t="str">
        <f>RIGHT(N529,LEN(N529)-SEARCH("/",N529))</f>
        <v>plays</v>
      </c>
      <c r="R529">
        <f>YEAR(O529)</f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>(((J530/60)/60)/24)+DATE(1970,1,1)</f>
        <v>42155.920219907406</v>
      </c>
      <c r="P530" t="str">
        <f>LEFT(N530,SEARCH("/",N530)-1)</f>
        <v>theater</v>
      </c>
      <c r="Q530" t="str">
        <f>RIGHT(N530,LEN(N530)-SEARCH("/",N530))</f>
        <v>plays</v>
      </c>
      <c r="R530">
        <f>YEAR(O530)</f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>(((J531/60)/60)/24)+DATE(1970,1,1)</f>
        <v>42725.031180555554</v>
      </c>
      <c r="P531" t="str">
        <f>LEFT(N531,SEARCH("/",N531)-1)</f>
        <v>theater</v>
      </c>
      <c r="Q531" t="str">
        <f>RIGHT(N531,LEN(N531)-SEARCH("/",N531))</f>
        <v>plays</v>
      </c>
      <c r="R531">
        <f>YEAR(O531)</f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>(((J532/60)/60)/24)+DATE(1970,1,1)</f>
        <v>42157.591064814813</v>
      </c>
      <c r="P532" t="str">
        <f>LEFT(N532,SEARCH("/",N532)-1)</f>
        <v>theater</v>
      </c>
      <c r="Q532" t="str">
        <f>RIGHT(N532,LEN(N532)-SEARCH("/",N532))</f>
        <v>plays</v>
      </c>
      <c r="R532">
        <f>YEAR(O532)</f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>(((J533/60)/60)/24)+DATE(1970,1,1)</f>
        <v>42676.065150462964</v>
      </c>
      <c r="P533" t="str">
        <f>LEFT(N533,SEARCH("/",N533)-1)</f>
        <v>theater</v>
      </c>
      <c r="Q533" t="str">
        <f>RIGHT(N533,LEN(N533)-SEARCH("/",N533))</f>
        <v>plays</v>
      </c>
      <c r="R533">
        <f>YEAR(O533)</f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>(((J534/60)/60)/24)+DATE(1970,1,1)</f>
        <v>42473.007037037038</v>
      </c>
      <c r="P534" t="str">
        <f>LEFT(N534,SEARCH("/",N534)-1)</f>
        <v>theater</v>
      </c>
      <c r="Q534" t="str">
        <f>RIGHT(N534,LEN(N534)-SEARCH("/",N534))</f>
        <v>plays</v>
      </c>
      <c r="R534">
        <f>YEAR(O534)</f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>(((J535/60)/60)/24)+DATE(1970,1,1)</f>
        <v>42482.43478009259</v>
      </c>
      <c r="P535" t="str">
        <f>LEFT(N535,SEARCH("/",N535)-1)</f>
        <v>theater</v>
      </c>
      <c r="Q535" t="str">
        <f>RIGHT(N535,LEN(N535)-SEARCH("/",N535))</f>
        <v>plays</v>
      </c>
      <c r="R535">
        <f>YEAR(O535)</f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>(((J536/60)/60)/24)+DATE(1970,1,1)</f>
        <v>42270.810995370368</v>
      </c>
      <c r="P536" t="str">
        <f>LEFT(N536,SEARCH("/",N536)-1)</f>
        <v>theater</v>
      </c>
      <c r="Q536" t="str">
        <f>RIGHT(N536,LEN(N536)-SEARCH("/",N536))</f>
        <v>plays</v>
      </c>
      <c r="R536">
        <f>YEAR(O536)</f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>(((J537/60)/60)/24)+DATE(1970,1,1)</f>
        <v>42711.545196759253</v>
      </c>
      <c r="P537" t="str">
        <f>LEFT(N537,SEARCH("/",N537)-1)</f>
        <v>theater</v>
      </c>
      <c r="Q537" t="str">
        <f>RIGHT(N537,LEN(N537)-SEARCH("/",N537))</f>
        <v>plays</v>
      </c>
      <c r="R537">
        <f>YEAR(O537)</f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>(((J538/60)/60)/24)+DATE(1970,1,1)</f>
        <v>42179.344988425932</v>
      </c>
      <c r="P538" t="str">
        <f>LEFT(N538,SEARCH("/",N538)-1)</f>
        <v>theater</v>
      </c>
      <c r="Q538" t="str">
        <f>RIGHT(N538,LEN(N538)-SEARCH("/",N538))</f>
        <v>plays</v>
      </c>
      <c r="R538">
        <f>YEAR(O538)</f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>(((J539/60)/60)/24)+DATE(1970,1,1)</f>
        <v>42282.768414351856</v>
      </c>
      <c r="P539" t="str">
        <f>LEFT(N539,SEARCH("/",N539)-1)</f>
        <v>theater</v>
      </c>
      <c r="Q539" t="str">
        <f>RIGHT(N539,LEN(N539)-SEARCH("/",N539))</f>
        <v>plays</v>
      </c>
      <c r="R539">
        <f>YEAR(O539)</f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>(((J540/60)/60)/24)+DATE(1970,1,1)</f>
        <v>42473.794710648144</v>
      </c>
      <c r="P540" t="str">
        <f>LEFT(N540,SEARCH("/",N540)-1)</f>
        <v>theater</v>
      </c>
      <c r="Q540" t="str">
        <f>RIGHT(N540,LEN(N540)-SEARCH("/",N540))</f>
        <v>plays</v>
      </c>
      <c r="R540">
        <f>YEAR(O540)</f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>(((J541/60)/60)/24)+DATE(1970,1,1)</f>
        <v>42535.049849537041</v>
      </c>
      <c r="P541" t="str">
        <f>LEFT(N541,SEARCH("/",N541)-1)</f>
        <v>theater</v>
      </c>
      <c r="Q541" t="str">
        <f>RIGHT(N541,LEN(N541)-SEARCH("/",N541))</f>
        <v>plays</v>
      </c>
      <c r="R541">
        <f>YEAR(O541)</f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>(((J542/60)/60)/24)+DATE(1970,1,1)</f>
        <v>42009.817199074074</v>
      </c>
      <c r="P542" t="str">
        <f>LEFT(N542,SEARCH("/",N542)-1)</f>
        <v>technology</v>
      </c>
      <c r="Q542" t="str">
        <f>RIGHT(N542,LEN(N542)-SEARCH("/",N542))</f>
        <v>web</v>
      </c>
      <c r="R542">
        <f>YEAR(O542)</f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>(((J543/60)/60)/24)+DATE(1970,1,1)</f>
        <v>42276.046689814815</v>
      </c>
      <c r="P543" t="str">
        <f>LEFT(N543,SEARCH("/",N543)-1)</f>
        <v>technology</v>
      </c>
      <c r="Q543" t="str">
        <f>RIGHT(N543,LEN(N543)-SEARCH("/",N543))</f>
        <v>web</v>
      </c>
      <c r="R543">
        <f>YEAR(O543)</f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>(((J544/60)/60)/24)+DATE(1970,1,1)</f>
        <v>42433.737453703703</v>
      </c>
      <c r="P544" t="str">
        <f>LEFT(N544,SEARCH("/",N544)-1)</f>
        <v>technology</v>
      </c>
      <c r="Q544" t="str">
        <f>RIGHT(N544,LEN(N544)-SEARCH("/",N544))</f>
        <v>web</v>
      </c>
      <c r="R544">
        <f>YEAR(O544)</f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>(((J545/60)/60)/24)+DATE(1970,1,1)</f>
        <v>41914.092152777775</v>
      </c>
      <c r="P545" t="str">
        <f>LEFT(N545,SEARCH("/",N545)-1)</f>
        <v>technology</v>
      </c>
      <c r="Q545" t="str">
        <f>RIGHT(N545,LEN(N545)-SEARCH("/",N545))</f>
        <v>web</v>
      </c>
      <c r="R545">
        <f>YEAR(O545)</f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>(((J546/60)/60)/24)+DATE(1970,1,1)</f>
        <v>42525.656944444447</v>
      </c>
      <c r="P546" t="str">
        <f>LEFT(N546,SEARCH("/",N546)-1)</f>
        <v>technology</v>
      </c>
      <c r="Q546" t="str">
        <f>RIGHT(N546,LEN(N546)-SEARCH("/",N546))</f>
        <v>web</v>
      </c>
      <c r="R546">
        <f>YEAR(O546)</f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>(((J547/60)/60)/24)+DATE(1970,1,1)</f>
        <v>42283.592465277776</v>
      </c>
      <c r="P547" t="str">
        <f>LEFT(N547,SEARCH("/",N547)-1)</f>
        <v>technology</v>
      </c>
      <c r="Q547" t="str">
        <f>RIGHT(N547,LEN(N547)-SEARCH("/",N547))</f>
        <v>web</v>
      </c>
      <c r="R547">
        <f>YEAR(O547)</f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>(((J548/60)/60)/24)+DATE(1970,1,1)</f>
        <v>42249.667997685188</v>
      </c>
      <c r="P548" t="str">
        <f>LEFT(N548,SEARCH("/",N548)-1)</f>
        <v>technology</v>
      </c>
      <c r="Q548" t="str">
        <f>RIGHT(N548,LEN(N548)-SEARCH("/",N548))</f>
        <v>web</v>
      </c>
      <c r="R548">
        <f>YEAR(O548)</f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>(((J549/60)/60)/24)+DATE(1970,1,1)</f>
        <v>42380.696342592593</v>
      </c>
      <c r="P549" t="str">
        <f>LEFT(N549,SEARCH("/",N549)-1)</f>
        <v>technology</v>
      </c>
      <c r="Q549" t="str">
        <f>RIGHT(N549,LEN(N549)-SEARCH("/",N549))</f>
        <v>web</v>
      </c>
      <c r="R549">
        <f>YEAR(O549)</f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>(((J550/60)/60)/24)+DATE(1970,1,1)</f>
        <v>42276.903333333335</v>
      </c>
      <c r="P550" t="str">
        <f>LEFT(N550,SEARCH("/",N550)-1)</f>
        <v>technology</v>
      </c>
      <c r="Q550" t="str">
        <f>RIGHT(N550,LEN(N550)-SEARCH("/",N550))</f>
        <v>web</v>
      </c>
      <c r="R550">
        <f>YEAR(O550)</f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>(((J551/60)/60)/24)+DATE(1970,1,1)</f>
        <v>42163.636828703704</v>
      </c>
      <c r="P551" t="str">
        <f>LEFT(N551,SEARCH("/",N551)-1)</f>
        <v>technology</v>
      </c>
      <c r="Q551" t="str">
        <f>RIGHT(N551,LEN(N551)-SEARCH("/",N551))</f>
        <v>web</v>
      </c>
      <c r="R551">
        <f>YEAR(O551)</f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>(((J552/60)/60)/24)+DATE(1970,1,1)</f>
        <v>42753.678761574076</v>
      </c>
      <c r="P552" t="str">
        <f>LEFT(N552,SEARCH("/",N552)-1)</f>
        <v>technology</v>
      </c>
      <c r="Q552" t="str">
        <f>RIGHT(N552,LEN(N552)-SEARCH("/",N552))</f>
        <v>web</v>
      </c>
      <c r="R552">
        <f>YEAR(O552)</f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>(((J553/60)/60)/24)+DATE(1970,1,1)</f>
        <v>42173.275740740741</v>
      </c>
      <c r="P553" t="str">
        <f>LEFT(N553,SEARCH("/",N553)-1)</f>
        <v>technology</v>
      </c>
      <c r="Q553" t="str">
        <f>RIGHT(N553,LEN(N553)-SEARCH("/",N553))</f>
        <v>web</v>
      </c>
      <c r="R553">
        <f>YEAR(O553)</f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>(((J554/60)/60)/24)+DATE(1970,1,1)</f>
        <v>42318.616851851853</v>
      </c>
      <c r="P554" t="str">
        <f>LEFT(N554,SEARCH("/",N554)-1)</f>
        <v>technology</v>
      </c>
      <c r="Q554" t="str">
        <f>RIGHT(N554,LEN(N554)-SEARCH("/",N554))</f>
        <v>web</v>
      </c>
      <c r="R554">
        <f>YEAR(O554)</f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>(((J555/60)/60)/24)+DATE(1970,1,1)</f>
        <v>41927.71980324074</v>
      </c>
      <c r="P555" t="str">
        <f>LEFT(N555,SEARCH("/",N555)-1)</f>
        <v>technology</v>
      </c>
      <c r="Q555" t="str">
        <f>RIGHT(N555,LEN(N555)-SEARCH("/",N555))</f>
        <v>web</v>
      </c>
      <c r="R555">
        <f>YEAR(O555)</f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>(((J556/60)/60)/24)+DATE(1970,1,1)</f>
        <v>41901.684861111113</v>
      </c>
      <c r="P556" t="str">
        <f>LEFT(N556,SEARCH("/",N556)-1)</f>
        <v>technology</v>
      </c>
      <c r="Q556" t="str">
        <f>RIGHT(N556,LEN(N556)-SEARCH("/",N556))</f>
        <v>web</v>
      </c>
      <c r="R556">
        <f>YEAR(O556)</f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>(((J557/60)/60)/24)+DATE(1970,1,1)</f>
        <v>42503.353506944448</v>
      </c>
      <c r="P557" t="str">
        <f>LEFT(N557,SEARCH("/",N557)-1)</f>
        <v>technology</v>
      </c>
      <c r="Q557" t="str">
        <f>RIGHT(N557,LEN(N557)-SEARCH("/",N557))</f>
        <v>web</v>
      </c>
      <c r="R557">
        <f>YEAR(O557)</f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>(((J558/60)/60)/24)+DATE(1970,1,1)</f>
        <v>42345.860150462962</v>
      </c>
      <c r="P558" t="str">
        <f>LEFT(N558,SEARCH("/",N558)-1)</f>
        <v>technology</v>
      </c>
      <c r="Q558" t="str">
        <f>RIGHT(N558,LEN(N558)-SEARCH("/",N558))</f>
        <v>web</v>
      </c>
      <c r="R558">
        <f>YEAR(O558)</f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>(((J559/60)/60)/24)+DATE(1970,1,1)</f>
        <v>42676.942164351851</v>
      </c>
      <c r="P559" t="str">
        <f>LEFT(N559,SEARCH("/",N559)-1)</f>
        <v>technology</v>
      </c>
      <c r="Q559" t="str">
        <f>RIGHT(N559,LEN(N559)-SEARCH("/",N559))</f>
        <v>web</v>
      </c>
      <c r="R559">
        <f>YEAR(O559)</f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>(((J560/60)/60)/24)+DATE(1970,1,1)</f>
        <v>42057.883159722223</v>
      </c>
      <c r="P560" t="str">
        <f>LEFT(N560,SEARCH("/",N560)-1)</f>
        <v>technology</v>
      </c>
      <c r="Q560" t="str">
        <f>RIGHT(N560,LEN(N560)-SEARCH("/",N560))</f>
        <v>web</v>
      </c>
      <c r="R560">
        <f>YEAR(O560)</f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>(((J561/60)/60)/24)+DATE(1970,1,1)</f>
        <v>42321.283101851848</v>
      </c>
      <c r="P561" t="str">
        <f>LEFT(N561,SEARCH("/",N561)-1)</f>
        <v>technology</v>
      </c>
      <c r="Q561" t="str">
        <f>RIGHT(N561,LEN(N561)-SEARCH("/",N561))</f>
        <v>web</v>
      </c>
      <c r="R561">
        <f>YEAR(O561)</f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>(((J562/60)/60)/24)+DATE(1970,1,1)</f>
        <v>41960.771354166667</v>
      </c>
      <c r="P562" t="str">
        <f>LEFT(N562,SEARCH("/",N562)-1)</f>
        <v>technology</v>
      </c>
      <c r="Q562" t="str">
        <f>RIGHT(N562,LEN(N562)-SEARCH("/",N562))</f>
        <v>web</v>
      </c>
      <c r="R562">
        <f>YEAR(O562)</f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>(((J563/60)/60)/24)+DATE(1970,1,1)</f>
        <v>42268.658715277779</v>
      </c>
      <c r="P563" t="str">
        <f>LEFT(N563,SEARCH("/",N563)-1)</f>
        <v>technology</v>
      </c>
      <c r="Q563" t="str">
        <f>RIGHT(N563,LEN(N563)-SEARCH("/",N563))</f>
        <v>web</v>
      </c>
      <c r="R563">
        <f>YEAR(O563)</f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>(((J564/60)/60)/24)+DATE(1970,1,1)</f>
        <v>42692.389062500006</v>
      </c>
      <c r="P564" t="str">
        <f>LEFT(N564,SEARCH("/",N564)-1)</f>
        <v>technology</v>
      </c>
      <c r="Q564" t="str">
        <f>RIGHT(N564,LEN(N564)-SEARCH("/",N564))</f>
        <v>web</v>
      </c>
      <c r="R564">
        <f>YEAR(O564)</f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>(((J565/60)/60)/24)+DATE(1970,1,1)</f>
        <v>42022.069988425923</v>
      </c>
      <c r="P565" t="str">
        <f>LEFT(N565,SEARCH("/",N565)-1)</f>
        <v>technology</v>
      </c>
      <c r="Q565" t="str">
        <f>RIGHT(N565,LEN(N565)-SEARCH("/",N565))</f>
        <v>web</v>
      </c>
      <c r="R565">
        <f>YEAR(O565)</f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>(((J566/60)/60)/24)+DATE(1970,1,1)</f>
        <v>42411.942997685182</v>
      </c>
      <c r="P566" t="str">
        <f>LEFT(N566,SEARCH("/",N566)-1)</f>
        <v>technology</v>
      </c>
      <c r="Q566" t="str">
        <f>RIGHT(N566,LEN(N566)-SEARCH("/",N566))</f>
        <v>web</v>
      </c>
      <c r="R566">
        <f>YEAR(O566)</f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>(((J567/60)/60)/24)+DATE(1970,1,1)</f>
        <v>42165.785289351858</v>
      </c>
      <c r="P567" t="str">
        <f>LEFT(N567,SEARCH("/",N567)-1)</f>
        <v>technology</v>
      </c>
      <c r="Q567" t="str">
        <f>RIGHT(N567,LEN(N567)-SEARCH("/",N567))</f>
        <v>web</v>
      </c>
      <c r="R567">
        <f>YEAR(O567)</f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>(((J568/60)/60)/24)+DATE(1970,1,1)</f>
        <v>42535.68440972222</v>
      </c>
      <c r="P568" t="str">
        <f>LEFT(N568,SEARCH("/",N568)-1)</f>
        <v>technology</v>
      </c>
      <c r="Q568" t="str">
        <f>RIGHT(N568,LEN(N568)-SEARCH("/",N568))</f>
        <v>web</v>
      </c>
      <c r="R568">
        <f>YEAR(O568)</f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>(((J569/60)/60)/24)+DATE(1970,1,1)</f>
        <v>41975.842523148152</v>
      </c>
      <c r="P569" t="str">
        <f>LEFT(N569,SEARCH("/",N569)-1)</f>
        <v>technology</v>
      </c>
      <c r="Q569" t="str">
        <f>RIGHT(N569,LEN(N569)-SEARCH("/",N569))</f>
        <v>web</v>
      </c>
      <c r="R569">
        <f>YEAR(O569)</f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>(((J570/60)/60)/24)+DATE(1970,1,1)</f>
        <v>42348.9215625</v>
      </c>
      <c r="P570" t="str">
        <f>LEFT(N570,SEARCH("/",N570)-1)</f>
        <v>technology</v>
      </c>
      <c r="Q570" t="str">
        <f>RIGHT(N570,LEN(N570)-SEARCH("/",N570))</f>
        <v>web</v>
      </c>
      <c r="R570">
        <f>YEAR(O570)</f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>(((J571/60)/60)/24)+DATE(1970,1,1)</f>
        <v>42340.847361111111</v>
      </c>
      <c r="P571" t="str">
        <f>LEFT(N571,SEARCH("/",N571)-1)</f>
        <v>technology</v>
      </c>
      <c r="Q571" t="str">
        <f>RIGHT(N571,LEN(N571)-SEARCH("/",N571))</f>
        <v>web</v>
      </c>
      <c r="R571">
        <f>YEAR(O571)</f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>(((J572/60)/60)/24)+DATE(1970,1,1)</f>
        <v>42388.798252314817</v>
      </c>
      <c r="P572" t="str">
        <f>LEFT(N572,SEARCH("/",N572)-1)</f>
        <v>technology</v>
      </c>
      <c r="Q572" t="str">
        <f>RIGHT(N572,LEN(N572)-SEARCH("/",N572))</f>
        <v>web</v>
      </c>
      <c r="R572">
        <f>YEAR(O572)</f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>(((J573/60)/60)/24)+DATE(1970,1,1)</f>
        <v>42192.816238425927</v>
      </c>
      <c r="P573" t="str">
        <f>LEFT(N573,SEARCH("/",N573)-1)</f>
        <v>technology</v>
      </c>
      <c r="Q573" t="str">
        <f>RIGHT(N573,LEN(N573)-SEARCH("/",N573))</f>
        <v>web</v>
      </c>
      <c r="R573">
        <f>YEAR(O573)</f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>(((J574/60)/60)/24)+DATE(1970,1,1)</f>
        <v>42282.71629629629</v>
      </c>
      <c r="P574" t="str">
        <f>LEFT(N574,SEARCH("/",N574)-1)</f>
        <v>technology</v>
      </c>
      <c r="Q574" t="str">
        <f>RIGHT(N574,LEN(N574)-SEARCH("/",N574))</f>
        <v>web</v>
      </c>
      <c r="R574">
        <f>YEAR(O574)</f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>(((J575/60)/60)/24)+DATE(1970,1,1)</f>
        <v>41963.050127314811</v>
      </c>
      <c r="P575" t="str">
        <f>LEFT(N575,SEARCH("/",N575)-1)</f>
        <v>technology</v>
      </c>
      <c r="Q575" t="str">
        <f>RIGHT(N575,LEN(N575)-SEARCH("/",N575))</f>
        <v>web</v>
      </c>
      <c r="R575">
        <f>YEAR(O575)</f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>(((J576/60)/60)/24)+DATE(1970,1,1)</f>
        <v>42632.443368055552</v>
      </c>
      <c r="P576" t="str">
        <f>LEFT(N576,SEARCH("/",N576)-1)</f>
        <v>technology</v>
      </c>
      <c r="Q576" t="str">
        <f>RIGHT(N576,LEN(N576)-SEARCH("/",N576))</f>
        <v>web</v>
      </c>
      <c r="R576">
        <f>YEAR(O576)</f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>(((J577/60)/60)/24)+DATE(1970,1,1)</f>
        <v>42138.692627314813</v>
      </c>
      <c r="P577" t="str">
        <f>LEFT(N577,SEARCH("/",N577)-1)</f>
        <v>technology</v>
      </c>
      <c r="Q577" t="str">
        <f>RIGHT(N577,LEN(N577)-SEARCH("/",N577))</f>
        <v>web</v>
      </c>
      <c r="R577">
        <f>YEAR(O577)</f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>(((J578/60)/60)/24)+DATE(1970,1,1)</f>
        <v>42031.471666666665</v>
      </c>
      <c r="P578" t="str">
        <f>LEFT(N578,SEARCH("/",N578)-1)</f>
        <v>technology</v>
      </c>
      <c r="Q578" t="str">
        <f>RIGHT(N578,LEN(N578)-SEARCH("/",N578))</f>
        <v>web</v>
      </c>
      <c r="R578">
        <f>YEAR(O578)</f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>(((J579/60)/60)/24)+DATE(1970,1,1)</f>
        <v>42450.589143518519</v>
      </c>
      <c r="P579" t="str">
        <f>LEFT(N579,SEARCH("/",N579)-1)</f>
        <v>technology</v>
      </c>
      <c r="Q579" t="str">
        <f>RIGHT(N579,LEN(N579)-SEARCH("/",N579))</f>
        <v>web</v>
      </c>
      <c r="R579">
        <f>YEAR(O579)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>(((J580/60)/60)/24)+DATE(1970,1,1)</f>
        <v>42230.578622685185</v>
      </c>
      <c r="P580" t="str">
        <f>LEFT(N580,SEARCH("/",N580)-1)</f>
        <v>technology</v>
      </c>
      <c r="Q580" t="str">
        <f>RIGHT(N580,LEN(N580)-SEARCH("/",N580))</f>
        <v>web</v>
      </c>
      <c r="R580">
        <f>YEAR(O580)</f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>(((J581/60)/60)/24)+DATE(1970,1,1)</f>
        <v>41968.852118055554</v>
      </c>
      <c r="P581" t="str">
        <f>LEFT(N581,SEARCH("/",N581)-1)</f>
        <v>technology</v>
      </c>
      <c r="Q581" t="str">
        <f>RIGHT(N581,LEN(N581)-SEARCH("/",N581))</f>
        <v>web</v>
      </c>
      <c r="R581">
        <f>YEAR(O581)</f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>(((J582/60)/60)/24)+DATE(1970,1,1)</f>
        <v>42605.908182870371</v>
      </c>
      <c r="P582" t="str">
        <f>LEFT(N582,SEARCH("/",N582)-1)</f>
        <v>technology</v>
      </c>
      <c r="Q582" t="str">
        <f>RIGHT(N582,LEN(N582)-SEARCH("/",N582))</f>
        <v>web</v>
      </c>
      <c r="R582">
        <f>YEAR(O582)</f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>(((J583/60)/60)/24)+DATE(1970,1,1)</f>
        <v>42188.012777777782</v>
      </c>
      <c r="P583" t="str">
        <f>LEFT(N583,SEARCH("/",N583)-1)</f>
        <v>technology</v>
      </c>
      <c r="Q583" t="str">
        <f>RIGHT(N583,LEN(N583)-SEARCH("/",N583))</f>
        <v>web</v>
      </c>
      <c r="R583">
        <f>YEAR(O583)</f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>(((J584/60)/60)/24)+DATE(1970,1,1)</f>
        <v>42055.739803240736</v>
      </c>
      <c r="P584" t="str">
        <f>LEFT(N584,SEARCH("/",N584)-1)</f>
        <v>technology</v>
      </c>
      <c r="Q584" t="str">
        <f>RIGHT(N584,LEN(N584)-SEARCH("/",N584))</f>
        <v>web</v>
      </c>
      <c r="R584">
        <f>YEAR(O584)</f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>(((J585/60)/60)/24)+DATE(1970,1,1)</f>
        <v>42052.93850694444</v>
      </c>
      <c r="P585" t="str">
        <f>LEFT(N585,SEARCH("/",N585)-1)</f>
        <v>technology</v>
      </c>
      <c r="Q585" t="str">
        <f>RIGHT(N585,LEN(N585)-SEARCH("/",N585))</f>
        <v>web</v>
      </c>
      <c r="R585">
        <f>YEAR(O585)</f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>(((J586/60)/60)/24)+DATE(1970,1,1)</f>
        <v>42049.716620370367</v>
      </c>
      <c r="P586" t="str">
        <f>LEFT(N586,SEARCH("/",N586)-1)</f>
        <v>technology</v>
      </c>
      <c r="Q586" t="str">
        <f>RIGHT(N586,LEN(N586)-SEARCH("/",N586))</f>
        <v>web</v>
      </c>
      <c r="R586">
        <f>YEAR(O586)</f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>(((J587/60)/60)/24)+DATE(1970,1,1)</f>
        <v>42283.3909375</v>
      </c>
      <c r="P587" t="str">
        <f>LEFT(N587,SEARCH("/",N587)-1)</f>
        <v>technology</v>
      </c>
      <c r="Q587" t="str">
        <f>RIGHT(N587,LEN(N587)-SEARCH("/",N587))</f>
        <v>web</v>
      </c>
      <c r="R587">
        <f>YEAR(O587)</f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>(((J588/60)/60)/24)+DATE(1970,1,1)</f>
        <v>42020.854247685187</v>
      </c>
      <c r="P588" t="str">
        <f>LEFT(N588,SEARCH("/",N588)-1)</f>
        <v>technology</v>
      </c>
      <c r="Q588" t="str">
        <f>RIGHT(N588,LEN(N588)-SEARCH("/",N588))</f>
        <v>web</v>
      </c>
      <c r="R588">
        <f>YEAR(O588)</f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>(((J589/60)/60)/24)+DATE(1970,1,1)</f>
        <v>42080.757326388892</v>
      </c>
      <c r="P589" t="str">
        <f>LEFT(N589,SEARCH("/",N589)-1)</f>
        <v>technology</v>
      </c>
      <c r="Q589" t="str">
        <f>RIGHT(N589,LEN(N589)-SEARCH("/",N589))</f>
        <v>web</v>
      </c>
      <c r="R589">
        <f>YEAR(O589)</f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>(((J590/60)/60)/24)+DATE(1970,1,1)</f>
        <v>42631.769513888896</v>
      </c>
      <c r="P590" t="str">
        <f>LEFT(N590,SEARCH("/",N590)-1)</f>
        <v>technology</v>
      </c>
      <c r="Q590" t="str">
        <f>RIGHT(N590,LEN(N590)-SEARCH("/",N590))</f>
        <v>web</v>
      </c>
      <c r="R590">
        <f>YEAR(O590)</f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>(((J591/60)/60)/24)+DATE(1970,1,1)</f>
        <v>42178.614571759259</v>
      </c>
      <c r="P591" t="str">
        <f>LEFT(N591,SEARCH("/",N591)-1)</f>
        <v>technology</v>
      </c>
      <c r="Q591" t="str">
        <f>RIGHT(N591,LEN(N591)-SEARCH("/",N591))</f>
        <v>web</v>
      </c>
      <c r="R591">
        <f>YEAR(O591)</f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>(((J592/60)/60)/24)+DATE(1970,1,1)</f>
        <v>42377.554756944446</v>
      </c>
      <c r="P592" t="str">
        <f>LEFT(N592,SEARCH("/",N592)-1)</f>
        <v>technology</v>
      </c>
      <c r="Q592" t="str">
        <f>RIGHT(N592,LEN(N592)-SEARCH("/",N592))</f>
        <v>web</v>
      </c>
      <c r="R592">
        <f>YEAR(O592)</f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>(((J593/60)/60)/24)+DATE(1970,1,1)</f>
        <v>42177.543171296296</v>
      </c>
      <c r="P593" t="str">
        <f>LEFT(N593,SEARCH("/",N593)-1)</f>
        <v>technology</v>
      </c>
      <c r="Q593" t="str">
        <f>RIGHT(N593,LEN(N593)-SEARCH("/",N593))</f>
        <v>web</v>
      </c>
      <c r="R593">
        <f>YEAR(O593)</f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>(((J594/60)/60)/24)+DATE(1970,1,1)</f>
        <v>41946.232175925928</v>
      </c>
      <c r="P594" t="str">
        <f>LEFT(N594,SEARCH("/",N594)-1)</f>
        <v>technology</v>
      </c>
      <c r="Q594" t="str">
        <f>RIGHT(N594,LEN(N594)-SEARCH("/",N594))</f>
        <v>web</v>
      </c>
      <c r="R594">
        <f>YEAR(O594)</f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>(((J595/60)/60)/24)+DATE(1970,1,1)</f>
        <v>42070.677604166667</v>
      </c>
      <c r="P595" t="str">
        <f>LEFT(N595,SEARCH("/",N595)-1)</f>
        <v>technology</v>
      </c>
      <c r="Q595" t="str">
        <f>RIGHT(N595,LEN(N595)-SEARCH("/",N595))</f>
        <v>web</v>
      </c>
      <c r="R595">
        <f>YEAR(O595)</f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>(((J596/60)/60)/24)+DATE(1970,1,1)</f>
        <v>42446.780162037037</v>
      </c>
      <c r="P596" t="str">
        <f>LEFT(N596,SEARCH("/",N596)-1)</f>
        <v>technology</v>
      </c>
      <c r="Q596" t="str">
        <f>RIGHT(N596,LEN(N596)-SEARCH("/",N596))</f>
        <v>web</v>
      </c>
      <c r="R596">
        <f>YEAR(O596)</f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>(((J597/60)/60)/24)+DATE(1970,1,1)</f>
        <v>42083.069884259254</v>
      </c>
      <c r="P597" t="str">
        <f>LEFT(N597,SEARCH("/",N597)-1)</f>
        <v>technology</v>
      </c>
      <c r="Q597" t="str">
        <f>RIGHT(N597,LEN(N597)-SEARCH("/",N597))</f>
        <v>web</v>
      </c>
      <c r="R597">
        <f>YEAR(O597)</f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>(((J598/60)/60)/24)+DATE(1970,1,1)</f>
        <v>42646.896898148145</v>
      </c>
      <c r="P598" t="str">
        <f>LEFT(N598,SEARCH("/",N598)-1)</f>
        <v>technology</v>
      </c>
      <c r="Q598" t="str">
        <f>RIGHT(N598,LEN(N598)-SEARCH("/",N598))</f>
        <v>web</v>
      </c>
      <c r="R598">
        <f>YEAR(O598)</f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>(((J599/60)/60)/24)+DATE(1970,1,1)</f>
        <v>42545.705266203702</v>
      </c>
      <c r="P599" t="str">
        <f>LEFT(N599,SEARCH("/",N599)-1)</f>
        <v>technology</v>
      </c>
      <c r="Q599" t="str">
        <f>RIGHT(N599,LEN(N599)-SEARCH("/",N599))</f>
        <v>web</v>
      </c>
      <c r="R599">
        <f>YEAR(O599)</f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>(((J600/60)/60)/24)+DATE(1970,1,1)</f>
        <v>41948.00209490741</v>
      </c>
      <c r="P600" t="str">
        <f>LEFT(N600,SEARCH("/",N600)-1)</f>
        <v>technology</v>
      </c>
      <c r="Q600" t="str">
        <f>RIGHT(N600,LEN(N600)-SEARCH("/",N600))</f>
        <v>web</v>
      </c>
      <c r="R600">
        <f>YEAR(O600)</f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>(((J601/60)/60)/24)+DATE(1970,1,1)</f>
        <v>42047.812523148154</v>
      </c>
      <c r="P601" t="str">
        <f>LEFT(N601,SEARCH("/",N601)-1)</f>
        <v>technology</v>
      </c>
      <c r="Q601" t="str">
        <f>RIGHT(N601,LEN(N601)-SEARCH("/",N601))</f>
        <v>web</v>
      </c>
      <c r="R601">
        <f>YEAR(O601)</f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>(((J602/60)/60)/24)+DATE(1970,1,1)</f>
        <v>42073.798171296294</v>
      </c>
      <c r="P602" t="str">
        <f>LEFT(N602,SEARCH("/",N602)-1)</f>
        <v>technology</v>
      </c>
      <c r="Q602" t="str">
        <f>RIGHT(N602,LEN(N602)-SEARCH("/",N602))</f>
        <v>web</v>
      </c>
      <c r="R602">
        <f>YEAR(O602)</f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>(((J603/60)/60)/24)+DATE(1970,1,1)</f>
        <v>41969.858090277776</v>
      </c>
      <c r="P603" t="str">
        <f>LEFT(N603,SEARCH("/",N603)-1)</f>
        <v>technology</v>
      </c>
      <c r="Q603" t="str">
        <f>RIGHT(N603,LEN(N603)-SEARCH("/",N603))</f>
        <v>web</v>
      </c>
      <c r="R603">
        <f>YEAR(O603)</f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>(((J604/60)/60)/24)+DATE(1970,1,1)</f>
        <v>42143.79415509259</v>
      </c>
      <c r="P604" t="str">
        <f>LEFT(N604,SEARCH("/",N604)-1)</f>
        <v>technology</v>
      </c>
      <c r="Q604" t="str">
        <f>RIGHT(N604,LEN(N604)-SEARCH("/",N604))</f>
        <v>web</v>
      </c>
      <c r="R604">
        <f>YEAR(O604)</f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>(((J605/60)/60)/24)+DATE(1970,1,1)</f>
        <v>41835.639155092591</v>
      </c>
      <c r="P605" t="str">
        <f>LEFT(N605,SEARCH("/",N605)-1)</f>
        <v>technology</v>
      </c>
      <c r="Q605" t="str">
        <f>RIGHT(N605,LEN(N605)-SEARCH("/",N605))</f>
        <v>web</v>
      </c>
      <c r="R605">
        <f>YEAR(O605)</f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>(((J606/60)/60)/24)+DATE(1970,1,1)</f>
        <v>41849.035370370373</v>
      </c>
      <c r="P606" t="str">
        <f>LEFT(N606,SEARCH("/",N606)-1)</f>
        <v>technology</v>
      </c>
      <c r="Q606" t="str">
        <f>RIGHT(N606,LEN(N606)-SEARCH("/",N606))</f>
        <v>web</v>
      </c>
      <c r="R606">
        <f>YEAR(O606)</f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>(((J607/60)/60)/24)+DATE(1970,1,1)</f>
        <v>42194.357731481476</v>
      </c>
      <c r="P607" t="str">
        <f>LEFT(N607,SEARCH("/",N607)-1)</f>
        <v>technology</v>
      </c>
      <c r="Q607" t="str">
        <f>RIGHT(N607,LEN(N607)-SEARCH("/",N607))</f>
        <v>web</v>
      </c>
      <c r="R607">
        <f>YEAR(O607)</f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>(((J608/60)/60)/24)+DATE(1970,1,1)</f>
        <v>42102.650567129633</v>
      </c>
      <c r="P608" t="str">
        <f>LEFT(N608,SEARCH("/",N608)-1)</f>
        <v>technology</v>
      </c>
      <c r="Q608" t="str">
        <f>RIGHT(N608,LEN(N608)-SEARCH("/",N608))</f>
        <v>web</v>
      </c>
      <c r="R608">
        <f>YEAR(O608)</f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>(((J609/60)/60)/24)+DATE(1970,1,1)</f>
        <v>42300.825648148151</v>
      </c>
      <c r="P609" t="str">
        <f>LEFT(N609,SEARCH("/",N609)-1)</f>
        <v>technology</v>
      </c>
      <c r="Q609" t="str">
        <f>RIGHT(N609,LEN(N609)-SEARCH("/",N609))</f>
        <v>web</v>
      </c>
      <c r="R609">
        <f>YEAR(O609)</f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>(((J610/60)/60)/24)+DATE(1970,1,1)</f>
        <v>42140.921064814815</v>
      </c>
      <c r="P610" t="str">
        <f>LEFT(N610,SEARCH("/",N610)-1)</f>
        <v>technology</v>
      </c>
      <c r="Q610" t="str">
        <f>RIGHT(N610,LEN(N610)-SEARCH("/",N610))</f>
        <v>web</v>
      </c>
      <c r="R610">
        <f>YEAR(O610)</f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>(((J611/60)/60)/24)+DATE(1970,1,1)</f>
        <v>42307.034074074079</v>
      </c>
      <c r="P611" t="str">
        <f>LEFT(N611,SEARCH("/",N611)-1)</f>
        <v>technology</v>
      </c>
      <c r="Q611" t="str">
        <f>RIGHT(N611,LEN(N611)-SEARCH("/",N611))</f>
        <v>web</v>
      </c>
      <c r="R611">
        <f>YEAR(O611)</f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>(((J612/60)/60)/24)+DATE(1970,1,1)</f>
        <v>42086.83085648148</v>
      </c>
      <c r="P612" t="str">
        <f>LEFT(N612,SEARCH("/",N612)-1)</f>
        <v>technology</v>
      </c>
      <c r="Q612" t="str">
        <f>RIGHT(N612,LEN(N612)-SEARCH("/",N612))</f>
        <v>web</v>
      </c>
      <c r="R612">
        <f>YEAR(O612)</f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>(((J613/60)/60)/24)+DATE(1970,1,1)</f>
        <v>42328.560613425929</v>
      </c>
      <c r="P613" t="str">
        <f>LEFT(N613,SEARCH("/",N613)-1)</f>
        <v>technology</v>
      </c>
      <c r="Q613" t="str">
        <f>RIGHT(N613,LEN(N613)-SEARCH("/",N613))</f>
        <v>web</v>
      </c>
      <c r="R613">
        <f>YEAR(O613)</f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>(((J614/60)/60)/24)+DATE(1970,1,1)</f>
        <v>42585.031782407401</v>
      </c>
      <c r="P614" t="str">
        <f>LEFT(N614,SEARCH("/",N614)-1)</f>
        <v>technology</v>
      </c>
      <c r="Q614" t="str">
        <f>RIGHT(N614,LEN(N614)-SEARCH("/",N614))</f>
        <v>web</v>
      </c>
      <c r="R614">
        <f>YEAR(O614)</f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>(((J615/60)/60)/24)+DATE(1970,1,1)</f>
        <v>42247.496759259258</v>
      </c>
      <c r="P615" t="str">
        <f>LEFT(N615,SEARCH("/",N615)-1)</f>
        <v>technology</v>
      </c>
      <c r="Q615" t="str">
        <f>RIGHT(N615,LEN(N615)-SEARCH("/",N615))</f>
        <v>web</v>
      </c>
      <c r="R615">
        <f>YEAR(O615)</f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>(((J616/60)/60)/24)+DATE(1970,1,1)</f>
        <v>42515.061805555553</v>
      </c>
      <c r="P616" t="str">
        <f>LEFT(N616,SEARCH("/",N616)-1)</f>
        <v>technology</v>
      </c>
      <c r="Q616" t="str">
        <f>RIGHT(N616,LEN(N616)-SEARCH("/",N616))</f>
        <v>web</v>
      </c>
      <c r="R616">
        <f>YEAR(O616)</f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>(((J617/60)/60)/24)+DATE(1970,1,1)</f>
        <v>42242.122210648144</v>
      </c>
      <c r="P617" t="str">
        <f>LEFT(N617,SEARCH("/",N617)-1)</f>
        <v>technology</v>
      </c>
      <c r="Q617" t="str">
        <f>RIGHT(N617,LEN(N617)-SEARCH("/",N617))</f>
        <v>web</v>
      </c>
      <c r="R617">
        <f>YEAR(O617)</f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>(((J618/60)/60)/24)+DATE(1970,1,1)</f>
        <v>42761.376238425932</v>
      </c>
      <c r="P618" t="str">
        <f>LEFT(N618,SEARCH("/",N618)-1)</f>
        <v>technology</v>
      </c>
      <c r="Q618" t="str">
        <f>RIGHT(N618,LEN(N618)-SEARCH("/",N618))</f>
        <v>web</v>
      </c>
      <c r="R618">
        <f>YEAR(O618)</f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>(((J619/60)/60)/24)+DATE(1970,1,1)</f>
        <v>42087.343090277776</v>
      </c>
      <c r="P619" t="str">
        <f>LEFT(N619,SEARCH("/",N619)-1)</f>
        <v>technology</v>
      </c>
      <c r="Q619" t="str">
        <f>RIGHT(N619,LEN(N619)-SEARCH("/",N619))</f>
        <v>web</v>
      </c>
      <c r="R619">
        <f>YEAR(O619)</f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>(((J620/60)/60)/24)+DATE(1970,1,1)</f>
        <v>42317.810219907406</v>
      </c>
      <c r="P620" t="str">
        <f>LEFT(N620,SEARCH("/",N620)-1)</f>
        <v>technology</v>
      </c>
      <c r="Q620" t="str">
        <f>RIGHT(N620,LEN(N620)-SEARCH("/",N620))</f>
        <v>web</v>
      </c>
      <c r="R620">
        <f>YEAR(O620)</f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>(((J621/60)/60)/24)+DATE(1970,1,1)</f>
        <v>41908.650347222225</v>
      </c>
      <c r="P621" t="str">
        <f>LEFT(N621,SEARCH("/",N621)-1)</f>
        <v>technology</v>
      </c>
      <c r="Q621" t="str">
        <f>RIGHT(N621,LEN(N621)-SEARCH("/",N621))</f>
        <v>web</v>
      </c>
      <c r="R621">
        <f>YEAR(O621)</f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>(((J622/60)/60)/24)+DATE(1970,1,1)</f>
        <v>41831.716874999998</v>
      </c>
      <c r="P622" t="str">
        <f>LEFT(N622,SEARCH("/",N622)-1)</f>
        <v>technology</v>
      </c>
      <c r="Q622" t="str">
        <f>RIGHT(N622,LEN(N622)-SEARCH("/",N622))</f>
        <v>web</v>
      </c>
      <c r="R622">
        <f>YEAR(O622)</f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>(((J623/60)/60)/24)+DATE(1970,1,1)</f>
        <v>42528.987696759257</v>
      </c>
      <c r="P623" t="str">
        <f>LEFT(N623,SEARCH("/",N623)-1)</f>
        <v>technology</v>
      </c>
      <c r="Q623" t="str">
        <f>RIGHT(N623,LEN(N623)-SEARCH("/",N623))</f>
        <v>web</v>
      </c>
      <c r="R623">
        <f>YEAR(O623)</f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>(((J624/60)/60)/24)+DATE(1970,1,1)</f>
        <v>42532.774745370371</v>
      </c>
      <c r="P624" t="str">
        <f>LEFT(N624,SEARCH("/",N624)-1)</f>
        <v>technology</v>
      </c>
      <c r="Q624" t="str">
        <f>RIGHT(N624,LEN(N624)-SEARCH("/",N624))</f>
        <v>web</v>
      </c>
      <c r="R624">
        <f>YEAR(O624)</f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>(((J625/60)/60)/24)+DATE(1970,1,1)</f>
        <v>42122.009224537032</v>
      </c>
      <c r="P625" t="str">
        <f>LEFT(N625,SEARCH("/",N625)-1)</f>
        <v>technology</v>
      </c>
      <c r="Q625" t="str">
        <f>RIGHT(N625,LEN(N625)-SEARCH("/",N625))</f>
        <v>web</v>
      </c>
      <c r="R625">
        <f>YEAR(O625)</f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>(((J626/60)/60)/24)+DATE(1970,1,1)</f>
        <v>42108.988900462966</v>
      </c>
      <c r="P626" t="str">
        <f>LEFT(N626,SEARCH("/",N626)-1)</f>
        <v>technology</v>
      </c>
      <c r="Q626" t="str">
        <f>RIGHT(N626,LEN(N626)-SEARCH("/",N626))</f>
        <v>web</v>
      </c>
      <c r="R626">
        <f>YEAR(O626)</f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>(((J627/60)/60)/24)+DATE(1970,1,1)</f>
        <v>42790.895567129628</v>
      </c>
      <c r="P627" t="str">
        <f>LEFT(N627,SEARCH("/",N627)-1)</f>
        <v>technology</v>
      </c>
      <c r="Q627" t="str">
        <f>RIGHT(N627,LEN(N627)-SEARCH("/",N627))</f>
        <v>web</v>
      </c>
      <c r="R627">
        <f>YEAR(O627)</f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>(((J628/60)/60)/24)+DATE(1970,1,1)</f>
        <v>42198.559479166666</v>
      </c>
      <c r="P628" t="str">
        <f>LEFT(N628,SEARCH("/",N628)-1)</f>
        <v>technology</v>
      </c>
      <c r="Q628" t="str">
        <f>RIGHT(N628,LEN(N628)-SEARCH("/",N628))</f>
        <v>web</v>
      </c>
      <c r="R628">
        <f>YEAR(O628)</f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>(((J629/60)/60)/24)+DATE(1970,1,1)</f>
        <v>42384.306840277779</v>
      </c>
      <c r="P629" t="str">
        <f>LEFT(N629,SEARCH("/",N629)-1)</f>
        <v>technology</v>
      </c>
      <c r="Q629" t="str">
        <f>RIGHT(N629,LEN(N629)-SEARCH("/",N629))</f>
        <v>web</v>
      </c>
      <c r="R629">
        <f>YEAR(O629)</f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>(((J630/60)/60)/24)+DATE(1970,1,1)</f>
        <v>41803.692789351851</v>
      </c>
      <c r="P630" t="str">
        <f>LEFT(N630,SEARCH("/",N630)-1)</f>
        <v>technology</v>
      </c>
      <c r="Q630" t="str">
        <f>RIGHT(N630,LEN(N630)-SEARCH("/",N630))</f>
        <v>web</v>
      </c>
      <c r="R630">
        <f>YEAR(O630)</f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>(((J631/60)/60)/24)+DATE(1970,1,1)</f>
        <v>42474.637824074074</v>
      </c>
      <c r="P631" t="str">
        <f>LEFT(N631,SEARCH("/",N631)-1)</f>
        <v>technology</v>
      </c>
      <c r="Q631" t="str">
        <f>RIGHT(N631,LEN(N631)-SEARCH("/",N631))</f>
        <v>web</v>
      </c>
      <c r="R631">
        <f>YEAR(O631)</f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>(((J632/60)/60)/24)+DATE(1970,1,1)</f>
        <v>42223.619456018518</v>
      </c>
      <c r="P632" t="str">
        <f>LEFT(N632,SEARCH("/",N632)-1)</f>
        <v>technology</v>
      </c>
      <c r="Q632" t="str">
        <f>RIGHT(N632,LEN(N632)-SEARCH("/",N632))</f>
        <v>web</v>
      </c>
      <c r="R632">
        <f>YEAR(O632)</f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>(((J633/60)/60)/24)+DATE(1970,1,1)</f>
        <v>42489.772326388891</v>
      </c>
      <c r="P633" t="str">
        <f>LEFT(N633,SEARCH("/",N633)-1)</f>
        <v>technology</v>
      </c>
      <c r="Q633" t="str">
        <f>RIGHT(N633,LEN(N633)-SEARCH("/",N633))</f>
        <v>web</v>
      </c>
      <c r="R633">
        <f>YEAR(O633)</f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>(((J634/60)/60)/24)+DATE(1970,1,1)</f>
        <v>42303.659317129626</v>
      </c>
      <c r="P634" t="str">
        <f>LEFT(N634,SEARCH("/",N634)-1)</f>
        <v>technology</v>
      </c>
      <c r="Q634" t="str">
        <f>RIGHT(N634,LEN(N634)-SEARCH("/",N634))</f>
        <v>web</v>
      </c>
      <c r="R634">
        <f>YEAR(O634)</f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>(((J635/60)/60)/24)+DATE(1970,1,1)</f>
        <v>42507.29932870371</v>
      </c>
      <c r="P635" t="str">
        <f>LEFT(N635,SEARCH("/",N635)-1)</f>
        <v>technology</v>
      </c>
      <c r="Q635" t="str">
        <f>RIGHT(N635,LEN(N635)-SEARCH("/",N635))</f>
        <v>web</v>
      </c>
      <c r="R635">
        <f>YEAR(O635)</f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>(((J636/60)/60)/24)+DATE(1970,1,1)</f>
        <v>42031.928576388891</v>
      </c>
      <c r="P636" t="str">
        <f>LEFT(N636,SEARCH("/",N636)-1)</f>
        <v>technology</v>
      </c>
      <c r="Q636" t="str">
        <f>RIGHT(N636,LEN(N636)-SEARCH("/",N636))</f>
        <v>web</v>
      </c>
      <c r="R636">
        <f>YEAR(O636)</f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>(((J637/60)/60)/24)+DATE(1970,1,1)</f>
        <v>42076.092152777783</v>
      </c>
      <c r="P637" t="str">
        <f>LEFT(N637,SEARCH("/",N637)-1)</f>
        <v>technology</v>
      </c>
      <c r="Q637" t="str">
        <f>RIGHT(N637,LEN(N637)-SEARCH("/",N637))</f>
        <v>web</v>
      </c>
      <c r="R637">
        <f>YEAR(O637)</f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>(((J638/60)/60)/24)+DATE(1970,1,1)</f>
        <v>42131.455439814818</v>
      </c>
      <c r="P638" t="str">
        <f>LEFT(N638,SEARCH("/",N638)-1)</f>
        <v>technology</v>
      </c>
      <c r="Q638" t="str">
        <f>RIGHT(N638,LEN(N638)-SEARCH("/",N638))</f>
        <v>web</v>
      </c>
      <c r="R638">
        <f>YEAR(O638)</f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>(((J639/60)/60)/24)+DATE(1970,1,1)</f>
        <v>42762.962013888886</v>
      </c>
      <c r="P639" t="str">
        <f>LEFT(N639,SEARCH("/",N639)-1)</f>
        <v>technology</v>
      </c>
      <c r="Q639" t="str">
        <f>RIGHT(N639,LEN(N639)-SEARCH("/",N639))</f>
        <v>web</v>
      </c>
      <c r="R639">
        <f>YEAR(O639)</f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>(((J640/60)/60)/24)+DATE(1970,1,1)</f>
        <v>42759.593310185184</v>
      </c>
      <c r="P640" t="str">
        <f>LEFT(N640,SEARCH("/",N640)-1)</f>
        <v>technology</v>
      </c>
      <c r="Q640" t="str">
        <f>RIGHT(N640,LEN(N640)-SEARCH("/",N640))</f>
        <v>web</v>
      </c>
      <c r="R640">
        <f>YEAR(O640)</f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>(((J641/60)/60)/24)+DATE(1970,1,1)</f>
        <v>41865.583275462966</v>
      </c>
      <c r="P641" t="str">
        <f>LEFT(N641,SEARCH("/",N641)-1)</f>
        <v>technology</v>
      </c>
      <c r="Q641" t="str">
        <f>RIGHT(N641,LEN(N641)-SEARCH("/",N641))</f>
        <v>web</v>
      </c>
      <c r="R641">
        <f>YEAR(O641)</f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>(((J642/60)/60)/24)+DATE(1970,1,1)</f>
        <v>42683.420312500006</v>
      </c>
      <c r="P642" t="str">
        <f>LEFT(N642,SEARCH("/",N642)-1)</f>
        <v>technology</v>
      </c>
      <c r="Q642" t="str">
        <f>RIGHT(N642,LEN(N642)-SEARCH("/",N642))</f>
        <v>wearables</v>
      </c>
      <c r="R642">
        <f>YEAR(O642)</f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>(((J643/60)/60)/24)+DATE(1970,1,1)</f>
        <v>42199.57</v>
      </c>
      <c r="P643" t="str">
        <f>LEFT(N643,SEARCH("/",N643)-1)</f>
        <v>technology</v>
      </c>
      <c r="Q643" t="str">
        <f>RIGHT(N643,LEN(N643)-SEARCH("/",N643))</f>
        <v>wearables</v>
      </c>
      <c r="R643">
        <f>YEAR(O643)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>(((J644/60)/60)/24)+DATE(1970,1,1)</f>
        <v>42199.651319444441</v>
      </c>
      <c r="P644" t="str">
        <f>LEFT(N644,SEARCH("/",N644)-1)</f>
        <v>technology</v>
      </c>
      <c r="Q644" t="str">
        <f>RIGHT(N644,LEN(N644)-SEARCH("/",N644))</f>
        <v>wearables</v>
      </c>
      <c r="R644">
        <f>YEAR(O644)</f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>(((J645/60)/60)/24)+DATE(1970,1,1)</f>
        <v>42100.642071759255</v>
      </c>
      <c r="P645" t="str">
        <f>LEFT(N645,SEARCH("/",N645)-1)</f>
        <v>technology</v>
      </c>
      <c r="Q645" t="str">
        <f>RIGHT(N645,LEN(N645)-SEARCH("/",N645))</f>
        <v>wearables</v>
      </c>
      <c r="R645">
        <f>YEAR(O645)</f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>(((J646/60)/60)/24)+DATE(1970,1,1)</f>
        <v>41898.665960648148</v>
      </c>
      <c r="P646" t="str">
        <f>LEFT(N646,SEARCH("/",N646)-1)</f>
        <v>technology</v>
      </c>
      <c r="Q646" t="str">
        <f>RIGHT(N646,LEN(N646)-SEARCH("/",N646))</f>
        <v>wearables</v>
      </c>
      <c r="R646">
        <f>YEAR(O646)</f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>(((J647/60)/60)/24)+DATE(1970,1,1)</f>
        <v>42564.026319444441</v>
      </c>
      <c r="P647" t="str">
        <f>LEFT(N647,SEARCH("/",N647)-1)</f>
        <v>technology</v>
      </c>
      <c r="Q647" t="str">
        <f>RIGHT(N647,LEN(N647)-SEARCH("/",N647))</f>
        <v>wearables</v>
      </c>
      <c r="R647">
        <f>YEAR(O647)</f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>(((J648/60)/60)/24)+DATE(1970,1,1)</f>
        <v>41832.852627314816</v>
      </c>
      <c r="P648" t="str">
        <f>LEFT(N648,SEARCH("/",N648)-1)</f>
        <v>technology</v>
      </c>
      <c r="Q648" t="str">
        <f>RIGHT(N648,LEN(N648)-SEARCH("/",N648))</f>
        <v>wearables</v>
      </c>
      <c r="R648">
        <f>YEAR(O648)</f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>(((J649/60)/60)/24)+DATE(1970,1,1)</f>
        <v>42416.767928240741</v>
      </c>
      <c r="P649" t="str">
        <f>LEFT(N649,SEARCH("/",N649)-1)</f>
        <v>technology</v>
      </c>
      <c r="Q649" t="str">
        <f>RIGHT(N649,LEN(N649)-SEARCH("/",N649))</f>
        <v>wearables</v>
      </c>
      <c r="R649">
        <f>YEAR(O649)</f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>(((J650/60)/60)/24)+DATE(1970,1,1)</f>
        <v>41891.693379629629</v>
      </c>
      <c r="P650" t="str">
        <f>LEFT(N650,SEARCH("/",N650)-1)</f>
        <v>technology</v>
      </c>
      <c r="Q650" t="str">
        <f>RIGHT(N650,LEN(N650)-SEARCH("/",N650))</f>
        <v>wearables</v>
      </c>
      <c r="R650">
        <f>YEAR(O650)</f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>(((J651/60)/60)/24)+DATE(1970,1,1)</f>
        <v>41877.912187499998</v>
      </c>
      <c r="P651" t="str">
        <f>LEFT(N651,SEARCH("/",N651)-1)</f>
        <v>technology</v>
      </c>
      <c r="Q651" t="str">
        <f>RIGHT(N651,LEN(N651)-SEARCH("/",N651))</f>
        <v>wearables</v>
      </c>
      <c r="R651">
        <f>YEAR(O651)</f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>(((J652/60)/60)/24)+DATE(1970,1,1)</f>
        <v>41932.036851851852</v>
      </c>
      <c r="P652" t="str">
        <f>LEFT(N652,SEARCH("/",N652)-1)</f>
        <v>technology</v>
      </c>
      <c r="Q652" t="str">
        <f>RIGHT(N652,LEN(N652)-SEARCH("/",N652))</f>
        <v>wearables</v>
      </c>
      <c r="R652">
        <f>YEAR(O652)</f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>(((J653/60)/60)/24)+DATE(1970,1,1)</f>
        <v>41956.017488425925</v>
      </c>
      <c r="P653" t="str">
        <f>LEFT(N653,SEARCH("/",N653)-1)</f>
        <v>technology</v>
      </c>
      <c r="Q653" t="str">
        <f>RIGHT(N653,LEN(N653)-SEARCH("/",N653))</f>
        <v>wearables</v>
      </c>
      <c r="R653">
        <f>YEAR(O653)</f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>(((J654/60)/60)/24)+DATE(1970,1,1)</f>
        <v>42675.690393518518</v>
      </c>
      <c r="P654" t="str">
        <f>LEFT(N654,SEARCH("/",N654)-1)</f>
        <v>technology</v>
      </c>
      <c r="Q654" t="str">
        <f>RIGHT(N654,LEN(N654)-SEARCH("/",N654))</f>
        <v>wearables</v>
      </c>
      <c r="R654">
        <f>YEAR(O654)</f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>(((J655/60)/60)/24)+DATE(1970,1,1)</f>
        <v>42199.618518518517</v>
      </c>
      <c r="P655" t="str">
        <f>LEFT(N655,SEARCH("/",N655)-1)</f>
        <v>technology</v>
      </c>
      <c r="Q655" t="str">
        <f>RIGHT(N655,LEN(N655)-SEARCH("/",N655))</f>
        <v>wearables</v>
      </c>
      <c r="R655">
        <f>YEAR(O655)</f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>(((J656/60)/60)/24)+DATE(1970,1,1)</f>
        <v>42163.957326388889</v>
      </c>
      <c r="P656" t="str">
        <f>LEFT(N656,SEARCH("/",N656)-1)</f>
        <v>technology</v>
      </c>
      <c r="Q656" t="str">
        <f>RIGHT(N656,LEN(N656)-SEARCH("/",N656))</f>
        <v>wearables</v>
      </c>
      <c r="R656">
        <f>YEAR(O656)</f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>(((J657/60)/60)/24)+DATE(1970,1,1)</f>
        <v>42045.957314814819</v>
      </c>
      <c r="P657" t="str">
        <f>LEFT(N657,SEARCH("/",N657)-1)</f>
        <v>technology</v>
      </c>
      <c r="Q657" t="str">
        <f>RIGHT(N657,LEN(N657)-SEARCH("/",N657))</f>
        <v>wearables</v>
      </c>
      <c r="R657">
        <f>YEAR(O657)</f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>(((J658/60)/60)/24)+DATE(1970,1,1)</f>
        <v>42417.804618055554</v>
      </c>
      <c r="P658" t="str">
        <f>LEFT(N658,SEARCH("/",N658)-1)</f>
        <v>technology</v>
      </c>
      <c r="Q658" t="str">
        <f>RIGHT(N658,LEN(N658)-SEARCH("/",N658))</f>
        <v>wearables</v>
      </c>
      <c r="R658">
        <f>YEAR(O658)</f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>(((J659/60)/60)/24)+DATE(1970,1,1)</f>
        <v>42331.84574074074</v>
      </c>
      <c r="P659" t="str">
        <f>LEFT(N659,SEARCH("/",N659)-1)</f>
        <v>technology</v>
      </c>
      <c r="Q659" t="str">
        <f>RIGHT(N659,LEN(N659)-SEARCH("/",N659))</f>
        <v>wearables</v>
      </c>
      <c r="R659">
        <f>YEAR(O659)</f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>(((J660/60)/60)/24)+DATE(1970,1,1)</f>
        <v>42179.160752314812</v>
      </c>
      <c r="P660" t="str">
        <f>LEFT(N660,SEARCH("/",N660)-1)</f>
        <v>technology</v>
      </c>
      <c r="Q660" t="str">
        <f>RIGHT(N660,LEN(N660)-SEARCH("/",N660))</f>
        <v>wearables</v>
      </c>
      <c r="R660">
        <f>YEAR(O660)</f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>(((J661/60)/60)/24)+DATE(1970,1,1)</f>
        <v>42209.593692129631</v>
      </c>
      <c r="P661" t="str">
        <f>LEFT(N661,SEARCH("/",N661)-1)</f>
        <v>technology</v>
      </c>
      <c r="Q661" t="str">
        <f>RIGHT(N661,LEN(N661)-SEARCH("/",N661))</f>
        <v>wearables</v>
      </c>
      <c r="R661">
        <f>YEAR(O661)</f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>(((J662/60)/60)/24)+DATE(1970,1,1)</f>
        <v>41922.741655092592</v>
      </c>
      <c r="P662" t="str">
        <f>LEFT(N662,SEARCH("/",N662)-1)</f>
        <v>technology</v>
      </c>
      <c r="Q662" t="str">
        <f>RIGHT(N662,LEN(N662)-SEARCH("/",N662))</f>
        <v>wearables</v>
      </c>
      <c r="R662">
        <f>YEAR(O662)</f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>(((J663/60)/60)/24)+DATE(1970,1,1)</f>
        <v>42636.645358796297</v>
      </c>
      <c r="P663" t="str">
        <f>LEFT(N663,SEARCH("/",N663)-1)</f>
        <v>technology</v>
      </c>
      <c r="Q663" t="str">
        <f>RIGHT(N663,LEN(N663)-SEARCH("/",N663))</f>
        <v>wearables</v>
      </c>
      <c r="R663">
        <f>YEAR(O663)</f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>(((J664/60)/60)/24)+DATE(1970,1,1)</f>
        <v>41990.438043981485</v>
      </c>
      <c r="P664" t="str">
        <f>LEFT(N664,SEARCH("/",N664)-1)</f>
        <v>technology</v>
      </c>
      <c r="Q664" t="str">
        <f>RIGHT(N664,LEN(N664)-SEARCH("/",N664))</f>
        <v>wearables</v>
      </c>
      <c r="R664">
        <f>YEAR(O664)</f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>(((J665/60)/60)/24)+DATE(1970,1,1)</f>
        <v>42173.843240740738</v>
      </c>
      <c r="P665" t="str">
        <f>LEFT(N665,SEARCH("/",N665)-1)</f>
        <v>technology</v>
      </c>
      <c r="Q665" t="str">
        <f>RIGHT(N665,LEN(N665)-SEARCH("/",N665))</f>
        <v>wearables</v>
      </c>
      <c r="R665">
        <f>YEAR(O665)</f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>(((J666/60)/60)/24)+DATE(1970,1,1)</f>
        <v>42077.666377314818</v>
      </c>
      <c r="P666" t="str">
        <f>LEFT(N666,SEARCH("/",N666)-1)</f>
        <v>technology</v>
      </c>
      <c r="Q666" t="str">
        <f>RIGHT(N666,LEN(N666)-SEARCH("/",N666))</f>
        <v>wearables</v>
      </c>
      <c r="R666">
        <f>YEAR(O666)</f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>(((J667/60)/60)/24)+DATE(1970,1,1)</f>
        <v>42688.711354166662</v>
      </c>
      <c r="P667" t="str">
        <f>LEFT(N667,SEARCH("/",N667)-1)</f>
        <v>technology</v>
      </c>
      <c r="Q667" t="str">
        <f>RIGHT(N667,LEN(N667)-SEARCH("/",N667))</f>
        <v>wearables</v>
      </c>
      <c r="R667">
        <f>YEAR(O667)</f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>(((J668/60)/60)/24)+DATE(1970,1,1)</f>
        <v>41838.832152777781</v>
      </c>
      <c r="P668" t="str">
        <f>LEFT(N668,SEARCH("/",N668)-1)</f>
        <v>technology</v>
      </c>
      <c r="Q668" t="str">
        <f>RIGHT(N668,LEN(N668)-SEARCH("/",N668))</f>
        <v>wearables</v>
      </c>
      <c r="R668">
        <f>YEAR(O668)</f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>(((J669/60)/60)/24)+DATE(1970,1,1)</f>
        <v>42632.373414351852</v>
      </c>
      <c r="P669" t="str">
        <f>LEFT(N669,SEARCH("/",N669)-1)</f>
        <v>technology</v>
      </c>
      <c r="Q669" t="str">
        <f>RIGHT(N669,LEN(N669)-SEARCH("/",N669))</f>
        <v>wearables</v>
      </c>
      <c r="R669">
        <f>YEAR(O669)</f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>(((J670/60)/60)/24)+DATE(1970,1,1)</f>
        <v>42090.831273148149</v>
      </c>
      <c r="P670" t="str">
        <f>LEFT(N670,SEARCH("/",N670)-1)</f>
        <v>technology</v>
      </c>
      <c r="Q670" t="str">
        <f>RIGHT(N670,LEN(N670)-SEARCH("/",N670))</f>
        <v>wearables</v>
      </c>
      <c r="R670">
        <f>YEAR(O670)</f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>(((J671/60)/60)/24)+DATE(1970,1,1)</f>
        <v>42527.625671296293</v>
      </c>
      <c r="P671" t="str">
        <f>LEFT(N671,SEARCH("/",N671)-1)</f>
        <v>technology</v>
      </c>
      <c r="Q671" t="str">
        <f>RIGHT(N671,LEN(N671)-SEARCH("/",N671))</f>
        <v>wearables</v>
      </c>
      <c r="R671">
        <f>YEAR(O671)</f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>(((J672/60)/60)/24)+DATE(1970,1,1)</f>
        <v>42506.709722222222</v>
      </c>
      <c r="P672" t="str">
        <f>LEFT(N672,SEARCH("/",N672)-1)</f>
        <v>technology</v>
      </c>
      <c r="Q672" t="str">
        <f>RIGHT(N672,LEN(N672)-SEARCH("/",N672))</f>
        <v>wearables</v>
      </c>
      <c r="R672">
        <f>YEAR(O672)</f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>(((J673/60)/60)/24)+DATE(1970,1,1)</f>
        <v>41984.692731481482</v>
      </c>
      <c r="P673" t="str">
        <f>LEFT(N673,SEARCH("/",N673)-1)</f>
        <v>technology</v>
      </c>
      <c r="Q673" t="str">
        <f>RIGHT(N673,LEN(N673)-SEARCH("/",N673))</f>
        <v>wearables</v>
      </c>
      <c r="R673">
        <f>YEAR(O673)</f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>(((J674/60)/60)/24)+DATE(1970,1,1)</f>
        <v>41974.219490740739</v>
      </c>
      <c r="P674" t="str">
        <f>LEFT(N674,SEARCH("/",N674)-1)</f>
        <v>technology</v>
      </c>
      <c r="Q674" t="str">
        <f>RIGHT(N674,LEN(N674)-SEARCH("/",N674))</f>
        <v>wearables</v>
      </c>
      <c r="R674">
        <f>YEAR(O674)</f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>(((J675/60)/60)/24)+DATE(1970,1,1)</f>
        <v>41838.840474537035</v>
      </c>
      <c r="P675" t="str">
        <f>LEFT(N675,SEARCH("/",N675)-1)</f>
        <v>technology</v>
      </c>
      <c r="Q675" t="str">
        <f>RIGHT(N675,LEN(N675)-SEARCH("/",N675))</f>
        <v>wearables</v>
      </c>
      <c r="R675">
        <f>YEAR(O675)</f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>(((J676/60)/60)/24)+DATE(1970,1,1)</f>
        <v>41803.116053240738</v>
      </c>
      <c r="P676" t="str">
        <f>LEFT(N676,SEARCH("/",N676)-1)</f>
        <v>technology</v>
      </c>
      <c r="Q676" t="str">
        <f>RIGHT(N676,LEN(N676)-SEARCH("/",N676))</f>
        <v>wearables</v>
      </c>
      <c r="R676">
        <f>YEAR(O676)</f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>(((J677/60)/60)/24)+DATE(1970,1,1)</f>
        <v>41975.930601851855</v>
      </c>
      <c r="P677" t="str">
        <f>LEFT(N677,SEARCH("/",N677)-1)</f>
        <v>technology</v>
      </c>
      <c r="Q677" t="str">
        <f>RIGHT(N677,LEN(N677)-SEARCH("/",N677))</f>
        <v>wearables</v>
      </c>
      <c r="R677">
        <f>YEAR(O677)</f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>(((J678/60)/60)/24)+DATE(1970,1,1)</f>
        <v>42012.768298611118</v>
      </c>
      <c r="P678" t="str">
        <f>LEFT(N678,SEARCH("/",N678)-1)</f>
        <v>technology</v>
      </c>
      <c r="Q678" t="str">
        <f>RIGHT(N678,LEN(N678)-SEARCH("/",N678))</f>
        <v>wearables</v>
      </c>
      <c r="R678">
        <f>YEAR(O678)</f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>(((J679/60)/60)/24)+DATE(1970,1,1)</f>
        <v>42504.403877314813</v>
      </c>
      <c r="P679" t="str">
        <f>LEFT(N679,SEARCH("/",N679)-1)</f>
        <v>technology</v>
      </c>
      <c r="Q679" t="str">
        <f>RIGHT(N679,LEN(N679)-SEARCH("/",N679))</f>
        <v>wearables</v>
      </c>
      <c r="R679">
        <f>YEAR(O679)</f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>(((J680/60)/60)/24)+DATE(1970,1,1)</f>
        <v>42481.376597222217</v>
      </c>
      <c r="P680" t="str">
        <f>LEFT(N680,SEARCH("/",N680)-1)</f>
        <v>technology</v>
      </c>
      <c r="Q680" t="str">
        <f>RIGHT(N680,LEN(N680)-SEARCH("/",N680))</f>
        <v>wearables</v>
      </c>
      <c r="R680">
        <f>YEAR(O680)</f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>(((J681/60)/60)/24)+DATE(1970,1,1)</f>
        <v>42556.695706018523</v>
      </c>
      <c r="P681" t="str">
        <f>LEFT(N681,SEARCH("/",N681)-1)</f>
        <v>technology</v>
      </c>
      <c r="Q681" t="str">
        <f>RIGHT(N681,LEN(N681)-SEARCH("/",N681))</f>
        <v>wearables</v>
      </c>
      <c r="R681">
        <f>YEAR(O681)</f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>(((J682/60)/60)/24)+DATE(1970,1,1)</f>
        <v>41864.501516203702</v>
      </c>
      <c r="P682" t="str">
        <f>LEFT(N682,SEARCH("/",N682)-1)</f>
        <v>technology</v>
      </c>
      <c r="Q682" t="str">
        <f>RIGHT(N682,LEN(N682)-SEARCH("/",N682))</f>
        <v>wearables</v>
      </c>
      <c r="R682">
        <f>YEAR(O682)</f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>(((J683/60)/60)/24)+DATE(1970,1,1)</f>
        <v>42639.805601851855</v>
      </c>
      <c r="P683" t="str">
        <f>LEFT(N683,SEARCH("/",N683)-1)</f>
        <v>technology</v>
      </c>
      <c r="Q683" t="str">
        <f>RIGHT(N683,LEN(N683)-SEARCH("/",N683))</f>
        <v>wearables</v>
      </c>
      <c r="R683">
        <f>YEAR(O683)</f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>(((J684/60)/60)/24)+DATE(1970,1,1)</f>
        <v>42778.765300925923</v>
      </c>
      <c r="P684" t="str">
        <f>LEFT(N684,SEARCH("/",N684)-1)</f>
        <v>technology</v>
      </c>
      <c r="Q684" t="str">
        <f>RIGHT(N684,LEN(N684)-SEARCH("/",N684))</f>
        <v>wearables</v>
      </c>
      <c r="R684">
        <f>YEAR(O684)</f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>(((J685/60)/60)/24)+DATE(1970,1,1)</f>
        <v>42634.900046296301</v>
      </c>
      <c r="P685" t="str">
        <f>LEFT(N685,SEARCH("/",N685)-1)</f>
        <v>technology</v>
      </c>
      <c r="Q685" t="str">
        <f>RIGHT(N685,LEN(N685)-SEARCH("/",N685))</f>
        <v>wearables</v>
      </c>
      <c r="R685">
        <f>YEAR(O685)</f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>(((J686/60)/60)/24)+DATE(1970,1,1)</f>
        <v>41809.473275462966</v>
      </c>
      <c r="P686" t="str">
        <f>LEFT(N686,SEARCH("/",N686)-1)</f>
        <v>technology</v>
      </c>
      <c r="Q686" t="str">
        <f>RIGHT(N686,LEN(N686)-SEARCH("/",N686))</f>
        <v>wearables</v>
      </c>
      <c r="R686">
        <f>YEAR(O686)</f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>(((J687/60)/60)/24)+DATE(1970,1,1)</f>
        <v>41971.866574074069</v>
      </c>
      <c r="P687" t="str">
        <f>LEFT(N687,SEARCH("/",N687)-1)</f>
        <v>technology</v>
      </c>
      <c r="Q687" t="str">
        <f>RIGHT(N687,LEN(N687)-SEARCH("/",N687))</f>
        <v>wearables</v>
      </c>
      <c r="R687">
        <f>YEAR(O687)</f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>(((J688/60)/60)/24)+DATE(1970,1,1)</f>
        <v>42189.673263888893</v>
      </c>
      <c r="P688" t="str">
        <f>LEFT(N688,SEARCH("/",N688)-1)</f>
        <v>technology</v>
      </c>
      <c r="Q688" t="str">
        <f>RIGHT(N688,LEN(N688)-SEARCH("/",N688))</f>
        <v>wearables</v>
      </c>
      <c r="R688">
        <f>YEAR(O688)</f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>(((J689/60)/60)/24)+DATE(1970,1,1)</f>
        <v>42711.750613425931</v>
      </c>
      <c r="P689" t="str">
        <f>LEFT(N689,SEARCH("/",N689)-1)</f>
        <v>technology</v>
      </c>
      <c r="Q689" t="str">
        <f>RIGHT(N689,LEN(N689)-SEARCH("/",N689))</f>
        <v>wearables</v>
      </c>
      <c r="R689">
        <f>YEAR(O689)</f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>(((J690/60)/60)/24)+DATE(1970,1,1)</f>
        <v>42262.104780092588</v>
      </c>
      <c r="P690" t="str">
        <f>LEFT(N690,SEARCH("/",N690)-1)</f>
        <v>technology</v>
      </c>
      <c r="Q690" t="str">
        <f>RIGHT(N690,LEN(N690)-SEARCH("/",N690))</f>
        <v>wearables</v>
      </c>
      <c r="R690">
        <f>YEAR(O690)</f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>(((J691/60)/60)/24)+DATE(1970,1,1)</f>
        <v>42675.66778935185</v>
      </c>
      <c r="P691" t="str">
        <f>LEFT(N691,SEARCH("/",N691)-1)</f>
        <v>technology</v>
      </c>
      <c r="Q691" t="str">
        <f>RIGHT(N691,LEN(N691)-SEARCH("/",N691))</f>
        <v>wearables</v>
      </c>
      <c r="R691">
        <f>YEAR(O691)</f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>(((J692/60)/60)/24)+DATE(1970,1,1)</f>
        <v>42579.634733796294</v>
      </c>
      <c r="P692" t="str">
        <f>LEFT(N692,SEARCH("/",N692)-1)</f>
        <v>technology</v>
      </c>
      <c r="Q692" t="str">
        <f>RIGHT(N692,LEN(N692)-SEARCH("/",N692))</f>
        <v>wearables</v>
      </c>
      <c r="R692">
        <f>YEAR(O692)</f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>(((J693/60)/60)/24)+DATE(1970,1,1)</f>
        <v>42158.028310185182</v>
      </c>
      <c r="P693" t="str">
        <f>LEFT(N693,SEARCH("/",N693)-1)</f>
        <v>technology</v>
      </c>
      <c r="Q693" t="str">
        <f>RIGHT(N693,LEN(N693)-SEARCH("/",N693))</f>
        <v>wearables</v>
      </c>
      <c r="R693">
        <f>YEAR(O693)</f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>(((J694/60)/60)/24)+DATE(1970,1,1)</f>
        <v>42696.37572916667</v>
      </c>
      <c r="P694" t="str">
        <f>LEFT(N694,SEARCH("/",N694)-1)</f>
        <v>technology</v>
      </c>
      <c r="Q694" t="str">
        <f>RIGHT(N694,LEN(N694)-SEARCH("/",N694))</f>
        <v>wearables</v>
      </c>
      <c r="R694">
        <f>YEAR(O694)</f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>(((J695/60)/60)/24)+DATE(1970,1,1)</f>
        <v>42094.808182870373</v>
      </c>
      <c r="P695" t="str">
        <f>LEFT(N695,SEARCH("/",N695)-1)</f>
        <v>technology</v>
      </c>
      <c r="Q695" t="str">
        <f>RIGHT(N695,LEN(N695)-SEARCH("/",N695))</f>
        <v>wearables</v>
      </c>
      <c r="R695">
        <f>YEAR(O695)</f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>(((J696/60)/60)/24)+DATE(1970,1,1)</f>
        <v>42737.663877314815</v>
      </c>
      <c r="P696" t="str">
        <f>LEFT(N696,SEARCH("/",N696)-1)</f>
        <v>technology</v>
      </c>
      <c r="Q696" t="str">
        <f>RIGHT(N696,LEN(N696)-SEARCH("/",N696))</f>
        <v>wearables</v>
      </c>
      <c r="R696">
        <f>YEAR(O696)</f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>(((J697/60)/60)/24)+DATE(1970,1,1)</f>
        <v>41913.521064814813</v>
      </c>
      <c r="P697" t="str">
        <f>LEFT(N697,SEARCH("/",N697)-1)</f>
        <v>technology</v>
      </c>
      <c r="Q697" t="str">
        <f>RIGHT(N697,LEN(N697)-SEARCH("/",N697))</f>
        <v>wearables</v>
      </c>
      <c r="R697">
        <f>YEAR(O697)</f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>(((J698/60)/60)/24)+DATE(1970,1,1)</f>
        <v>41815.927106481482</v>
      </c>
      <c r="P698" t="str">
        <f>LEFT(N698,SEARCH("/",N698)-1)</f>
        <v>technology</v>
      </c>
      <c r="Q698" t="str">
        <f>RIGHT(N698,LEN(N698)-SEARCH("/",N698))</f>
        <v>wearables</v>
      </c>
      <c r="R698">
        <f>YEAR(O698)</f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>(((J699/60)/60)/24)+DATE(1970,1,1)</f>
        <v>42388.523020833338</v>
      </c>
      <c r="P699" t="str">
        <f>LEFT(N699,SEARCH("/",N699)-1)</f>
        <v>technology</v>
      </c>
      <c r="Q699" t="str">
        <f>RIGHT(N699,LEN(N699)-SEARCH("/",N699))</f>
        <v>wearables</v>
      </c>
      <c r="R699">
        <f>YEAR(O699)</f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>(((J700/60)/60)/24)+DATE(1970,1,1)</f>
        <v>41866.931076388886</v>
      </c>
      <c r="P700" t="str">
        <f>LEFT(N700,SEARCH("/",N700)-1)</f>
        <v>technology</v>
      </c>
      <c r="Q700" t="str">
        <f>RIGHT(N700,LEN(N700)-SEARCH("/",N700))</f>
        <v>wearables</v>
      </c>
      <c r="R700">
        <f>YEAR(O700)</f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>(((J701/60)/60)/24)+DATE(1970,1,1)</f>
        <v>41563.485509259262</v>
      </c>
      <c r="P701" t="str">
        <f>LEFT(N701,SEARCH("/",N701)-1)</f>
        <v>technology</v>
      </c>
      <c r="Q701" t="str">
        <f>RIGHT(N701,LEN(N701)-SEARCH("/",N701))</f>
        <v>wearables</v>
      </c>
      <c r="R701">
        <f>YEAR(O701)</f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>(((J702/60)/60)/24)+DATE(1970,1,1)</f>
        <v>42715.688437500001</v>
      </c>
      <c r="P702" t="str">
        <f>LEFT(N702,SEARCH("/",N702)-1)</f>
        <v>technology</v>
      </c>
      <c r="Q702" t="str">
        <f>RIGHT(N702,LEN(N702)-SEARCH("/",N702))</f>
        <v>wearables</v>
      </c>
      <c r="R702">
        <f>YEAR(O702)</f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>(((J703/60)/60)/24)+DATE(1970,1,1)</f>
        <v>41813.662962962961</v>
      </c>
      <c r="P703" t="str">
        <f>LEFT(N703,SEARCH("/",N703)-1)</f>
        <v>technology</v>
      </c>
      <c r="Q703" t="str">
        <f>RIGHT(N703,LEN(N703)-SEARCH("/",N703))</f>
        <v>wearables</v>
      </c>
      <c r="R703">
        <f>YEAR(O703)</f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>(((J704/60)/60)/24)+DATE(1970,1,1)</f>
        <v>42668.726701388892</v>
      </c>
      <c r="P704" t="str">
        <f>LEFT(N704,SEARCH("/",N704)-1)</f>
        <v>technology</v>
      </c>
      <c r="Q704" t="str">
        <f>RIGHT(N704,LEN(N704)-SEARCH("/",N704))</f>
        <v>wearables</v>
      </c>
      <c r="R704">
        <f>YEAR(O704)</f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>(((J705/60)/60)/24)+DATE(1970,1,1)</f>
        <v>42711.950798611113</v>
      </c>
      <c r="P705" t="str">
        <f>LEFT(N705,SEARCH("/",N705)-1)</f>
        <v>technology</v>
      </c>
      <c r="Q705" t="str">
        <f>RIGHT(N705,LEN(N705)-SEARCH("/",N705))</f>
        <v>wearables</v>
      </c>
      <c r="R705">
        <f>YEAR(O705)</f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>(((J706/60)/60)/24)+DATE(1970,1,1)</f>
        <v>42726.192916666667</v>
      </c>
      <c r="P706" t="str">
        <f>LEFT(N706,SEARCH("/",N706)-1)</f>
        <v>technology</v>
      </c>
      <c r="Q706" t="str">
        <f>RIGHT(N706,LEN(N706)-SEARCH("/",N706))</f>
        <v>wearables</v>
      </c>
      <c r="R706">
        <f>YEAR(O706)</f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>(((J707/60)/60)/24)+DATE(1970,1,1)</f>
        <v>42726.491643518515</v>
      </c>
      <c r="P707" t="str">
        <f>LEFT(N707,SEARCH("/",N707)-1)</f>
        <v>technology</v>
      </c>
      <c r="Q707" t="str">
        <f>RIGHT(N707,LEN(N707)-SEARCH("/",N707))</f>
        <v>wearables</v>
      </c>
      <c r="R707">
        <f>YEAR(O707)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>(((J708/60)/60)/24)+DATE(1970,1,1)</f>
        <v>42676.995173611111</v>
      </c>
      <c r="P708" t="str">
        <f>LEFT(N708,SEARCH("/",N708)-1)</f>
        <v>technology</v>
      </c>
      <c r="Q708" t="str">
        <f>RIGHT(N708,LEN(N708)-SEARCH("/",N708))</f>
        <v>wearables</v>
      </c>
      <c r="R708">
        <f>YEAR(O708)</f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>(((J709/60)/60)/24)+DATE(1970,1,1)</f>
        <v>42696.663506944446</v>
      </c>
      <c r="P709" t="str">
        <f>LEFT(N709,SEARCH("/",N709)-1)</f>
        <v>technology</v>
      </c>
      <c r="Q709" t="str">
        <f>RIGHT(N709,LEN(N709)-SEARCH("/",N709))</f>
        <v>wearables</v>
      </c>
      <c r="R709">
        <f>YEAR(O709)</f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>(((J710/60)/60)/24)+DATE(1970,1,1)</f>
        <v>41835.581018518518</v>
      </c>
      <c r="P710" t="str">
        <f>LEFT(N710,SEARCH("/",N710)-1)</f>
        <v>technology</v>
      </c>
      <c r="Q710" t="str">
        <f>RIGHT(N710,LEN(N710)-SEARCH("/",N710))</f>
        <v>wearables</v>
      </c>
      <c r="R710">
        <f>YEAR(O710)</f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>(((J711/60)/60)/24)+DATE(1970,1,1)</f>
        <v>41948.041192129633</v>
      </c>
      <c r="P711" t="str">
        <f>LEFT(N711,SEARCH("/",N711)-1)</f>
        <v>technology</v>
      </c>
      <c r="Q711" t="str">
        <f>RIGHT(N711,LEN(N711)-SEARCH("/",N711))</f>
        <v>wearables</v>
      </c>
      <c r="R711">
        <f>YEAR(O711)</f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>(((J712/60)/60)/24)+DATE(1970,1,1)</f>
        <v>41837.984976851854</v>
      </c>
      <c r="P712" t="str">
        <f>LEFT(N712,SEARCH("/",N712)-1)</f>
        <v>technology</v>
      </c>
      <c r="Q712" t="str">
        <f>RIGHT(N712,LEN(N712)-SEARCH("/",N712))</f>
        <v>wearables</v>
      </c>
      <c r="R712">
        <f>YEAR(O712)</f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>(((J713/60)/60)/24)+DATE(1970,1,1)</f>
        <v>42678.459120370375</v>
      </c>
      <c r="P713" t="str">
        <f>LEFT(N713,SEARCH("/",N713)-1)</f>
        <v>technology</v>
      </c>
      <c r="Q713" t="str">
        <f>RIGHT(N713,LEN(N713)-SEARCH("/",N713))</f>
        <v>wearables</v>
      </c>
      <c r="R713">
        <f>YEAR(O713)</f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>(((J714/60)/60)/24)+DATE(1970,1,1)</f>
        <v>42384.680925925932</v>
      </c>
      <c r="P714" t="str">
        <f>LEFT(N714,SEARCH("/",N714)-1)</f>
        <v>technology</v>
      </c>
      <c r="Q714" t="str">
        <f>RIGHT(N714,LEN(N714)-SEARCH("/",N714))</f>
        <v>wearables</v>
      </c>
      <c r="R714">
        <f>YEAR(O714)</f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>(((J715/60)/60)/24)+DATE(1970,1,1)</f>
        <v>42496.529305555552</v>
      </c>
      <c r="P715" t="str">
        <f>LEFT(N715,SEARCH("/",N715)-1)</f>
        <v>technology</v>
      </c>
      <c r="Q715" t="str">
        <f>RIGHT(N715,LEN(N715)-SEARCH("/",N715))</f>
        <v>wearables</v>
      </c>
      <c r="R715">
        <f>YEAR(O715)</f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>(((J716/60)/60)/24)+DATE(1970,1,1)</f>
        <v>42734.787986111114</v>
      </c>
      <c r="P716" t="str">
        <f>LEFT(N716,SEARCH("/",N716)-1)</f>
        <v>technology</v>
      </c>
      <c r="Q716" t="str">
        <f>RIGHT(N716,LEN(N716)-SEARCH("/",N716))</f>
        <v>wearables</v>
      </c>
      <c r="R716">
        <f>YEAR(O716)</f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>(((J717/60)/60)/24)+DATE(1970,1,1)</f>
        <v>42273.090740740736</v>
      </c>
      <c r="P717" t="str">
        <f>LEFT(N717,SEARCH("/",N717)-1)</f>
        <v>technology</v>
      </c>
      <c r="Q717" t="str">
        <f>RIGHT(N717,LEN(N717)-SEARCH("/",N717))</f>
        <v>wearables</v>
      </c>
      <c r="R717">
        <f>YEAR(O717)</f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>(((J718/60)/60)/24)+DATE(1970,1,1)</f>
        <v>41940.658645833333</v>
      </c>
      <c r="P718" t="str">
        <f>LEFT(N718,SEARCH("/",N718)-1)</f>
        <v>technology</v>
      </c>
      <c r="Q718" t="str">
        <f>RIGHT(N718,LEN(N718)-SEARCH("/",N718))</f>
        <v>wearables</v>
      </c>
      <c r="R718">
        <f>YEAR(O718)</f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>(((J719/60)/60)/24)+DATE(1970,1,1)</f>
        <v>41857.854189814818</v>
      </c>
      <c r="P719" t="str">
        <f>LEFT(N719,SEARCH("/",N719)-1)</f>
        <v>technology</v>
      </c>
      <c r="Q719" t="str">
        <f>RIGHT(N719,LEN(N719)-SEARCH("/",N719))</f>
        <v>wearables</v>
      </c>
      <c r="R719">
        <f>YEAR(O719)</f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>(((J720/60)/60)/24)+DATE(1970,1,1)</f>
        <v>42752.845451388886</v>
      </c>
      <c r="P720" t="str">
        <f>LEFT(N720,SEARCH("/",N720)-1)</f>
        <v>technology</v>
      </c>
      <c r="Q720" t="str">
        <f>RIGHT(N720,LEN(N720)-SEARCH("/",N720))</f>
        <v>wearables</v>
      </c>
      <c r="R720">
        <f>YEAR(O720)</f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>(((J721/60)/60)/24)+DATE(1970,1,1)</f>
        <v>42409.040231481486</v>
      </c>
      <c r="P721" t="str">
        <f>LEFT(N721,SEARCH("/",N721)-1)</f>
        <v>technology</v>
      </c>
      <c r="Q721" t="str">
        <f>RIGHT(N721,LEN(N721)-SEARCH("/",N721))</f>
        <v>wearables</v>
      </c>
      <c r="R721">
        <f>YEAR(O721)</f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>(((J722/60)/60)/24)+DATE(1970,1,1)</f>
        <v>40909.649201388893</v>
      </c>
      <c r="P722" t="str">
        <f>LEFT(N722,SEARCH("/",N722)-1)</f>
        <v>publishing</v>
      </c>
      <c r="Q722" t="str">
        <f>RIGHT(N722,LEN(N722)-SEARCH("/",N722))</f>
        <v>nonfiction</v>
      </c>
      <c r="R722">
        <f>YEAR(O722)</f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>(((J723/60)/60)/24)+DATE(1970,1,1)</f>
        <v>41807.571840277778</v>
      </c>
      <c r="P723" t="str">
        <f>LEFT(N723,SEARCH("/",N723)-1)</f>
        <v>publishing</v>
      </c>
      <c r="Q723" t="str">
        <f>RIGHT(N723,LEN(N723)-SEARCH("/",N723))</f>
        <v>nonfiction</v>
      </c>
      <c r="R723">
        <f>YEAR(O723)</f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>(((J724/60)/60)/24)+DATE(1970,1,1)</f>
        <v>40977.805300925924</v>
      </c>
      <c r="P724" t="str">
        <f>LEFT(N724,SEARCH("/",N724)-1)</f>
        <v>publishing</v>
      </c>
      <c r="Q724" t="str">
        <f>RIGHT(N724,LEN(N724)-SEARCH("/",N724))</f>
        <v>nonfiction</v>
      </c>
      <c r="R724">
        <f>YEAR(O724)</f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>(((J725/60)/60)/24)+DATE(1970,1,1)</f>
        <v>42184.816539351858</v>
      </c>
      <c r="P725" t="str">
        <f>LEFT(N725,SEARCH("/",N725)-1)</f>
        <v>publishing</v>
      </c>
      <c r="Q725" t="str">
        <f>RIGHT(N725,LEN(N725)-SEARCH("/",N725))</f>
        <v>nonfiction</v>
      </c>
      <c r="R725">
        <f>YEAR(O725)</f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>(((J726/60)/60)/24)+DATE(1970,1,1)</f>
        <v>40694.638460648144</v>
      </c>
      <c r="P726" t="str">
        <f>LEFT(N726,SEARCH("/",N726)-1)</f>
        <v>publishing</v>
      </c>
      <c r="Q726" t="str">
        <f>RIGHT(N726,LEN(N726)-SEARCH("/",N726))</f>
        <v>nonfiction</v>
      </c>
      <c r="R726">
        <f>YEAR(O726)</f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>(((J727/60)/60)/24)+DATE(1970,1,1)</f>
        <v>42321.626296296294</v>
      </c>
      <c r="P727" t="str">
        <f>LEFT(N727,SEARCH("/",N727)-1)</f>
        <v>publishing</v>
      </c>
      <c r="Q727" t="str">
        <f>RIGHT(N727,LEN(N727)-SEARCH("/",N727))</f>
        <v>nonfiction</v>
      </c>
      <c r="R727">
        <f>YEAR(O727)</f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>(((J728/60)/60)/24)+DATE(1970,1,1)</f>
        <v>41346.042673611111</v>
      </c>
      <c r="P728" t="str">
        <f>LEFT(N728,SEARCH("/",N728)-1)</f>
        <v>publishing</v>
      </c>
      <c r="Q728" t="str">
        <f>RIGHT(N728,LEN(N728)-SEARCH("/",N728))</f>
        <v>nonfiction</v>
      </c>
      <c r="R728">
        <f>YEAR(O728)</f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>(((J729/60)/60)/24)+DATE(1970,1,1)</f>
        <v>41247.020243055551</v>
      </c>
      <c r="P729" t="str">
        <f>LEFT(N729,SEARCH("/",N729)-1)</f>
        <v>publishing</v>
      </c>
      <c r="Q729" t="str">
        <f>RIGHT(N729,LEN(N729)-SEARCH("/",N729))</f>
        <v>nonfiction</v>
      </c>
      <c r="R729">
        <f>YEAR(O729)</f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>(((J730/60)/60)/24)+DATE(1970,1,1)</f>
        <v>40731.837465277778</v>
      </c>
      <c r="P730" t="str">
        <f>LEFT(N730,SEARCH("/",N730)-1)</f>
        <v>publishing</v>
      </c>
      <c r="Q730" t="str">
        <f>RIGHT(N730,LEN(N730)-SEARCH("/",N730))</f>
        <v>nonfiction</v>
      </c>
      <c r="R730">
        <f>YEAR(O730)</f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>(((J731/60)/60)/24)+DATE(1970,1,1)</f>
        <v>41111.185891203706</v>
      </c>
      <c r="P731" t="str">
        <f>LEFT(N731,SEARCH("/",N731)-1)</f>
        <v>publishing</v>
      </c>
      <c r="Q731" t="str">
        <f>RIGHT(N731,LEN(N731)-SEARCH("/",N731))</f>
        <v>nonfiction</v>
      </c>
      <c r="R731">
        <f>YEAR(O731)</f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>(((J732/60)/60)/24)+DATE(1970,1,1)</f>
        <v>40854.745266203703</v>
      </c>
      <c r="P732" t="str">
        <f>LEFT(N732,SEARCH("/",N732)-1)</f>
        <v>publishing</v>
      </c>
      <c r="Q732" t="str">
        <f>RIGHT(N732,LEN(N732)-SEARCH("/",N732))</f>
        <v>nonfiction</v>
      </c>
      <c r="R732">
        <f>YEAR(O732)</f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>(((J733/60)/60)/24)+DATE(1970,1,1)</f>
        <v>40879.795682870368</v>
      </c>
      <c r="P733" t="str">
        <f>LEFT(N733,SEARCH("/",N733)-1)</f>
        <v>publishing</v>
      </c>
      <c r="Q733" t="str">
        <f>RIGHT(N733,LEN(N733)-SEARCH("/",N733))</f>
        <v>nonfiction</v>
      </c>
      <c r="R733">
        <f>YEAR(O733)</f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>(((J734/60)/60)/24)+DATE(1970,1,1)</f>
        <v>41486.424317129626</v>
      </c>
      <c r="P734" t="str">
        <f>LEFT(N734,SEARCH("/",N734)-1)</f>
        <v>publishing</v>
      </c>
      <c r="Q734" t="str">
        <f>RIGHT(N734,LEN(N734)-SEARCH("/",N734))</f>
        <v>nonfiction</v>
      </c>
      <c r="R734">
        <f>YEAR(O734)</f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>(((J735/60)/60)/24)+DATE(1970,1,1)</f>
        <v>41598.420046296298</v>
      </c>
      <c r="P735" t="str">
        <f>LEFT(N735,SEARCH("/",N735)-1)</f>
        <v>publishing</v>
      </c>
      <c r="Q735" t="str">
        <f>RIGHT(N735,LEN(N735)-SEARCH("/",N735))</f>
        <v>nonfiction</v>
      </c>
      <c r="R735">
        <f>YEAR(O735)</f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>(((J736/60)/60)/24)+DATE(1970,1,1)</f>
        <v>42102.164583333331</v>
      </c>
      <c r="P736" t="str">
        <f>LEFT(N736,SEARCH("/",N736)-1)</f>
        <v>publishing</v>
      </c>
      <c r="Q736" t="str">
        <f>RIGHT(N736,LEN(N736)-SEARCH("/",N736))</f>
        <v>nonfiction</v>
      </c>
      <c r="R736">
        <f>YEAR(O736)</f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>(((J737/60)/60)/24)+DATE(1970,1,1)</f>
        <v>41946.029467592591</v>
      </c>
      <c r="P737" t="str">
        <f>LEFT(N737,SEARCH("/",N737)-1)</f>
        <v>publishing</v>
      </c>
      <c r="Q737" t="str">
        <f>RIGHT(N737,LEN(N737)-SEARCH("/",N737))</f>
        <v>nonfiction</v>
      </c>
      <c r="R737">
        <f>YEAR(O737)</f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>(((J738/60)/60)/24)+DATE(1970,1,1)</f>
        <v>41579.734259259261</v>
      </c>
      <c r="P738" t="str">
        <f>LEFT(N738,SEARCH("/",N738)-1)</f>
        <v>publishing</v>
      </c>
      <c r="Q738" t="str">
        <f>RIGHT(N738,LEN(N738)-SEARCH("/",N738))</f>
        <v>nonfiction</v>
      </c>
      <c r="R738">
        <f>YEAR(O738)</f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>(((J739/60)/60)/24)+DATE(1970,1,1)</f>
        <v>41667.275312500002</v>
      </c>
      <c r="P739" t="str">
        <f>LEFT(N739,SEARCH("/",N739)-1)</f>
        <v>publishing</v>
      </c>
      <c r="Q739" t="str">
        <f>RIGHT(N739,LEN(N739)-SEARCH("/",N739))</f>
        <v>nonfiction</v>
      </c>
      <c r="R739">
        <f>YEAR(O739)</f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>(((J740/60)/60)/24)+DATE(1970,1,1)</f>
        <v>41943.604097222218</v>
      </c>
      <c r="P740" t="str">
        <f>LEFT(N740,SEARCH("/",N740)-1)</f>
        <v>publishing</v>
      </c>
      <c r="Q740" t="str">
        <f>RIGHT(N740,LEN(N740)-SEARCH("/",N740))</f>
        <v>nonfiction</v>
      </c>
      <c r="R740">
        <f>YEAR(O740)</f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>(((J741/60)/60)/24)+DATE(1970,1,1)</f>
        <v>41829.502650462964</v>
      </c>
      <c r="P741" t="str">
        <f>LEFT(N741,SEARCH("/",N741)-1)</f>
        <v>publishing</v>
      </c>
      <c r="Q741" t="str">
        <f>RIGHT(N741,LEN(N741)-SEARCH("/",N741))</f>
        <v>nonfiction</v>
      </c>
      <c r="R741">
        <f>YEAR(O741)</f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>(((J742/60)/60)/24)+DATE(1970,1,1)</f>
        <v>42162.146782407406</v>
      </c>
      <c r="P742" t="str">
        <f>LEFT(N742,SEARCH("/",N742)-1)</f>
        <v>publishing</v>
      </c>
      <c r="Q742" t="str">
        <f>RIGHT(N742,LEN(N742)-SEARCH("/",N742))</f>
        <v>nonfiction</v>
      </c>
      <c r="R742">
        <f>YEAR(O742)</f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>(((J743/60)/60)/24)+DATE(1970,1,1)</f>
        <v>41401.648217592592</v>
      </c>
      <c r="P743" t="str">
        <f>LEFT(N743,SEARCH("/",N743)-1)</f>
        <v>publishing</v>
      </c>
      <c r="Q743" t="str">
        <f>RIGHT(N743,LEN(N743)-SEARCH("/",N743))</f>
        <v>nonfiction</v>
      </c>
      <c r="R743">
        <f>YEAR(O743)</f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>(((J744/60)/60)/24)+DATE(1970,1,1)</f>
        <v>41689.917962962965</v>
      </c>
      <c r="P744" t="str">
        <f>LEFT(N744,SEARCH("/",N744)-1)</f>
        <v>publishing</v>
      </c>
      <c r="Q744" t="str">
        <f>RIGHT(N744,LEN(N744)-SEARCH("/",N744))</f>
        <v>nonfiction</v>
      </c>
      <c r="R744">
        <f>YEAR(O744)</f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>(((J745/60)/60)/24)+DATE(1970,1,1)</f>
        <v>40990.709317129629</v>
      </c>
      <c r="P745" t="str">
        <f>LEFT(N745,SEARCH("/",N745)-1)</f>
        <v>publishing</v>
      </c>
      <c r="Q745" t="str">
        <f>RIGHT(N745,LEN(N745)-SEARCH("/",N745))</f>
        <v>nonfiction</v>
      </c>
      <c r="R745">
        <f>YEAR(O745)</f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>(((J746/60)/60)/24)+DATE(1970,1,1)</f>
        <v>41226.95721064815</v>
      </c>
      <c r="P746" t="str">
        <f>LEFT(N746,SEARCH("/",N746)-1)</f>
        <v>publishing</v>
      </c>
      <c r="Q746" t="str">
        <f>RIGHT(N746,LEN(N746)-SEARCH("/",N746))</f>
        <v>nonfiction</v>
      </c>
      <c r="R746">
        <f>YEAR(O746)</f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>(((J747/60)/60)/24)+DATE(1970,1,1)</f>
        <v>41367.572280092594</v>
      </c>
      <c r="P747" t="str">
        <f>LEFT(N747,SEARCH("/",N747)-1)</f>
        <v>publishing</v>
      </c>
      <c r="Q747" t="str">
        <f>RIGHT(N747,LEN(N747)-SEARCH("/",N747))</f>
        <v>nonfiction</v>
      </c>
      <c r="R747">
        <f>YEAR(O747)</f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>(((J748/60)/60)/24)+DATE(1970,1,1)</f>
        <v>41157.042928240742</v>
      </c>
      <c r="P748" t="str">
        <f>LEFT(N748,SEARCH("/",N748)-1)</f>
        <v>publishing</v>
      </c>
      <c r="Q748" t="str">
        <f>RIGHT(N748,LEN(N748)-SEARCH("/",N748))</f>
        <v>nonfiction</v>
      </c>
      <c r="R748">
        <f>YEAR(O748)</f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>(((J749/60)/60)/24)+DATE(1970,1,1)</f>
        <v>41988.548831018517</v>
      </c>
      <c r="P749" t="str">
        <f>LEFT(N749,SEARCH("/",N749)-1)</f>
        <v>publishing</v>
      </c>
      <c r="Q749" t="str">
        <f>RIGHT(N749,LEN(N749)-SEARCH("/",N749))</f>
        <v>nonfiction</v>
      </c>
      <c r="R749">
        <f>YEAR(O749)</f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>(((J750/60)/60)/24)+DATE(1970,1,1)</f>
        <v>41831.846828703703</v>
      </c>
      <c r="P750" t="str">
        <f>LEFT(N750,SEARCH("/",N750)-1)</f>
        <v>publishing</v>
      </c>
      <c r="Q750" t="str">
        <f>RIGHT(N750,LEN(N750)-SEARCH("/",N750))</f>
        <v>nonfiction</v>
      </c>
      <c r="R750">
        <f>YEAR(O750)</f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>(((J751/60)/60)/24)+DATE(1970,1,1)</f>
        <v>42733.94131944445</v>
      </c>
      <c r="P751" t="str">
        <f>LEFT(N751,SEARCH("/",N751)-1)</f>
        <v>publishing</v>
      </c>
      <c r="Q751" t="str">
        <f>RIGHT(N751,LEN(N751)-SEARCH("/",N751))</f>
        <v>nonfiction</v>
      </c>
      <c r="R751">
        <f>YEAR(O751)</f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>(((J752/60)/60)/24)+DATE(1970,1,1)</f>
        <v>41299.878148148149</v>
      </c>
      <c r="P752" t="str">
        <f>LEFT(N752,SEARCH("/",N752)-1)</f>
        <v>publishing</v>
      </c>
      <c r="Q752" t="str">
        <f>RIGHT(N752,LEN(N752)-SEARCH("/",N752))</f>
        <v>nonfiction</v>
      </c>
      <c r="R752">
        <f>YEAR(O752)</f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>(((J753/60)/60)/24)+DATE(1970,1,1)</f>
        <v>40713.630497685182</v>
      </c>
      <c r="P753" t="str">
        <f>LEFT(N753,SEARCH("/",N753)-1)</f>
        <v>publishing</v>
      </c>
      <c r="Q753" t="str">
        <f>RIGHT(N753,LEN(N753)-SEARCH("/",N753))</f>
        <v>nonfiction</v>
      </c>
      <c r="R753">
        <f>YEAR(O753)</f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>(((J754/60)/60)/24)+DATE(1970,1,1)</f>
        <v>42639.421493055561</v>
      </c>
      <c r="P754" t="str">
        <f>LEFT(N754,SEARCH("/",N754)-1)</f>
        <v>publishing</v>
      </c>
      <c r="Q754" t="str">
        <f>RIGHT(N754,LEN(N754)-SEARCH("/",N754))</f>
        <v>nonfiction</v>
      </c>
      <c r="R754">
        <f>YEAR(O754)</f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>(((J755/60)/60)/24)+DATE(1970,1,1)</f>
        <v>42019.590173611112</v>
      </c>
      <c r="P755" t="str">
        <f>LEFT(N755,SEARCH("/",N755)-1)</f>
        <v>publishing</v>
      </c>
      <c r="Q755" t="str">
        <f>RIGHT(N755,LEN(N755)-SEARCH("/",N755))</f>
        <v>nonfiction</v>
      </c>
      <c r="R755">
        <f>YEAR(O755)</f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>(((J756/60)/60)/24)+DATE(1970,1,1)</f>
        <v>41249.749085648145</v>
      </c>
      <c r="P756" t="str">
        <f>LEFT(N756,SEARCH("/",N756)-1)</f>
        <v>publishing</v>
      </c>
      <c r="Q756" t="str">
        <f>RIGHT(N756,LEN(N756)-SEARCH("/",N756))</f>
        <v>nonfiction</v>
      </c>
      <c r="R756">
        <f>YEAR(O756)</f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>(((J757/60)/60)/24)+DATE(1970,1,1)</f>
        <v>41383.605057870373</v>
      </c>
      <c r="P757" t="str">
        <f>LEFT(N757,SEARCH("/",N757)-1)</f>
        <v>publishing</v>
      </c>
      <c r="Q757" t="str">
        <f>RIGHT(N757,LEN(N757)-SEARCH("/",N757))</f>
        <v>nonfiction</v>
      </c>
      <c r="R757">
        <f>YEAR(O757)</f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>(((J758/60)/60)/24)+DATE(1970,1,1)</f>
        <v>40590.766886574071</v>
      </c>
      <c r="P758" t="str">
        <f>LEFT(N758,SEARCH("/",N758)-1)</f>
        <v>publishing</v>
      </c>
      <c r="Q758" t="str">
        <f>RIGHT(N758,LEN(N758)-SEARCH("/",N758))</f>
        <v>nonfiction</v>
      </c>
      <c r="R758">
        <f>YEAR(O758)</f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>(((J759/60)/60)/24)+DATE(1970,1,1)</f>
        <v>41235.054560185185</v>
      </c>
      <c r="P759" t="str">
        <f>LEFT(N759,SEARCH("/",N759)-1)</f>
        <v>publishing</v>
      </c>
      <c r="Q759" t="str">
        <f>RIGHT(N759,LEN(N759)-SEARCH("/",N759))</f>
        <v>nonfiction</v>
      </c>
      <c r="R759">
        <f>YEAR(O759)</f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>(((J760/60)/60)/24)+DATE(1970,1,1)</f>
        <v>40429.836435185185</v>
      </c>
      <c r="P760" t="str">
        <f>LEFT(N760,SEARCH("/",N760)-1)</f>
        <v>publishing</v>
      </c>
      <c r="Q760" t="str">
        <f>RIGHT(N760,LEN(N760)-SEARCH("/",N760))</f>
        <v>nonfiction</v>
      </c>
      <c r="R760">
        <f>YEAR(O760)</f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>(((J761/60)/60)/24)+DATE(1970,1,1)</f>
        <v>41789.330312500002</v>
      </c>
      <c r="P761" t="str">
        <f>LEFT(N761,SEARCH("/",N761)-1)</f>
        <v>publishing</v>
      </c>
      <c r="Q761" t="str">
        <f>RIGHT(N761,LEN(N761)-SEARCH("/",N761))</f>
        <v>nonfiction</v>
      </c>
      <c r="R761">
        <f>YEAR(O761)</f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>(((J762/60)/60)/24)+DATE(1970,1,1)</f>
        <v>42670.764039351852</v>
      </c>
      <c r="P762" t="str">
        <f>LEFT(N762,SEARCH("/",N762)-1)</f>
        <v>publishing</v>
      </c>
      <c r="Q762" t="str">
        <f>RIGHT(N762,LEN(N762)-SEARCH("/",N762))</f>
        <v>fiction</v>
      </c>
      <c r="R762">
        <f>YEAR(O762)</f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>(((J763/60)/60)/24)+DATE(1970,1,1)</f>
        <v>41642.751458333332</v>
      </c>
      <c r="P763" t="str">
        <f>LEFT(N763,SEARCH("/",N763)-1)</f>
        <v>publishing</v>
      </c>
      <c r="Q763" t="str">
        <f>RIGHT(N763,LEN(N763)-SEARCH("/",N763))</f>
        <v>fiction</v>
      </c>
      <c r="R763">
        <f>YEAR(O763)</f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>(((J764/60)/60)/24)+DATE(1970,1,1)</f>
        <v>42690.858449074076</v>
      </c>
      <c r="P764" t="str">
        <f>LEFT(N764,SEARCH("/",N764)-1)</f>
        <v>publishing</v>
      </c>
      <c r="Q764" t="str">
        <f>RIGHT(N764,LEN(N764)-SEARCH("/",N764))</f>
        <v>fiction</v>
      </c>
      <c r="R764">
        <f>YEAR(O764)</f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>(((J765/60)/60)/24)+DATE(1970,1,1)</f>
        <v>41471.446851851848</v>
      </c>
      <c r="P765" t="str">
        <f>LEFT(N765,SEARCH("/",N765)-1)</f>
        <v>publishing</v>
      </c>
      <c r="Q765" t="str">
        <f>RIGHT(N765,LEN(N765)-SEARCH("/",N765))</f>
        <v>fiction</v>
      </c>
      <c r="R765">
        <f>YEAR(O765)</f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>(((J766/60)/60)/24)+DATE(1970,1,1)</f>
        <v>42227.173159722224</v>
      </c>
      <c r="P766" t="str">
        <f>LEFT(N766,SEARCH("/",N766)-1)</f>
        <v>publishing</v>
      </c>
      <c r="Q766" t="str">
        <f>RIGHT(N766,LEN(N766)-SEARCH("/",N766))</f>
        <v>fiction</v>
      </c>
      <c r="R766">
        <f>YEAR(O766)</f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>(((J767/60)/60)/24)+DATE(1970,1,1)</f>
        <v>41901.542638888888</v>
      </c>
      <c r="P767" t="str">
        <f>LEFT(N767,SEARCH("/",N767)-1)</f>
        <v>publishing</v>
      </c>
      <c r="Q767" t="str">
        <f>RIGHT(N767,LEN(N767)-SEARCH("/",N767))</f>
        <v>fiction</v>
      </c>
      <c r="R767">
        <f>YEAR(O767)</f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>(((J768/60)/60)/24)+DATE(1970,1,1)</f>
        <v>42021.783368055556</v>
      </c>
      <c r="P768" t="str">
        <f>LEFT(N768,SEARCH("/",N768)-1)</f>
        <v>publishing</v>
      </c>
      <c r="Q768" t="str">
        <f>RIGHT(N768,LEN(N768)-SEARCH("/",N768))</f>
        <v>fiction</v>
      </c>
      <c r="R768">
        <f>YEAR(O768)</f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>(((J769/60)/60)/24)+DATE(1970,1,1)</f>
        <v>42115.143634259264</v>
      </c>
      <c r="P769" t="str">
        <f>LEFT(N769,SEARCH("/",N769)-1)</f>
        <v>publishing</v>
      </c>
      <c r="Q769" t="str">
        <f>RIGHT(N769,LEN(N769)-SEARCH("/",N769))</f>
        <v>fiction</v>
      </c>
      <c r="R769">
        <f>YEAR(O769)</f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>(((J770/60)/60)/24)+DATE(1970,1,1)</f>
        <v>41594.207060185188</v>
      </c>
      <c r="P770" t="str">
        <f>LEFT(N770,SEARCH("/",N770)-1)</f>
        <v>publishing</v>
      </c>
      <c r="Q770" t="str">
        <f>RIGHT(N770,LEN(N770)-SEARCH("/",N770))</f>
        <v>fiction</v>
      </c>
      <c r="R770">
        <f>YEAR(O770)</f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>(((J771/60)/60)/24)+DATE(1970,1,1)</f>
        <v>41604.996458333335</v>
      </c>
      <c r="P771" t="str">
        <f>LEFT(N771,SEARCH("/",N771)-1)</f>
        <v>publishing</v>
      </c>
      <c r="Q771" t="str">
        <f>RIGHT(N771,LEN(N771)-SEARCH("/",N771))</f>
        <v>fiction</v>
      </c>
      <c r="R771">
        <f>YEAR(O771)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>(((J772/60)/60)/24)+DATE(1970,1,1)</f>
        <v>41289.999641203707</v>
      </c>
      <c r="P772" t="str">
        <f>LEFT(N772,SEARCH("/",N772)-1)</f>
        <v>publishing</v>
      </c>
      <c r="Q772" t="str">
        <f>RIGHT(N772,LEN(N772)-SEARCH("/",N772))</f>
        <v>fiction</v>
      </c>
      <c r="R772">
        <f>YEAR(O772)</f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>(((J773/60)/60)/24)+DATE(1970,1,1)</f>
        <v>42349.824097222227</v>
      </c>
      <c r="P773" t="str">
        <f>LEFT(N773,SEARCH("/",N773)-1)</f>
        <v>publishing</v>
      </c>
      <c r="Q773" t="str">
        <f>RIGHT(N773,LEN(N773)-SEARCH("/",N773))</f>
        <v>fiction</v>
      </c>
      <c r="R773">
        <f>YEAR(O773)</f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>(((J774/60)/60)/24)+DATE(1970,1,1)</f>
        <v>40068.056932870371</v>
      </c>
      <c r="P774" t="str">
        <f>LEFT(N774,SEARCH("/",N774)-1)</f>
        <v>publishing</v>
      </c>
      <c r="Q774" t="str">
        <f>RIGHT(N774,LEN(N774)-SEARCH("/",N774))</f>
        <v>fiction</v>
      </c>
      <c r="R774">
        <f>YEAR(O774)</f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>(((J775/60)/60)/24)+DATE(1970,1,1)</f>
        <v>42100.735937499994</v>
      </c>
      <c r="P775" t="str">
        <f>LEFT(N775,SEARCH("/",N775)-1)</f>
        <v>publishing</v>
      </c>
      <c r="Q775" t="str">
        <f>RIGHT(N775,LEN(N775)-SEARCH("/",N775))</f>
        <v>fiction</v>
      </c>
      <c r="R775">
        <f>YEAR(O775)</f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>(((J776/60)/60)/24)+DATE(1970,1,1)</f>
        <v>41663.780300925922</v>
      </c>
      <c r="P776" t="str">
        <f>LEFT(N776,SEARCH("/",N776)-1)</f>
        <v>publishing</v>
      </c>
      <c r="Q776" t="str">
        <f>RIGHT(N776,LEN(N776)-SEARCH("/",N776))</f>
        <v>fiction</v>
      </c>
      <c r="R776">
        <f>YEAR(O776)</f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>(((J777/60)/60)/24)+DATE(1970,1,1)</f>
        <v>40863.060127314813</v>
      </c>
      <c r="P777" t="str">
        <f>LEFT(N777,SEARCH("/",N777)-1)</f>
        <v>publishing</v>
      </c>
      <c r="Q777" t="str">
        <f>RIGHT(N777,LEN(N777)-SEARCH("/",N777))</f>
        <v>fiction</v>
      </c>
      <c r="R777">
        <f>YEAR(O777)</f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>(((J778/60)/60)/24)+DATE(1970,1,1)</f>
        <v>42250.685706018514</v>
      </c>
      <c r="P778" t="str">
        <f>LEFT(N778,SEARCH("/",N778)-1)</f>
        <v>publishing</v>
      </c>
      <c r="Q778" t="str">
        <f>RIGHT(N778,LEN(N778)-SEARCH("/",N778))</f>
        <v>fiction</v>
      </c>
      <c r="R778">
        <f>YEAR(O778)</f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>(((J779/60)/60)/24)+DATE(1970,1,1)</f>
        <v>41456.981215277774</v>
      </c>
      <c r="P779" t="str">
        <f>LEFT(N779,SEARCH("/",N779)-1)</f>
        <v>publishing</v>
      </c>
      <c r="Q779" t="str">
        <f>RIGHT(N779,LEN(N779)-SEARCH("/",N779))</f>
        <v>fiction</v>
      </c>
      <c r="R779">
        <f>YEAR(O779)</f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>(((J780/60)/60)/24)+DATE(1970,1,1)</f>
        <v>41729.702314814815</v>
      </c>
      <c r="P780" t="str">
        <f>LEFT(N780,SEARCH("/",N780)-1)</f>
        <v>publishing</v>
      </c>
      <c r="Q780" t="str">
        <f>RIGHT(N780,LEN(N780)-SEARCH("/",N780))</f>
        <v>fiction</v>
      </c>
      <c r="R780">
        <f>YEAR(O780)</f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>(((J781/60)/60)/24)+DATE(1970,1,1)</f>
        <v>40436.68408564815</v>
      </c>
      <c r="P781" t="str">
        <f>LEFT(N781,SEARCH("/",N781)-1)</f>
        <v>publishing</v>
      </c>
      <c r="Q781" t="str">
        <f>RIGHT(N781,LEN(N781)-SEARCH("/",N781))</f>
        <v>fiction</v>
      </c>
      <c r="R781">
        <f>YEAR(O781)</f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>(((J782/60)/60)/24)+DATE(1970,1,1)</f>
        <v>40636.673900462964</v>
      </c>
      <c r="P782" t="str">
        <f>LEFT(N782,SEARCH("/",N782)-1)</f>
        <v>music</v>
      </c>
      <c r="Q782" t="str">
        <f>RIGHT(N782,LEN(N782)-SEARCH("/",N782))</f>
        <v>rock</v>
      </c>
      <c r="R782">
        <f>YEAR(O782)</f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>(((J783/60)/60)/24)+DATE(1970,1,1)</f>
        <v>41403.000856481485</v>
      </c>
      <c r="P783" t="str">
        <f>LEFT(N783,SEARCH("/",N783)-1)</f>
        <v>music</v>
      </c>
      <c r="Q783" t="str">
        <f>RIGHT(N783,LEN(N783)-SEARCH("/",N783))</f>
        <v>rock</v>
      </c>
      <c r="R783">
        <f>YEAR(O783)</f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>(((J784/60)/60)/24)+DATE(1970,1,1)</f>
        <v>41116.758125</v>
      </c>
      <c r="P784" t="str">
        <f>LEFT(N784,SEARCH("/",N784)-1)</f>
        <v>music</v>
      </c>
      <c r="Q784" t="str">
        <f>RIGHT(N784,LEN(N784)-SEARCH("/",N784))</f>
        <v>rock</v>
      </c>
      <c r="R784">
        <f>YEAR(O784)</f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>(((J785/60)/60)/24)+DATE(1970,1,1)</f>
        <v>40987.773715277777</v>
      </c>
      <c r="P785" t="str">
        <f>LEFT(N785,SEARCH("/",N785)-1)</f>
        <v>music</v>
      </c>
      <c r="Q785" t="str">
        <f>RIGHT(N785,LEN(N785)-SEARCH("/",N785))</f>
        <v>rock</v>
      </c>
      <c r="R785">
        <f>YEAR(O785)</f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>(((J786/60)/60)/24)+DATE(1970,1,1)</f>
        <v>41675.149525462963</v>
      </c>
      <c r="P786" t="str">
        <f>LEFT(N786,SEARCH("/",N786)-1)</f>
        <v>music</v>
      </c>
      <c r="Q786" t="str">
        <f>RIGHT(N786,LEN(N786)-SEARCH("/",N786))</f>
        <v>rock</v>
      </c>
      <c r="R786">
        <f>YEAR(O786)</f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>(((J787/60)/60)/24)+DATE(1970,1,1)</f>
        <v>41303.593923611108</v>
      </c>
      <c r="P787" t="str">
        <f>LEFT(N787,SEARCH("/",N787)-1)</f>
        <v>music</v>
      </c>
      <c r="Q787" t="str">
        <f>RIGHT(N787,LEN(N787)-SEARCH("/",N787))</f>
        <v>rock</v>
      </c>
      <c r="R787">
        <f>YEAR(O787)</f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>(((J788/60)/60)/24)+DATE(1970,1,1)</f>
        <v>40983.055949074071</v>
      </c>
      <c r="P788" t="str">
        <f>LEFT(N788,SEARCH("/",N788)-1)</f>
        <v>music</v>
      </c>
      <c r="Q788" t="str">
        <f>RIGHT(N788,LEN(N788)-SEARCH("/",N788))</f>
        <v>rock</v>
      </c>
      <c r="R788">
        <f>YEAR(O788)</f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>(((J789/60)/60)/24)+DATE(1970,1,1)</f>
        <v>41549.627615740741</v>
      </c>
      <c r="P789" t="str">
        <f>LEFT(N789,SEARCH("/",N789)-1)</f>
        <v>music</v>
      </c>
      <c r="Q789" t="str">
        <f>RIGHT(N789,LEN(N789)-SEARCH("/",N789))</f>
        <v>rock</v>
      </c>
      <c r="R789">
        <f>YEAR(O789)</f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>(((J790/60)/60)/24)+DATE(1970,1,1)</f>
        <v>41059.006805555553</v>
      </c>
      <c r="P790" t="str">
        <f>LEFT(N790,SEARCH("/",N790)-1)</f>
        <v>music</v>
      </c>
      <c r="Q790" t="str">
        <f>RIGHT(N790,LEN(N790)-SEARCH("/",N790))</f>
        <v>rock</v>
      </c>
      <c r="R790">
        <f>YEAR(O790)</f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>(((J791/60)/60)/24)+DATE(1970,1,1)</f>
        <v>41277.186111111114</v>
      </c>
      <c r="P791" t="str">
        <f>LEFT(N791,SEARCH("/",N791)-1)</f>
        <v>music</v>
      </c>
      <c r="Q791" t="str">
        <f>RIGHT(N791,LEN(N791)-SEARCH("/",N791))</f>
        <v>rock</v>
      </c>
      <c r="R791">
        <f>YEAR(O791)</f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>(((J792/60)/60)/24)+DATE(1970,1,1)</f>
        <v>41276.047905092593</v>
      </c>
      <c r="P792" t="str">
        <f>LEFT(N792,SEARCH("/",N792)-1)</f>
        <v>music</v>
      </c>
      <c r="Q792" t="str">
        <f>RIGHT(N792,LEN(N792)-SEARCH("/",N792))</f>
        <v>rock</v>
      </c>
      <c r="R792">
        <f>YEAR(O792)</f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>(((J793/60)/60)/24)+DATE(1970,1,1)</f>
        <v>41557.780624999999</v>
      </c>
      <c r="P793" t="str">
        <f>LEFT(N793,SEARCH("/",N793)-1)</f>
        <v>music</v>
      </c>
      <c r="Q793" t="str">
        <f>RIGHT(N793,LEN(N793)-SEARCH("/",N793))</f>
        <v>rock</v>
      </c>
      <c r="R793">
        <f>YEAR(O793)</f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>(((J794/60)/60)/24)+DATE(1970,1,1)</f>
        <v>41555.873645833337</v>
      </c>
      <c r="P794" t="str">
        <f>LEFT(N794,SEARCH("/",N794)-1)</f>
        <v>music</v>
      </c>
      <c r="Q794" t="str">
        <f>RIGHT(N794,LEN(N794)-SEARCH("/",N794))</f>
        <v>rock</v>
      </c>
      <c r="R794">
        <f>YEAR(O794)</f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>(((J795/60)/60)/24)+DATE(1970,1,1)</f>
        <v>41442.741249999999</v>
      </c>
      <c r="P795" t="str">
        <f>LEFT(N795,SEARCH("/",N795)-1)</f>
        <v>music</v>
      </c>
      <c r="Q795" t="str">
        <f>RIGHT(N795,LEN(N795)-SEARCH("/",N795))</f>
        <v>rock</v>
      </c>
      <c r="R795">
        <f>YEAR(O795)</f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>(((J796/60)/60)/24)+DATE(1970,1,1)</f>
        <v>40736.115011574075</v>
      </c>
      <c r="P796" t="str">
        <f>LEFT(N796,SEARCH("/",N796)-1)</f>
        <v>music</v>
      </c>
      <c r="Q796" t="str">
        <f>RIGHT(N796,LEN(N796)-SEARCH("/",N796))</f>
        <v>rock</v>
      </c>
      <c r="R796">
        <f>YEAR(O796)</f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>(((J797/60)/60)/24)+DATE(1970,1,1)</f>
        <v>40963.613032407404</v>
      </c>
      <c r="P797" t="str">
        <f>LEFT(N797,SEARCH("/",N797)-1)</f>
        <v>music</v>
      </c>
      <c r="Q797" t="str">
        <f>RIGHT(N797,LEN(N797)-SEARCH("/",N797))</f>
        <v>rock</v>
      </c>
      <c r="R797">
        <f>YEAR(O797)</f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>(((J798/60)/60)/24)+DATE(1970,1,1)</f>
        <v>41502.882928240739</v>
      </c>
      <c r="P798" t="str">
        <f>LEFT(N798,SEARCH("/",N798)-1)</f>
        <v>music</v>
      </c>
      <c r="Q798" t="str">
        <f>RIGHT(N798,LEN(N798)-SEARCH("/",N798))</f>
        <v>rock</v>
      </c>
      <c r="R798">
        <f>YEAR(O798)</f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>(((J799/60)/60)/24)+DATE(1970,1,1)</f>
        <v>40996.994074074071</v>
      </c>
      <c r="P799" t="str">
        <f>LEFT(N799,SEARCH("/",N799)-1)</f>
        <v>music</v>
      </c>
      <c r="Q799" t="str">
        <f>RIGHT(N799,LEN(N799)-SEARCH("/",N799))</f>
        <v>rock</v>
      </c>
      <c r="R799">
        <f>YEAR(O799)</f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>(((J800/60)/60)/24)+DATE(1970,1,1)</f>
        <v>41882.590127314819</v>
      </c>
      <c r="P800" t="str">
        <f>LEFT(N800,SEARCH("/",N800)-1)</f>
        <v>music</v>
      </c>
      <c r="Q800" t="str">
        <f>RIGHT(N800,LEN(N800)-SEARCH("/",N800))</f>
        <v>rock</v>
      </c>
      <c r="R800">
        <f>YEAR(O800)</f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>(((J801/60)/60)/24)+DATE(1970,1,1)</f>
        <v>40996.667199074072</v>
      </c>
      <c r="P801" t="str">
        <f>LEFT(N801,SEARCH("/",N801)-1)</f>
        <v>music</v>
      </c>
      <c r="Q801" t="str">
        <f>RIGHT(N801,LEN(N801)-SEARCH("/",N801))</f>
        <v>rock</v>
      </c>
      <c r="R801">
        <f>YEAR(O801)</f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>(((J802/60)/60)/24)+DATE(1970,1,1)</f>
        <v>41863.433495370373</v>
      </c>
      <c r="P802" t="str">
        <f>LEFT(N802,SEARCH("/",N802)-1)</f>
        <v>music</v>
      </c>
      <c r="Q802" t="str">
        <f>RIGHT(N802,LEN(N802)-SEARCH("/",N802))</f>
        <v>rock</v>
      </c>
      <c r="R802">
        <f>YEAR(O802)</f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>(((J803/60)/60)/24)+DATE(1970,1,1)</f>
        <v>40695.795370370368</v>
      </c>
      <c r="P803" t="str">
        <f>LEFT(N803,SEARCH("/",N803)-1)</f>
        <v>music</v>
      </c>
      <c r="Q803" t="str">
        <f>RIGHT(N803,LEN(N803)-SEARCH("/",N803))</f>
        <v>rock</v>
      </c>
      <c r="R803">
        <f>YEAR(O803)</f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>(((J804/60)/60)/24)+DATE(1970,1,1)</f>
        <v>41123.022268518522</v>
      </c>
      <c r="P804" t="str">
        <f>LEFT(N804,SEARCH("/",N804)-1)</f>
        <v>music</v>
      </c>
      <c r="Q804" t="str">
        <f>RIGHT(N804,LEN(N804)-SEARCH("/",N804))</f>
        <v>rock</v>
      </c>
      <c r="R804">
        <f>YEAR(O804)</f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>(((J805/60)/60)/24)+DATE(1970,1,1)</f>
        <v>40665.949976851851</v>
      </c>
      <c r="P805" t="str">
        <f>LEFT(N805,SEARCH("/",N805)-1)</f>
        <v>music</v>
      </c>
      <c r="Q805" t="str">
        <f>RIGHT(N805,LEN(N805)-SEARCH("/",N805))</f>
        <v>rock</v>
      </c>
      <c r="R805">
        <f>YEAR(O805)</f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>(((J806/60)/60)/24)+DATE(1970,1,1)</f>
        <v>40730.105625000004</v>
      </c>
      <c r="P806" t="str">
        <f>LEFT(N806,SEARCH("/",N806)-1)</f>
        <v>music</v>
      </c>
      <c r="Q806" t="str">
        <f>RIGHT(N806,LEN(N806)-SEARCH("/",N806))</f>
        <v>rock</v>
      </c>
      <c r="R806">
        <f>YEAR(O806)</f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>(((J807/60)/60)/24)+DATE(1970,1,1)</f>
        <v>40690.823055555556</v>
      </c>
      <c r="P807" t="str">
        <f>LEFT(N807,SEARCH("/",N807)-1)</f>
        <v>music</v>
      </c>
      <c r="Q807" t="str">
        <f>RIGHT(N807,LEN(N807)-SEARCH("/",N807))</f>
        <v>rock</v>
      </c>
      <c r="R807">
        <f>YEAR(O807)</f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>(((J808/60)/60)/24)+DATE(1970,1,1)</f>
        <v>40763.691423611112</v>
      </c>
      <c r="P808" t="str">
        <f>LEFT(N808,SEARCH("/",N808)-1)</f>
        <v>music</v>
      </c>
      <c r="Q808" t="str">
        <f>RIGHT(N808,LEN(N808)-SEARCH("/",N808))</f>
        <v>rock</v>
      </c>
      <c r="R808">
        <f>YEAR(O808)</f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>(((J809/60)/60)/24)+DATE(1970,1,1)</f>
        <v>42759.628599537042</v>
      </c>
      <c r="P809" t="str">
        <f>LEFT(N809,SEARCH("/",N809)-1)</f>
        <v>music</v>
      </c>
      <c r="Q809" t="str">
        <f>RIGHT(N809,LEN(N809)-SEARCH("/",N809))</f>
        <v>rock</v>
      </c>
      <c r="R809">
        <f>YEAR(O809)</f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>(((J810/60)/60)/24)+DATE(1970,1,1)</f>
        <v>41962.100532407407</v>
      </c>
      <c r="P810" t="str">
        <f>LEFT(N810,SEARCH("/",N810)-1)</f>
        <v>music</v>
      </c>
      <c r="Q810" t="str">
        <f>RIGHT(N810,LEN(N810)-SEARCH("/",N810))</f>
        <v>rock</v>
      </c>
      <c r="R810">
        <f>YEAR(O810)</f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>(((J811/60)/60)/24)+DATE(1970,1,1)</f>
        <v>41628.833680555559</v>
      </c>
      <c r="P811" t="str">
        <f>LEFT(N811,SEARCH("/",N811)-1)</f>
        <v>music</v>
      </c>
      <c r="Q811" t="str">
        <f>RIGHT(N811,LEN(N811)-SEARCH("/",N811))</f>
        <v>rock</v>
      </c>
      <c r="R811">
        <f>YEAR(O811)</f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>(((J812/60)/60)/24)+DATE(1970,1,1)</f>
        <v>41123.056273148148</v>
      </c>
      <c r="P812" t="str">
        <f>LEFT(N812,SEARCH("/",N812)-1)</f>
        <v>music</v>
      </c>
      <c r="Q812" t="str">
        <f>RIGHT(N812,LEN(N812)-SEARCH("/",N812))</f>
        <v>rock</v>
      </c>
      <c r="R812">
        <f>YEAR(O812)</f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>(((J813/60)/60)/24)+DATE(1970,1,1)</f>
        <v>41443.643541666665</v>
      </c>
      <c r="P813" t="str">
        <f>LEFT(N813,SEARCH("/",N813)-1)</f>
        <v>music</v>
      </c>
      <c r="Q813" t="str">
        <f>RIGHT(N813,LEN(N813)-SEARCH("/",N813))</f>
        <v>rock</v>
      </c>
      <c r="R813">
        <f>YEAR(O813)</f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>(((J814/60)/60)/24)+DATE(1970,1,1)</f>
        <v>41282.017962962964</v>
      </c>
      <c r="P814" t="str">
        <f>LEFT(N814,SEARCH("/",N814)-1)</f>
        <v>music</v>
      </c>
      <c r="Q814" t="str">
        <f>RIGHT(N814,LEN(N814)-SEARCH("/",N814))</f>
        <v>rock</v>
      </c>
      <c r="R814">
        <f>YEAR(O814)</f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>(((J815/60)/60)/24)+DATE(1970,1,1)</f>
        <v>41080.960243055553</v>
      </c>
      <c r="P815" t="str">
        <f>LEFT(N815,SEARCH("/",N815)-1)</f>
        <v>music</v>
      </c>
      <c r="Q815" t="str">
        <f>RIGHT(N815,LEN(N815)-SEARCH("/",N815))</f>
        <v>rock</v>
      </c>
      <c r="R815">
        <f>YEAR(O815)</f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>(((J816/60)/60)/24)+DATE(1970,1,1)</f>
        <v>40679.743067129632</v>
      </c>
      <c r="P816" t="str">
        <f>LEFT(N816,SEARCH("/",N816)-1)</f>
        <v>music</v>
      </c>
      <c r="Q816" t="str">
        <f>RIGHT(N816,LEN(N816)-SEARCH("/",N816))</f>
        <v>rock</v>
      </c>
      <c r="R816">
        <f>YEAR(O816)</f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>(((J817/60)/60)/24)+DATE(1970,1,1)</f>
        <v>41914.917858796296</v>
      </c>
      <c r="P817" t="str">
        <f>LEFT(N817,SEARCH("/",N817)-1)</f>
        <v>music</v>
      </c>
      <c r="Q817" t="str">
        <f>RIGHT(N817,LEN(N817)-SEARCH("/",N817))</f>
        <v>rock</v>
      </c>
      <c r="R817">
        <f>YEAR(O817)</f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>(((J818/60)/60)/24)+DATE(1970,1,1)</f>
        <v>41341.870868055557</v>
      </c>
      <c r="P818" t="str">
        <f>LEFT(N818,SEARCH("/",N818)-1)</f>
        <v>music</v>
      </c>
      <c r="Q818" t="str">
        <f>RIGHT(N818,LEN(N818)-SEARCH("/",N818))</f>
        <v>rock</v>
      </c>
      <c r="R818">
        <f>YEAR(O818)</f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>(((J819/60)/60)/24)+DATE(1970,1,1)</f>
        <v>40925.599664351852</v>
      </c>
      <c r="P819" t="str">
        <f>LEFT(N819,SEARCH("/",N819)-1)</f>
        <v>music</v>
      </c>
      <c r="Q819" t="str">
        <f>RIGHT(N819,LEN(N819)-SEARCH("/",N819))</f>
        <v>rock</v>
      </c>
      <c r="R819">
        <f>YEAR(O819)</f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>(((J820/60)/60)/24)+DATE(1970,1,1)</f>
        <v>41120.882881944446</v>
      </c>
      <c r="P820" t="str">
        <f>LEFT(N820,SEARCH("/",N820)-1)</f>
        <v>music</v>
      </c>
      <c r="Q820" t="str">
        <f>RIGHT(N820,LEN(N820)-SEARCH("/",N820))</f>
        <v>rock</v>
      </c>
      <c r="R820">
        <f>YEAR(O820)</f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>(((J821/60)/60)/24)+DATE(1970,1,1)</f>
        <v>41619.998310185183</v>
      </c>
      <c r="P821" t="str">
        <f>LEFT(N821,SEARCH("/",N821)-1)</f>
        <v>music</v>
      </c>
      <c r="Q821" t="str">
        <f>RIGHT(N821,LEN(N821)-SEARCH("/",N821))</f>
        <v>rock</v>
      </c>
      <c r="R821">
        <f>YEAR(O821)</f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>(((J822/60)/60)/24)+DATE(1970,1,1)</f>
        <v>41768.841921296298</v>
      </c>
      <c r="P822" t="str">
        <f>LEFT(N822,SEARCH("/",N822)-1)</f>
        <v>music</v>
      </c>
      <c r="Q822" t="str">
        <f>RIGHT(N822,LEN(N822)-SEARCH("/",N822))</f>
        <v>rock</v>
      </c>
      <c r="R822">
        <f>YEAR(O822)</f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>(((J823/60)/60)/24)+DATE(1970,1,1)</f>
        <v>42093.922048611115</v>
      </c>
      <c r="P823" t="str">
        <f>LEFT(N823,SEARCH("/",N823)-1)</f>
        <v>music</v>
      </c>
      <c r="Q823" t="str">
        <f>RIGHT(N823,LEN(N823)-SEARCH("/",N823))</f>
        <v>rock</v>
      </c>
      <c r="R823">
        <f>YEAR(O823)</f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>(((J824/60)/60)/24)+DATE(1970,1,1)</f>
        <v>41157.947337962964</v>
      </c>
      <c r="P824" t="str">
        <f>LEFT(N824,SEARCH("/",N824)-1)</f>
        <v>music</v>
      </c>
      <c r="Q824" t="str">
        <f>RIGHT(N824,LEN(N824)-SEARCH("/",N824))</f>
        <v>rock</v>
      </c>
      <c r="R824">
        <f>YEAR(O824)</f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>(((J825/60)/60)/24)+DATE(1970,1,1)</f>
        <v>42055.972824074073</v>
      </c>
      <c r="P825" t="str">
        <f>LEFT(N825,SEARCH("/",N825)-1)</f>
        <v>music</v>
      </c>
      <c r="Q825" t="str">
        <f>RIGHT(N825,LEN(N825)-SEARCH("/",N825))</f>
        <v>rock</v>
      </c>
      <c r="R825">
        <f>YEAR(O825)</f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>(((J826/60)/60)/24)+DATE(1970,1,1)</f>
        <v>40250.242106481484</v>
      </c>
      <c r="P826" t="str">
        <f>LEFT(N826,SEARCH("/",N826)-1)</f>
        <v>music</v>
      </c>
      <c r="Q826" t="str">
        <f>RIGHT(N826,LEN(N826)-SEARCH("/",N826))</f>
        <v>rock</v>
      </c>
      <c r="R826">
        <f>YEAR(O826)</f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>(((J827/60)/60)/24)+DATE(1970,1,1)</f>
        <v>41186.306527777779</v>
      </c>
      <c r="P827" t="str">
        <f>LEFT(N827,SEARCH("/",N827)-1)</f>
        <v>music</v>
      </c>
      <c r="Q827" t="str">
        <f>RIGHT(N827,LEN(N827)-SEARCH("/",N827))</f>
        <v>rock</v>
      </c>
      <c r="R827">
        <f>YEAR(O827)</f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>(((J828/60)/60)/24)+DATE(1970,1,1)</f>
        <v>40973.038541666669</v>
      </c>
      <c r="P828" t="str">
        <f>LEFT(N828,SEARCH("/",N828)-1)</f>
        <v>music</v>
      </c>
      <c r="Q828" t="str">
        <f>RIGHT(N828,LEN(N828)-SEARCH("/",N828))</f>
        <v>rock</v>
      </c>
      <c r="R828">
        <f>YEAR(O828)</f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>(((J829/60)/60)/24)+DATE(1970,1,1)</f>
        <v>40927.473460648151</v>
      </c>
      <c r="P829" t="str">
        <f>LEFT(N829,SEARCH("/",N829)-1)</f>
        <v>music</v>
      </c>
      <c r="Q829" t="str">
        <f>RIGHT(N829,LEN(N829)-SEARCH("/",N829))</f>
        <v>rock</v>
      </c>
      <c r="R829">
        <f>YEAR(O829)</f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>(((J830/60)/60)/24)+DATE(1970,1,1)</f>
        <v>41073.050717592596</v>
      </c>
      <c r="P830" t="str">
        <f>LEFT(N830,SEARCH("/",N830)-1)</f>
        <v>music</v>
      </c>
      <c r="Q830" t="str">
        <f>RIGHT(N830,LEN(N830)-SEARCH("/",N830))</f>
        <v>rock</v>
      </c>
      <c r="R830">
        <f>YEAR(O830)</f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>(((J831/60)/60)/24)+DATE(1970,1,1)</f>
        <v>42504.801388888889</v>
      </c>
      <c r="P831" t="str">
        <f>LEFT(N831,SEARCH("/",N831)-1)</f>
        <v>music</v>
      </c>
      <c r="Q831" t="str">
        <f>RIGHT(N831,LEN(N831)-SEARCH("/",N831))</f>
        <v>rock</v>
      </c>
      <c r="R831">
        <f>YEAR(O831)</f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>(((J832/60)/60)/24)+DATE(1970,1,1)</f>
        <v>41325.525752314818</v>
      </c>
      <c r="P832" t="str">
        <f>LEFT(N832,SEARCH("/",N832)-1)</f>
        <v>music</v>
      </c>
      <c r="Q832" t="str">
        <f>RIGHT(N832,LEN(N832)-SEARCH("/",N832))</f>
        <v>rock</v>
      </c>
      <c r="R832">
        <f>YEAR(O832)</f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>(((J833/60)/60)/24)+DATE(1970,1,1)</f>
        <v>40996.646921296298</v>
      </c>
      <c r="P833" t="str">
        <f>LEFT(N833,SEARCH("/",N833)-1)</f>
        <v>music</v>
      </c>
      <c r="Q833" t="str">
        <f>RIGHT(N833,LEN(N833)-SEARCH("/",N833))</f>
        <v>rock</v>
      </c>
      <c r="R833">
        <f>YEAR(O833)</f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>(((J834/60)/60)/24)+DATE(1970,1,1)</f>
        <v>40869.675173611111</v>
      </c>
      <c r="P834" t="str">
        <f>LEFT(N834,SEARCH("/",N834)-1)</f>
        <v>music</v>
      </c>
      <c r="Q834" t="str">
        <f>RIGHT(N834,LEN(N834)-SEARCH("/",N834))</f>
        <v>rock</v>
      </c>
      <c r="R834">
        <f>YEAR(O834)</f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>(((J835/60)/60)/24)+DATE(1970,1,1)</f>
        <v>41718.878182870372</v>
      </c>
      <c r="P835" t="str">
        <f>LEFT(N835,SEARCH("/",N835)-1)</f>
        <v>music</v>
      </c>
      <c r="Q835" t="str">
        <f>RIGHT(N835,LEN(N835)-SEARCH("/",N835))</f>
        <v>rock</v>
      </c>
      <c r="R835">
        <f>YEAR(O835)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>(((J836/60)/60)/24)+DATE(1970,1,1)</f>
        <v>41422.822824074072</v>
      </c>
      <c r="P836" t="str">
        <f>LEFT(N836,SEARCH("/",N836)-1)</f>
        <v>music</v>
      </c>
      <c r="Q836" t="str">
        <f>RIGHT(N836,LEN(N836)-SEARCH("/",N836))</f>
        <v>rock</v>
      </c>
      <c r="R836">
        <f>YEAR(O836)</f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>(((J837/60)/60)/24)+DATE(1970,1,1)</f>
        <v>41005.45784722222</v>
      </c>
      <c r="P837" t="str">
        <f>LEFT(N837,SEARCH("/",N837)-1)</f>
        <v>music</v>
      </c>
      <c r="Q837" t="str">
        <f>RIGHT(N837,LEN(N837)-SEARCH("/",N837))</f>
        <v>rock</v>
      </c>
      <c r="R837">
        <f>YEAR(O837)</f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>(((J838/60)/60)/24)+DATE(1970,1,1)</f>
        <v>41524.056921296295</v>
      </c>
      <c r="P838" t="str">
        <f>LEFT(N838,SEARCH("/",N838)-1)</f>
        <v>music</v>
      </c>
      <c r="Q838" t="str">
        <f>RIGHT(N838,LEN(N838)-SEARCH("/",N838))</f>
        <v>rock</v>
      </c>
      <c r="R838">
        <f>YEAR(O838)</f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>(((J839/60)/60)/24)+DATE(1970,1,1)</f>
        <v>41730.998402777775</v>
      </c>
      <c r="P839" t="str">
        <f>LEFT(N839,SEARCH("/",N839)-1)</f>
        <v>music</v>
      </c>
      <c r="Q839" t="str">
        <f>RIGHT(N839,LEN(N839)-SEARCH("/",N839))</f>
        <v>rock</v>
      </c>
      <c r="R839">
        <f>YEAR(O839)</f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>(((J840/60)/60)/24)+DATE(1970,1,1)</f>
        <v>40895.897974537038</v>
      </c>
      <c r="P840" t="str">
        <f>LEFT(N840,SEARCH("/",N840)-1)</f>
        <v>music</v>
      </c>
      <c r="Q840" t="str">
        <f>RIGHT(N840,LEN(N840)-SEARCH("/",N840))</f>
        <v>rock</v>
      </c>
      <c r="R840">
        <f>YEAR(O840)</f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>(((J841/60)/60)/24)+DATE(1970,1,1)</f>
        <v>41144.763379629629</v>
      </c>
      <c r="P841" t="str">
        <f>LEFT(N841,SEARCH("/",N841)-1)</f>
        <v>music</v>
      </c>
      <c r="Q841" t="str">
        <f>RIGHT(N841,LEN(N841)-SEARCH("/",N841))</f>
        <v>rock</v>
      </c>
      <c r="R841">
        <f>YEAR(O841)</f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>(((J842/60)/60)/24)+DATE(1970,1,1)</f>
        <v>42607.226701388892</v>
      </c>
      <c r="P842" t="str">
        <f>LEFT(N842,SEARCH("/",N842)-1)</f>
        <v>music</v>
      </c>
      <c r="Q842" t="str">
        <f>RIGHT(N842,LEN(N842)-SEARCH("/",N842))</f>
        <v>metal</v>
      </c>
      <c r="R842">
        <f>YEAR(O842)</f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>(((J843/60)/60)/24)+DATE(1970,1,1)</f>
        <v>41923.838692129626</v>
      </c>
      <c r="P843" t="str">
        <f>LEFT(N843,SEARCH("/",N843)-1)</f>
        <v>music</v>
      </c>
      <c r="Q843" t="str">
        <f>RIGHT(N843,LEN(N843)-SEARCH("/",N843))</f>
        <v>metal</v>
      </c>
      <c r="R843">
        <f>YEAR(O843)</f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>(((J844/60)/60)/24)+DATE(1970,1,1)</f>
        <v>41526.592395833337</v>
      </c>
      <c r="P844" t="str">
        <f>LEFT(N844,SEARCH("/",N844)-1)</f>
        <v>music</v>
      </c>
      <c r="Q844" t="str">
        <f>RIGHT(N844,LEN(N844)-SEARCH("/",N844))</f>
        <v>metal</v>
      </c>
      <c r="R844">
        <f>YEAR(O844)</f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>(((J845/60)/60)/24)+DATE(1970,1,1)</f>
        <v>42695.257870370369</v>
      </c>
      <c r="P845" t="str">
        <f>LEFT(N845,SEARCH("/",N845)-1)</f>
        <v>music</v>
      </c>
      <c r="Q845" t="str">
        <f>RIGHT(N845,LEN(N845)-SEARCH("/",N845))</f>
        <v>metal</v>
      </c>
      <c r="R845">
        <f>YEAR(O845)</f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>(((J846/60)/60)/24)+DATE(1970,1,1)</f>
        <v>41905.684629629628</v>
      </c>
      <c r="P846" t="str">
        <f>LEFT(N846,SEARCH("/",N846)-1)</f>
        <v>music</v>
      </c>
      <c r="Q846" t="str">
        <f>RIGHT(N846,LEN(N846)-SEARCH("/",N846))</f>
        <v>metal</v>
      </c>
      <c r="R846">
        <f>YEAR(O846)</f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>(((J847/60)/60)/24)+DATE(1970,1,1)</f>
        <v>42578.205972222218</v>
      </c>
      <c r="P847" t="str">
        <f>LEFT(N847,SEARCH("/",N847)-1)</f>
        <v>music</v>
      </c>
      <c r="Q847" t="str">
        <f>RIGHT(N847,LEN(N847)-SEARCH("/",N847))</f>
        <v>metal</v>
      </c>
      <c r="R847">
        <f>YEAR(O847)</f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>(((J848/60)/60)/24)+DATE(1970,1,1)</f>
        <v>41694.391840277778</v>
      </c>
      <c r="P848" t="str">
        <f>LEFT(N848,SEARCH("/",N848)-1)</f>
        <v>music</v>
      </c>
      <c r="Q848" t="str">
        <f>RIGHT(N848,LEN(N848)-SEARCH("/",N848))</f>
        <v>metal</v>
      </c>
      <c r="R848">
        <f>YEAR(O848)</f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>(((J849/60)/60)/24)+DATE(1970,1,1)</f>
        <v>42165.79833333334</v>
      </c>
      <c r="P849" t="str">
        <f>LEFT(N849,SEARCH("/",N849)-1)</f>
        <v>music</v>
      </c>
      <c r="Q849" t="str">
        <f>RIGHT(N849,LEN(N849)-SEARCH("/",N849))</f>
        <v>metal</v>
      </c>
      <c r="R849">
        <f>YEAR(O849)</f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>(((J850/60)/60)/24)+DATE(1970,1,1)</f>
        <v>42078.792048611111</v>
      </c>
      <c r="P850" t="str">
        <f>LEFT(N850,SEARCH("/",N850)-1)</f>
        <v>music</v>
      </c>
      <c r="Q850" t="str">
        <f>RIGHT(N850,LEN(N850)-SEARCH("/",N850))</f>
        <v>metal</v>
      </c>
      <c r="R850">
        <f>YEAR(O850)</f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>(((J851/60)/60)/24)+DATE(1970,1,1)</f>
        <v>42051.148888888885</v>
      </c>
      <c r="P851" t="str">
        <f>LEFT(N851,SEARCH("/",N851)-1)</f>
        <v>music</v>
      </c>
      <c r="Q851" t="str">
        <f>RIGHT(N851,LEN(N851)-SEARCH("/",N851))</f>
        <v>metal</v>
      </c>
      <c r="R851">
        <f>YEAR(O851)</f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>(((J852/60)/60)/24)+DATE(1970,1,1)</f>
        <v>42452.827743055561</v>
      </c>
      <c r="P852" t="str">
        <f>LEFT(N852,SEARCH("/",N852)-1)</f>
        <v>music</v>
      </c>
      <c r="Q852" t="str">
        <f>RIGHT(N852,LEN(N852)-SEARCH("/",N852))</f>
        <v>metal</v>
      </c>
      <c r="R852">
        <f>YEAR(O852)</f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>(((J853/60)/60)/24)+DATE(1970,1,1)</f>
        <v>42522.880243055552</v>
      </c>
      <c r="P853" t="str">
        <f>LEFT(N853,SEARCH("/",N853)-1)</f>
        <v>music</v>
      </c>
      <c r="Q853" t="str">
        <f>RIGHT(N853,LEN(N853)-SEARCH("/",N853))</f>
        <v>metal</v>
      </c>
      <c r="R853">
        <f>YEAR(O853)</f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>(((J854/60)/60)/24)+DATE(1970,1,1)</f>
        <v>42656.805497685185</v>
      </c>
      <c r="P854" t="str">
        <f>LEFT(N854,SEARCH("/",N854)-1)</f>
        <v>music</v>
      </c>
      <c r="Q854" t="str">
        <f>RIGHT(N854,LEN(N854)-SEARCH("/",N854))</f>
        <v>metal</v>
      </c>
      <c r="R854">
        <f>YEAR(O854)</f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>(((J855/60)/60)/24)+DATE(1970,1,1)</f>
        <v>42021.832280092596</v>
      </c>
      <c r="P855" t="str">
        <f>LEFT(N855,SEARCH("/",N855)-1)</f>
        <v>music</v>
      </c>
      <c r="Q855" t="str">
        <f>RIGHT(N855,LEN(N855)-SEARCH("/",N855))</f>
        <v>metal</v>
      </c>
      <c r="R855">
        <f>YEAR(O855)</f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>(((J856/60)/60)/24)+DATE(1970,1,1)</f>
        <v>42702.212337962963</v>
      </c>
      <c r="P856" t="str">
        <f>LEFT(N856,SEARCH("/",N856)-1)</f>
        <v>music</v>
      </c>
      <c r="Q856" t="str">
        <f>RIGHT(N856,LEN(N856)-SEARCH("/",N856))</f>
        <v>metal</v>
      </c>
      <c r="R856">
        <f>YEAR(O856)</f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>(((J857/60)/60)/24)+DATE(1970,1,1)</f>
        <v>42545.125196759262</v>
      </c>
      <c r="P857" t="str">
        <f>LEFT(N857,SEARCH("/",N857)-1)</f>
        <v>music</v>
      </c>
      <c r="Q857" t="str">
        <f>RIGHT(N857,LEN(N857)-SEARCH("/",N857))</f>
        <v>metal</v>
      </c>
      <c r="R857">
        <f>YEAR(O857)</f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>(((J858/60)/60)/24)+DATE(1970,1,1)</f>
        <v>42609.311990740738</v>
      </c>
      <c r="P858" t="str">
        <f>LEFT(N858,SEARCH("/",N858)-1)</f>
        <v>music</v>
      </c>
      <c r="Q858" t="str">
        <f>RIGHT(N858,LEN(N858)-SEARCH("/",N858))</f>
        <v>metal</v>
      </c>
      <c r="R858">
        <f>YEAR(O858)</f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>(((J859/60)/60)/24)+DATE(1970,1,1)</f>
        <v>42291.581377314811</v>
      </c>
      <c r="P859" t="str">
        <f>LEFT(N859,SEARCH("/",N859)-1)</f>
        <v>music</v>
      </c>
      <c r="Q859" t="str">
        <f>RIGHT(N859,LEN(N859)-SEARCH("/",N859))</f>
        <v>metal</v>
      </c>
      <c r="R859">
        <f>YEAR(O859)</f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>(((J860/60)/60)/24)+DATE(1970,1,1)</f>
        <v>42079.745578703703</v>
      </c>
      <c r="P860" t="str">
        <f>LEFT(N860,SEARCH("/",N860)-1)</f>
        <v>music</v>
      </c>
      <c r="Q860" t="str">
        <f>RIGHT(N860,LEN(N860)-SEARCH("/",N860))</f>
        <v>metal</v>
      </c>
      <c r="R860">
        <f>YEAR(O860)</f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>(((J861/60)/60)/24)+DATE(1970,1,1)</f>
        <v>42128.820231481484</v>
      </c>
      <c r="P861" t="str">
        <f>LEFT(N861,SEARCH("/",N861)-1)</f>
        <v>music</v>
      </c>
      <c r="Q861" t="str">
        <f>RIGHT(N861,LEN(N861)-SEARCH("/",N861))</f>
        <v>metal</v>
      </c>
      <c r="R861">
        <f>YEAR(O861)</f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>(((J862/60)/60)/24)+DATE(1970,1,1)</f>
        <v>41570.482789351852</v>
      </c>
      <c r="P862" t="str">
        <f>LEFT(N862,SEARCH("/",N862)-1)</f>
        <v>music</v>
      </c>
      <c r="Q862" t="str">
        <f>RIGHT(N862,LEN(N862)-SEARCH("/",N862))</f>
        <v>jazz</v>
      </c>
      <c r="R862">
        <f>YEAR(O862)</f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>(((J863/60)/60)/24)+DATE(1970,1,1)</f>
        <v>42599.965324074074</v>
      </c>
      <c r="P863" t="str">
        <f>LEFT(N863,SEARCH("/",N863)-1)</f>
        <v>music</v>
      </c>
      <c r="Q863" t="str">
        <f>RIGHT(N863,LEN(N863)-SEARCH("/",N863))</f>
        <v>jazz</v>
      </c>
      <c r="R863">
        <f>YEAR(O863)</f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>(((J864/60)/60)/24)+DATE(1970,1,1)</f>
        <v>41559.5549537037</v>
      </c>
      <c r="P864" t="str">
        <f>LEFT(N864,SEARCH("/",N864)-1)</f>
        <v>music</v>
      </c>
      <c r="Q864" t="str">
        <f>RIGHT(N864,LEN(N864)-SEARCH("/",N864))</f>
        <v>jazz</v>
      </c>
      <c r="R864">
        <f>YEAR(O864)</f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>(((J865/60)/60)/24)+DATE(1970,1,1)</f>
        <v>40921.117662037039</v>
      </c>
      <c r="P865" t="str">
        <f>LEFT(N865,SEARCH("/",N865)-1)</f>
        <v>music</v>
      </c>
      <c r="Q865" t="str">
        <f>RIGHT(N865,LEN(N865)-SEARCH("/",N865))</f>
        <v>jazz</v>
      </c>
      <c r="R865">
        <f>YEAR(O865)</f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>(((J866/60)/60)/24)+DATE(1970,1,1)</f>
        <v>41541.106921296298</v>
      </c>
      <c r="P866" t="str">
        <f>LEFT(N866,SEARCH("/",N866)-1)</f>
        <v>music</v>
      </c>
      <c r="Q866" t="str">
        <f>RIGHT(N866,LEN(N866)-SEARCH("/",N866))</f>
        <v>jazz</v>
      </c>
      <c r="R866">
        <f>YEAR(O866)</f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>(((J867/60)/60)/24)+DATE(1970,1,1)</f>
        <v>41230.77311342593</v>
      </c>
      <c r="P867" t="str">
        <f>LEFT(N867,SEARCH("/",N867)-1)</f>
        <v>music</v>
      </c>
      <c r="Q867" t="str">
        <f>RIGHT(N867,LEN(N867)-SEARCH("/",N867))</f>
        <v>jazz</v>
      </c>
      <c r="R867">
        <f>YEAR(O867)</f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>(((J868/60)/60)/24)+DATE(1970,1,1)</f>
        <v>42025.637939814813</v>
      </c>
      <c r="P868" t="str">
        <f>LEFT(N868,SEARCH("/",N868)-1)</f>
        <v>music</v>
      </c>
      <c r="Q868" t="str">
        <f>RIGHT(N868,LEN(N868)-SEARCH("/",N868))</f>
        <v>jazz</v>
      </c>
      <c r="R868">
        <f>YEAR(O868)</f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>(((J869/60)/60)/24)+DATE(1970,1,1)</f>
        <v>40088.105393518519</v>
      </c>
      <c r="P869" t="str">
        <f>LEFT(N869,SEARCH("/",N869)-1)</f>
        <v>music</v>
      </c>
      <c r="Q869" t="str">
        <f>RIGHT(N869,LEN(N869)-SEARCH("/",N869))</f>
        <v>jazz</v>
      </c>
      <c r="R869">
        <f>YEAR(O869)</f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>(((J870/60)/60)/24)+DATE(1970,1,1)</f>
        <v>41616.027754629627</v>
      </c>
      <c r="P870" t="str">
        <f>LEFT(N870,SEARCH("/",N870)-1)</f>
        <v>music</v>
      </c>
      <c r="Q870" t="str">
        <f>RIGHT(N870,LEN(N870)-SEARCH("/",N870))</f>
        <v>jazz</v>
      </c>
      <c r="R870">
        <f>YEAR(O870)</f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>(((J871/60)/60)/24)+DATE(1970,1,1)</f>
        <v>41342.845567129632</v>
      </c>
      <c r="P871" t="str">
        <f>LEFT(N871,SEARCH("/",N871)-1)</f>
        <v>music</v>
      </c>
      <c r="Q871" t="str">
        <f>RIGHT(N871,LEN(N871)-SEARCH("/",N871))</f>
        <v>jazz</v>
      </c>
      <c r="R871">
        <f>YEAR(O871)</f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>(((J872/60)/60)/24)+DATE(1970,1,1)</f>
        <v>41488.022256944445</v>
      </c>
      <c r="P872" t="str">
        <f>LEFT(N872,SEARCH("/",N872)-1)</f>
        <v>music</v>
      </c>
      <c r="Q872" t="str">
        <f>RIGHT(N872,LEN(N872)-SEARCH("/",N872))</f>
        <v>jazz</v>
      </c>
      <c r="R872">
        <f>YEAR(O872)</f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>(((J873/60)/60)/24)+DATE(1970,1,1)</f>
        <v>41577.561284722222</v>
      </c>
      <c r="P873" t="str">
        <f>LEFT(N873,SEARCH("/",N873)-1)</f>
        <v>music</v>
      </c>
      <c r="Q873" t="str">
        <f>RIGHT(N873,LEN(N873)-SEARCH("/",N873))</f>
        <v>jazz</v>
      </c>
      <c r="R873">
        <f>YEAR(O873)</f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>(((J874/60)/60)/24)+DATE(1970,1,1)</f>
        <v>40567.825543981482</v>
      </c>
      <c r="P874" t="str">
        <f>LEFT(N874,SEARCH("/",N874)-1)</f>
        <v>music</v>
      </c>
      <c r="Q874" t="str">
        <f>RIGHT(N874,LEN(N874)-SEARCH("/",N874))</f>
        <v>jazz</v>
      </c>
      <c r="R874">
        <f>YEAR(O874)</f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>(((J875/60)/60)/24)+DATE(1970,1,1)</f>
        <v>41184.167129629634</v>
      </c>
      <c r="P875" t="str">
        <f>LEFT(N875,SEARCH("/",N875)-1)</f>
        <v>music</v>
      </c>
      <c r="Q875" t="str">
        <f>RIGHT(N875,LEN(N875)-SEARCH("/",N875))</f>
        <v>jazz</v>
      </c>
      <c r="R875">
        <f>YEAR(O875)</f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>(((J876/60)/60)/24)+DATE(1970,1,1)</f>
        <v>41368.583726851852</v>
      </c>
      <c r="P876" t="str">
        <f>LEFT(N876,SEARCH("/",N876)-1)</f>
        <v>music</v>
      </c>
      <c r="Q876" t="str">
        <f>RIGHT(N876,LEN(N876)-SEARCH("/",N876))</f>
        <v>jazz</v>
      </c>
      <c r="R876">
        <f>YEAR(O876)</f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>(((J877/60)/60)/24)+DATE(1970,1,1)</f>
        <v>42248.723738425921</v>
      </c>
      <c r="P877" t="str">
        <f>LEFT(N877,SEARCH("/",N877)-1)</f>
        <v>music</v>
      </c>
      <c r="Q877" t="str">
        <f>RIGHT(N877,LEN(N877)-SEARCH("/",N877))</f>
        <v>jazz</v>
      </c>
      <c r="R877">
        <f>YEAR(O877)</f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>(((J878/60)/60)/24)+DATE(1970,1,1)</f>
        <v>41276.496840277774</v>
      </c>
      <c r="P878" t="str">
        <f>LEFT(N878,SEARCH("/",N878)-1)</f>
        <v>music</v>
      </c>
      <c r="Q878" t="str">
        <f>RIGHT(N878,LEN(N878)-SEARCH("/",N878))</f>
        <v>jazz</v>
      </c>
      <c r="R878">
        <f>YEAR(O878)</f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>(((J879/60)/60)/24)+DATE(1970,1,1)</f>
        <v>41597.788888888892</v>
      </c>
      <c r="P879" t="str">
        <f>LEFT(N879,SEARCH("/",N879)-1)</f>
        <v>music</v>
      </c>
      <c r="Q879" t="str">
        <f>RIGHT(N879,LEN(N879)-SEARCH("/",N879))</f>
        <v>jazz</v>
      </c>
      <c r="R879">
        <f>YEAR(O879)</f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>(((J880/60)/60)/24)+DATE(1970,1,1)</f>
        <v>40505.232916666668</v>
      </c>
      <c r="P880" t="str">
        <f>LEFT(N880,SEARCH("/",N880)-1)</f>
        <v>music</v>
      </c>
      <c r="Q880" t="str">
        <f>RIGHT(N880,LEN(N880)-SEARCH("/",N880))</f>
        <v>jazz</v>
      </c>
      <c r="R880">
        <f>YEAR(O880)</f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>(((J881/60)/60)/24)+DATE(1970,1,1)</f>
        <v>41037.829918981479</v>
      </c>
      <c r="P881" t="str">
        <f>LEFT(N881,SEARCH("/",N881)-1)</f>
        <v>music</v>
      </c>
      <c r="Q881" t="str">
        <f>RIGHT(N881,LEN(N881)-SEARCH("/",N881))</f>
        <v>jazz</v>
      </c>
      <c r="R881">
        <f>YEAR(O881)</f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>(((J882/60)/60)/24)+DATE(1970,1,1)</f>
        <v>41179.32104166667</v>
      </c>
      <c r="P882" t="str">
        <f>LEFT(N882,SEARCH("/",N882)-1)</f>
        <v>music</v>
      </c>
      <c r="Q882" t="str">
        <f>RIGHT(N882,LEN(N882)-SEARCH("/",N882))</f>
        <v>indie rock</v>
      </c>
      <c r="R882">
        <f>YEAR(O882)</f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>(((J883/60)/60)/24)+DATE(1970,1,1)</f>
        <v>40877.25099537037</v>
      </c>
      <c r="P883" t="str">
        <f>LEFT(N883,SEARCH("/",N883)-1)</f>
        <v>music</v>
      </c>
      <c r="Q883" t="str">
        <f>RIGHT(N883,LEN(N883)-SEARCH("/",N883))</f>
        <v>indie rock</v>
      </c>
      <c r="R883">
        <f>YEAR(O883)</f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>(((J884/60)/60)/24)+DATE(1970,1,1)</f>
        <v>40759.860532407409</v>
      </c>
      <c r="P884" t="str">
        <f>LEFT(N884,SEARCH("/",N884)-1)</f>
        <v>music</v>
      </c>
      <c r="Q884" t="str">
        <f>RIGHT(N884,LEN(N884)-SEARCH("/",N884))</f>
        <v>indie rock</v>
      </c>
      <c r="R884">
        <f>YEAR(O884)</f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>(((J885/60)/60)/24)+DATE(1970,1,1)</f>
        <v>42371.935590277775</v>
      </c>
      <c r="P885" t="str">
        <f>LEFT(N885,SEARCH("/",N885)-1)</f>
        <v>music</v>
      </c>
      <c r="Q885" t="str">
        <f>RIGHT(N885,LEN(N885)-SEARCH("/",N885))</f>
        <v>indie rock</v>
      </c>
      <c r="R885">
        <f>YEAR(O885)</f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>(((J886/60)/60)/24)+DATE(1970,1,1)</f>
        <v>40981.802615740737</v>
      </c>
      <c r="P886" t="str">
        <f>LEFT(N886,SEARCH("/",N886)-1)</f>
        <v>music</v>
      </c>
      <c r="Q886" t="str">
        <f>RIGHT(N886,LEN(N886)-SEARCH("/",N886))</f>
        <v>indie rock</v>
      </c>
      <c r="R886">
        <f>YEAR(O886)</f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>(((J887/60)/60)/24)+DATE(1970,1,1)</f>
        <v>42713.941099537042</v>
      </c>
      <c r="P887" t="str">
        <f>LEFT(N887,SEARCH("/",N887)-1)</f>
        <v>music</v>
      </c>
      <c r="Q887" t="str">
        <f>RIGHT(N887,LEN(N887)-SEARCH("/",N887))</f>
        <v>indie rock</v>
      </c>
      <c r="R887">
        <f>YEAR(O887)</f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>(((J888/60)/60)/24)+DATE(1970,1,1)</f>
        <v>42603.870520833334</v>
      </c>
      <c r="P888" t="str">
        <f>LEFT(N888,SEARCH("/",N888)-1)</f>
        <v>music</v>
      </c>
      <c r="Q888" t="str">
        <f>RIGHT(N888,LEN(N888)-SEARCH("/",N888))</f>
        <v>indie rock</v>
      </c>
      <c r="R888">
        <f>YEAR(O888)</f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>(((J889/60)/60)/24)+DATE(1970,1,1)</f>
        <v>41026.958969907406</v>
      </c>
      <c r="P889" t="str">
        <f>LEFT(N889,SEARCH("/",N889)-1)</f>
        <v>music</v>
      </c>
      <c r="Q889" t="str">
        <f>RIGHT(N889,LEN(N889)-SEARCH("/",N889))</f>
        <v>indie rock</v>
      </c>
      <c r="R889">
        <f>YEAR(O889)</f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>(((J890/60)/60)/24)+DATE(1970,1,1)</f>
        <v>40751.753298611111</v>
      </c>
      <c r="P890" t="str">
        <f>LEFT(N890,SEARCH("/",N890)-1)</f>
        <v>music</v>
      </c>
      <c r="Q890" t="str">
        <f>RIGHT(N890,LEN(N890)-SEARCH("/",N890))</f>
        <v>indie rock</v>
      </c>
      <c r="R890">
        <f>YEAR(O890)</f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>(((J891/60)/60)/24)+DATE(1970,1,1)</f>
        <v>41887.784062500003</v>
      </c>
      <c r="P891" t="str">
        <f>LEFT(N891,SEARCH("/",N891)-1)</f>
        <v>music</v>
      </c>
      <c r="Q891" t="str">
        <f>RIGHT(N891,LEN(N891)-SEARCH("/",N891))</f>
        <v>indie rock</v>
      </c>
      <c r="R891">
        <f>YEAR(O891)</f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>(((J892/60)/60)/24)+DATE(1970,1,1)</f>
        <v>41569.698831018519</v>
      </c>
      <c r="P892" t="str">
        <f>LEFT(N892,SEARCH("/",N892)-1)</f>
        <v>music</v>
      </c>
      <c r="Q892" t="str">
        <f>RIGHT(N892,LEN(N892)-SEARCH("/",N892))</f>
        <v>indie rock</v>
      </c>
      <c r="R892">
        <f>YEAR(O892)</f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>(((J893/60)/60)/24)+DATE(1970,1,1)</f>
        <v>41842.031597222223</v>
      </c>
      <c r="P893" t="str">
        <f>LEFT(N893,SEARCH("/",N893)-1)</f>
        <v>music</v>
      </c>
      <c r="Q893" t="str">
        <f>RIGHT(N893,LEN(N893)-SEARCH("/",N893))</f>
        <v>indie rock</v>
      </c>
      <c r="R893">
        <f>YEAR(O893)</f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>(((J894/60)/60)/24)+DATE(1970,1,1)</f>
        <v>40304.20003472222</v>
      </c>
      <c r="P894" t="str">
        <f>LEFT(N894,SEARCH("/",N894)-1)</f>
        <v>music</v>
      </c>
      <c r="Q894" t="str">
        <f>RIGHT(N894,LEN(N894)-SEARCH("/",N894))</f>
        <v>indie rock</v>
      </c>
      <c r="R894">
        <f>YEAR(O894)</f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>(((J895/60)/60)/24)+DATE(1970,1,1)</f>
        <v>42065.897719907407</v>
      </c>
      <c r="P895" t="str">
        <f>LEFT(N895,SEARCH("/",N895)-1)</f>
        <v>music</v>
      </c>
      <c r="Q895" t="str">
        <f>RIGHT(N895,LEN(N895)-SEARCH("/",N895))</f>
        <v>indie rock</v>
      </c>
      <c r="R895">
        <f>YEAR(O895)</f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>(((J896/60)/60)/24)+DATE(1970,1,1)</f>
        <v>42496.981597222228</v>
      </c>
      <c r="P896" t="str">
        <f>LEFT(N896,SEARCH("/",N896)-1)</f>
        <v>music</v>
      </c>
      <c r="Q896" t="str">
        <f>RIGHT(N896,LEN(N896)-SEARCH("/",N896))</f>
        <v>indie rock</v>
      </c>
      <c r="R896">
        <f>YEAR(O896)</f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>(((J897/60)/60)/24)+DATE(1970,1,1)</f>
        <v>40431.127650462964</v>
      </c>
      <c r="P897" t="str">
        <f>LEFT(N897,SEARCH("/",N897)-1)</f>
        <v>music</v>
      </c>
      <c r="Q897" t="str">
        <f>RIGHT(N897,LEN(N897)-SEARCH("/",N897))</f>
        <v>indie rock</v>
      </c>
      <c r="R897">
        <f>YEAR(O897)</f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>(((J898/60)/60)/24)+DATE(1970,1,1)</f>
        <v>42218.872986111113</v>
      </c>
      <c r="P898" t="str">
        <f>LEFT(N898,SEARCH("/",N898)-1)</f>
        <v>music</v>
      </c>
      <c r="Q898" t="str">
        <f>RIGHT(N898,LEN(N898)-SEARCH("/",N898))</f>
        <v>indie rock</v>
      </c>
      <c r="R898">
        <f>YEAR(O898)</f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>(((J899/60)/60)/24)+DATE(1970,1,1)</f>
        <v>41211.688750000001</v>
      </c>
      <c r="P899" t="str">
        <f>LEFT(N899,SEARCH("/",N899)-1)</f>
        <v>music</v>
      </c>
      <c r="Q899" t="str">
        <f>RIGHT(N899,LEN(N899)-SEARCH("/",N899))</f>
        <v>indie rock</v>
      </c>
      <c r="R899">
        <f>YEAR(O899)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>(((J900/60)/60)/24)+DATE(1970,1,1)</f>
        <v>40878.758217592593</v>
      </c>
      <c r="P900" t="str">
        <f>LEFT(N900,SEARCH("/",N900)-1)</f>
        <v>music</v>
      </c>
      <c r="Q900" t="str">
        <f>RIGHT(N900,LEN(N900)-SEARCH("/",N900))</f>
        <v>indie rock</v>
      </c>
      <c r="R900">
        <f>YEAR(O900)</f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>(((J901/60)/60)/24)+DATE(1970,1,1)</f>
        <v>40646.099097222221</v>
      </c>
      <c r="P901" t="str">
        <f>LEFT(N901,SEARCH("/",N901)-1)</f>
        <v>music</v>
      </c>
      <c r="Q901" t="str">
        <f>RIGHT(N901,LEN(N901)-SEARCH("/",N901))</f>
        <v>indie rock</v>
      </c>
      <c r="R901">
        <f>YEAR(O901)</f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>(((J902/60)/60)/24)+DATE(1970,1,1)</f>
        <v>42429.84956018519</v>
      </c>
      <c r="P902" t="str">
        <f>LEFT(N902,SEARCH("/",N902)-1)</f>
        <v>music</v>
      </c>
      <c r="Q902" t="str">
        <f>RIGHT(N902,LEN(N902)-SEARCH("/",N902))</f>
        <v>jazz</v>
      </c>
      <c r="R902">
        <f>YEAR(O902)</f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>(((J903/60)/60)/24)+DATE(1970,1,1)</f>
        <v>40291.81150462963</v>
      </c>
      <c r="P903" t="str">
        <f>LEFT(N903,SEARCH("/",N903)-1)</f>
        <v>music</v>
      </c>
      <c r="Q903" t="str">
        <f>RIGHT(N903,LEN(N903)-SEARCH("/",N903))</f>
        <v>jazz</v>
      </c>
      <c r="R903">
        <f>YEAR(O903)</f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>(((J904/60)/60)/24)+DATE(1970,1,1)</f>
        <v>41829.965532407405</v>
      </c>
      <c r="P904" t="str">
        <f>LEFT(N904,SEARCH("/",N904)-1)</f>
        <v>music</v>
      </c>
      <c r="Q904" t="str">
        <f>RIGHT(N904,LEN(N904)-SEARCH("/",N904))</f>
        <v>jazz</v>
      </c>
      <c r="R904">
        <f>YEAR(O904)</f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>(((J905/60)/60)/24)+DATE(1970,1,1)</f>
        <v>41149.796064814815</v>
      </c>
      <c r="P905" t="str">
        <f>LEFT(N905,SEARCH("/",N905)-1)</f>
        <v>music</v>
      </c>
      <c r="Q905" t="str">
        <f>RIGHT(N905,LEN(N905)-SEARCH("/",N905))</f>
        <v>jazz</v>
      </c>
      <c r="R905">
        <f>YEAR(O905)</f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>(((J906/60)/60)/24)+DATE(1970,1,1)</f>
        <v>42342.080289351856</v>
      </c>
      <c r="P906" t="str">
        <f>LEFT(N906,SEARCH("/",N906)-1)</f>
        <v>music</v>
      </c>
      <c r="Q906" t="str">
        <f>RIGHT(N906,LEN(N906)-SEARCH("/",N906))</f>
        <v>jazz</v>
      </c>
      <c r="R906">
        <f>YEAR(O906)</f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>(((J907/60)/60)/24)+DATE(1970,1,1)</f>
        <v>40507.239884259259</v>
      </c>
      <c r="P907" t="str">
        <f>LEFT(N907,SEARCH("/",N907)-1)</f>
        <v>music</v>
      </c>
      <c r="Q907" t="str">
        <f>RIGHT(N907,LEN(N907)-SEARCH("/",N907))</f>
        <v>jazz</v>
      </c>
      <c r="R907">
        <f>YEAR(O907)</f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>(((J908/60)/60)/24)+DATE(1970,1,1)</f>
        <v>41681.189699074072</v>
      </c>
      <c r="P908" t="str">
        <f>LEFT(N908,SEARCH("/",N908)-1)</f>
        <v>music</v>
      </c>
      <c r="Q908" t="str">
        <f>RIGHT(N908,LEN(N908)-SEARCH("/",N908))</f>
        <v>jazz</v>
      </c>
      <c r="R908">
        <f>YEAR(O908)</f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>(((J909/60)/60)/24)+DATE(1970,1,1)</f>
        <v>40767.192395833335</v>
      </c>
      <c r="P909" t="str">
        <f>LEFT(N909,SEARCH("/",N909)-1)</f>
        <v>music</v>
      </c>
      <c r="Q909" t="str">
        <f>RIGHT(N909,LEN(N909)-SEARCH("/",N909))</f>
        <v>jazz</v>
      </c>
      <c r="R909">
        <f>YEAR(O909)</f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>(((J910/60)/60)/24)+DATE(1970,1,1)</f>
        <v>40340.801562499997</v>
      </c>
      <c r="P910" t="str">
        <f>LEFT(N910,SEARCH("/",N910)-1)</f>
        <v>music</v>
      </c>
      <c r="Q910" t="str">
        <f>RIGHT(N910,LEN(N910)-SEARCH("/",N910))</f>
        <v>jazz</v>
      </c>
      <c r="R910">
        <f>YEAR(O910)</f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>(((J911/60)/60)/24)+DATE(1970,1,1)</f>
        <v>41081.69027777778</v>
      </c>
      <c r="P911" t="str">
        <f>LEFT(N911,SEARCH("/",N911)-1)</f>
        <v>music</v>
      </c>
      <c r="Q911" t="str">
        <f>RIGHT(N911,LEN(N911)-SEARCH("/",N911))</f>
        <v>jazz</v>
      </c>
      <c r="R911">
        <f>YEAR(O911)</f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>(((J912/60)/60)/24)+DATE(1970,1,1)</f>
        <v>42737.545358796298</v>
      </c>
      <c r="P912" t="str">
        <f>LEFT(N912,SEARCH("/",N912)-1)</f>
        <v>music</v>
      </c>
      <c r="Q912" t="str">
        <f>RIGHT(N912,LEN(N912)-SEARCH("/",N912))</f>
        <v>jazz</v>
      </c>
      <c r="R912">
        <f>YEAR(O912)</f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>(((J913/60)/60)/24)+DATE(1970,1,1)</f>
        <v>41642.005150462966</v>
      </c>
      <c r="P913" t="str">
        <f>LEFT(N913,SEARCH("/",N913)-1)</f>
        <v>music</v>
      </c>
      <c r="Q913" t="str">
        <f>RIGHT(N913,LEN(N913)-SEARCH("/",N913))</f>
        <v>jazz</v>
      </c>
      <c r="R913">
        <f>YEAR(O913)</f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>(((J914/60)/60)/24)+DATE(1970,1,1)</f>
        <v>41194.109340277777</v>
      </c>
      <c r="P914" t="str">
        <f>LEFT(N914,SEARCH("/",N914)-1)</f>
        <v>music</v>
      </c>
      <c r="Q914" t="str">
        <f>RIGHT(N914,LEN(N914)-SEARCH("/",N914))</f>
        <v>jazz</v>
      </c>
      <c r="R914">
        <f>YEAR(O914)</f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>(((J915/60)/60)/24)+DATE(1970,1,1)</f>
        <v>41004.139108796298</v>
      </c>
      <c r="P915" t="str">
        <f>LEFT(N915,SEARCH("/",N915)-1)</f>
        <v>music</v>
      </c>
      <c r="Q915" t="str">
        <f>RIGHT(N915,LEN(N915)-SEARCH("/",N915))</f>
        <v>jazz</v>
      </c>
      <c r="R915">
        <f>YEAR(O915)</f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>(((J916/60)/60)/24)+DATE(1970,1,1)</f>
        <v>41116.763275462967</v>
      </c>
      <c r="P916" t="str">
        <f>LEFT(N916,SEARCH("/",N916)-1)</f>
        <v>music</v>
      </c>
      <c r="Q916" t="str">
        <f>RIGHT(N916,LEN(N916)-SEARCH("/",N916))</f>
        <v>jazz</v>
      </c>
      <c r="R916">
        <f>YEAR(O916)</f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>(((J917/60)/60)/24)+DATE(1970,1,1)</f>
        <v>40937.679560185185</v>
      </c>
      <c r="P917" t="str">
        <f>LEFT(N917,SEARCH("/",N917)-1)</f>
        <v>music</v>
      </c>
      <c r="Q917" t="str">
        <f>RIGHT(N917,LEN(N917)-SEARCH("/",N917))</f>
        <v>jazz</v>
      </c>
      <c r="R917">
        <f>YEAR(O917)</f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>(((J918/60)/60)/24)+DATE(1970,1,1)</f>
        <v>40434.853402777779</v>
      </c>
      <c r="P918" t="str">
        <f>LEFT(N918,SEARCH("/",N918)-1)</f>
        <v>music</v>
      </c>
      <c r="Q918" t="str">
        <f>RIGHT(N918,LEN(N918)-SEARCH("/",N918))</f>
        <v>jazz</v>
      </c>
      <c r="R918">
        <f>YEAR(O918)</f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>(((J919/60)/60)/24)+DATE(1970,1,1)</f>
        <v>41802.94363425926</v>
      </c>
      <c r="P919" t="str">
        <f>LEFT(N919,SEARCH("/",N919)-1)</f>
        <v>music</v>
      </c>
      <c r="Q919" t="str">
        <f>RIGHT(N919,LEN(N919)-SEARCH("/",N919))</f>
        <v>jazz</v>
      </c>
      <c r="R919">
        <f>YEAR(O919)</f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>(((J920/60)/60)/24)+DATE(1970,1,1)</f>
        <v>41944.916215277779</v>
      </c>
      <c r="P920" t="str">
        <f>LEFT(N920,SEARCH("/",N920)-1)</f>
        <v>music</v>
      </c>
      <c r="Q920" t="str">
        <f>RIGHT(N920,LEN(N920)-SEARCH("/",N920))</f>
        <v>jazz</v>
      </c>
      <c r="R920">
        <f>YEAR(O920)</f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>(((J921/60)/60)/24)+DATE(1970,1,1)</f>
        <v>41227.641724537039</v>
      </c>
      <c r="P921" t="str">
        <f>LEFT(N921,SEARCH("/",N921)-1)</f>
        <v>music</v>
      </c>
      <c r="Q921" t="str">
        <f>RIGHT(N921,LEN(N921)-SEARCH("/",N921))</f>
        <v>jazz</v>
      </c>
      <c r="R921">
        <f>YEAR(O921)</f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>(((J922/60)/60)/24)+DATE(1970,1,1)</f>
        <v>41562.67155092593</v>
      </c>
      <c r="P922" t="str">
        <f>LEFT(N922,SEARCH("/",N922)-1)</f>
        <v>music</v>
      </c>
      <c r="Q922" t="str">
        <f>RIGHT(N922,LEN(N922)-SEARCH("/",N922))</f>
        <v>jazz</v>
      </c>
      <c r="R922">
        <f>YEAR(O922)</f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>(((J923/60)/60)/24)+DATE(1970,1,1)</f>
        <v>40847.171018518515</v>
      </c>
      <c r="P923" t="str">
        <f>LEFT(N923,SEARCH("/",N923)-1)</f>
        <v>music</v>
      </c>
      <c r="Q923" t="str">
        <f>RIGHT(N923,LEN(N923)-SEARCH("/",N923))</f>
        <v>jazz</v>
      </c>
      <c r="R923">
        <f>YEAR(O923)</f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>(((J924/60)/60)/24)+DATE(1970,1,1)</f>
        <v>41878.530011574076</v>
      </c>
      <c r="P924" t="str">
        <f>LEFT(N924,SEARCH("/",N924)-1)</f>
        <v>music</v>
      </c>
      <c r="Q924" t="str">
        <f>RIGHT(N924,LEN(N924)-SEARCH("/",N924))</f>
        <v>jazz</v>
      </c>
      <c r="R924">
        <f>YEAR(O924)</f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>(((J925/60)/60)/24)+DATE(1970,1,1)</f>
        <v>41934.959756944445</v>
      </c>
      <c r="P925" t="str">
        <f>LEFT(N925,SEARCH("/",N925)-1)</f>
        <v>music</v>
      </c>
      <c r="Q925" t="str">
        <f>RIGHT(N925,LEN(N925)-SEARCH("/",N925))</f>
        <v>jazz</v>
      </c>
      <c r="R925">
        <f>YEAR(O925)</f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>(((J926/60)/60)/24)+DATE(1970,1,1)</f>
        <v>41288.942928240744</v>
      </c>
      <c r="P926" t="str">
        <f>LEFT(N926,SEARCH("/",N926)-1)</f>
        <v>music</v>
      </c>
      <c r="Q926" t="str">
        <f>RIGHT(N926,LEN(N926)-SEARCH("/",N926))</f>
        <v>jazz</v>
      </c>
      <c r="R926">
        <f>YEAR(O926)</f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>(((J927/60)/60)/24)+DATE(1970,1,1)</f>
        <v>41575.880914351852</v>
      </c>
      <c r="P927" t="str">
        <f>LEFT(N927,SEARCH("/",N927)-1)</f>
        <v>music</v>
      </c>
      <c r="Q927" t="str">
        <f>RIGHT(N927,LEN(N927)-SEARCH("/",N927))</f>
        <v>jazz</v>
      </c>
      <c r="R927">
        <f>YEAR(O927)</f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>(((J928/60)/60)/24)+DATE(1970,1,1)</f>
        <v>40338.02002314815</v>
      </c>
      <c r="P928" t="str">
        <f>LEFT(N928,SEARCH("/",N928)-1)</f>
        <v>music</v>
      </c>
      <c r="Q928" t="str">
        <f>RIGHT(N928,LEN(N928)-SEARCH("/",N928))</f>
        <v>jazz</v>
      </c>
      <c r="R928">
        <f>YEAR(O928)</f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>(((J929/60)/60)/24)+DATE(1970,1,1)</f>
        <v>41013.822858796295</v>
      </c>
      <c r="P929" t="str">
        <f>LEFT(N929,SEARCH("/",N929)-1)</f>
        <v>music</v>
      </c>
      <c r="Q929" t="str">
        <f>RIGHT(N929,LEN(N929)-SEARCH("/",N929))</f>
        <v>jazz</v>
      </c>
      <c r="R929">
        <f>YEAR(O929)</f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>(((J930/60)/60)/24)+DATE(1970,1,1)</f>
        <v>41180.86241898148</v>
      </c>
      <c r="P930" t="str">
        <f>LEFT(N930,SEARCH("/",N930)-1)</f>
        <v>music</v>
      </c>
      <c r="Q930" t="str">
        <f>RIGHT(N930,LEN(N930)-SEARCH("/",N930))</f>
        <v>jazz</v>
      </c>
      <c r="R930">
        <f>YEAR(O930)</f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>(((J931/60)/60)/24)+DATE(1970,1,1)</f>
        <v>40978.238067129627</v>
      </c>
      <c r="P931" t="str">
        <f>LEFT(N931,SEARCH("/",N931)-1)</f>
        <v>music</v>
      </c>
      <c r="Q931" t="str">
        <f>RIGHT(N931,LEN(N931)-SEARCH("/",N931))</f>
        <v>jazz</v>
      </c>
      <c r="R931">
        <f>YEAR(O931)</f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>(((J932/60)/60)/24)+DATE(1970,1,1)</f>
        <v>40312.915578703702</v>
      </c>
      <c r="P932" t="str">
        <f>LEFT(N932,SEARCH("/",N932)-1)</f>
        <v>music</v>
      </c>
      <c r="Q932" t="str">
        <f>RIGHT(N932,LEN(N932)-SEARCH("/",N932))</f>
        <v>jazz</v>
      </c>
      <c r="R932">
        <f>YEAR(O932)</f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>(((J933/60)/60)/24)+DATE(1970,1,1)</f>
        <v>41680.359976851854</v>
      </c>
      <c r="P933" t="str">
        <f>LEFT(N933,SEARCH("/",N933)-1)</f>
        <v>music</v>
      </c>
      <c r="Q933" t="str">
        <f>RIGHT(N933,LEN(N933)-SEARCH("/",N933))</f>
        <v>jazz</v>
      </c>
      <c r="R933">
        <f>YEAR(O933)</f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>(((J934/60)/60)/24)+DATE(1970,1,1)</f>
        <v>41310.969270833331</v>
      </c>
      <c r="P934" t="str">
        <f>LEFT(N934,SEARCH("/",N934)-1)</f>
        <v>music</v>
      </c>
      <c r="Q934" t="str">
        <f>RIGHT(N934,LEN(N934)-SEARCH("/",N934))</f>
        <v>jazz</v>
      </c>
      <c r="R934">
        <f>YEAR(O934)</f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>(((J935/60)/60)/24)+DATE(1970,1,1)</f>
        <v>41711.169085648151</v>
      </c>
      <c r="P935" t="str">
        <f>LEFT(N935,SEARCH("/",N935)-1)</f>
        <v>music</v>
      </c>
      <c r="Q935" t="str">
        <f>RIGHT(N935,LEN(N935)-SEARCH("/",N935))</f>
        <v>jazz</v>
      </c>
      <c r="R935">
        <f>YEAR(O935)</f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>(((J936/60)/60)/24)+DATE(1970,1,1)</f>
        <v>41733.737083333333</v>
      </c>
      <c r="P936" t="str">
        <f>LEFT(N936,SEARCH("/",N936)-1)</f>
        <v>music</v>
      </c>
      <c r="Q936" t="str">
        <f>RIGHT(N936,LEN(N936)-SEARCH("/",N936))</f>
        <v>jazz</v>
      </c>
      <c r="R936">
        <f>YEAR(O936)</f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>(((J937/60)/60)/24)+DATE(1970,1,1)</f>
        <v>42368.333668981482</v>
      </c>
      <c r="P937" t="str">
        <f>LEFT(N937,SEARCH("/",N937)-1)</f>
        <v>music</v>
      </c>
      <c r="Q937" t="str">
        <f>RIGHT(N937,LEN(N937)-SEARCH("/",N937))</f>
        <v>jazz</v>
      </c>
      <c r="R937">
        <f>YEAR(O937)</f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>(((J938/60)/60)/24)+DATE(1970,1,1)</f>
        <v>40883.024178240739</v>
      </c>
      <c r="P938" t="str">
        <f>LEFT(N938,SEARCH("/",N938)-1)</f>
        <v>music</v>
      </c>
      <c r="Q938" t="str">
        <f>RIGHT(N938,LEN(N938)-SEARCH("/",N938))</f>
        <v>jazz</v>
      </c>
      <c r="R938">
        <f>YEAR(O938)</f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>(((J939/60)/60)/24)+DATE(1970,1,1)</f>
        <v>41551.798113425924</v>
      </c>
      <c r="P939" t="str">
        <f>LEFT(N939,SEARCH("/",N939)-1)</f>
        <v>music</v>
      </c>
      <c r="Q939" t="str">
        <f>RIGHT(N939,LEN(N939)-SEARCH("/",N939))</f>
        <v>jazz</v>
      </c>
      <c r="R939">
        <f>YEAR(O939)</f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>(((J940/60)/60)/24)+DATE(1970,1,1)</f>
        <v>41124.479722222226</v>
      </c>
      <c r="P940" t="str">
        <f>LEFT(N940,SEARCH("/",N940)-1)</f>
        <v>music</v>
      </c>
      <c r="Q940" t="str">
        <f>RIGHT(N940,LEN(N940)-SEARCH("/",N940))</f>
        <v>jazz</v>
      </c>
      <c r="R940">
        <f>YEAR(O940)</f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>(((J941/60)/60)/24)+DATE(1970,1,1)</f>
        <v>41416.763171296298</v>
      </c>
      <c r="P941" t="str">
        <f>LEFT(N941,SEARCH("/",N941)-1)</f>
        <v>music</v>
      </c>
      <c r="Q941" t="str">
        <f>RIGHT(N941,LEN(N941)-SEARCH("/",N941))</f>
        <v>jazz</v>
      </c>
      <c r="R941">
        <f>YEAR(O941)</f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>(((J942/60)/60)/24)+DATE(1970,1,1)</f>
        <v>42182.008402777778</v>
      </c>
      <c r="P942" t="str">
        <f>LEFT(N942,SEARCH("/",N942)-1)</f>
        <v>technology</v>
      </c>
      <c r="Q942" t="str">
        <f>RIGHT(N942,LEN(N942)-SEARCH("/",N942))</f>
        <v>wearables</v>
      </c>
      <c r="R942">
        <f>YEAR(O942)</f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>(((J943/60)/60)/24)+DATE(1970,1,1)</f>
        <v>42746.096585648149</v>
      </c>
      <c r="P943" t="str">
        <f>LEFT(N943,SEARCH("/",N943)-1)</f>
        <v>technology</v>
      </c>
      <c r="Q943" t="str">
        <f>RIGHT(N943,LEN(N943)-SEARCH("/",N943))</f>
        <v>wearables</v>
      </c>
      <c r="R943">
        <f>YEAR(O943)</f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>(((J944/60)/60)/24)+DATE(1970,1,1)</f>
        <v>42382.843287037031</v>
      </c>
      <c r="P944" t="str">
        <f>LEFT(N944,SEARCH("/",N944)-1)</f>
        <v>technology</v>
      </c>
      <c r="Q944" t="str">
        <f>RIGHT(N944,LEN(N944)-SEARCH("/",N944))</f>
        <v>wearables</v>
      </c>
      <c r="R944">
        <f>YEAR(O944)</f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>(((J945/60)/60)/24)+DATE(1970,1,1)</f>
        <v>42673.66788194445</v>
      </c>
      <c r="P945" t="str">
        <f>LEFT(N945,SEARCH("/",N945)-1)</f>
        <v>technology</v>
      </c>
      <c r="Q945" t="str">
        <f>RIGHT(N945,LEN(N945)-SEARCH("/",N945))</f>
        <v>wearables</v>
      </c>
      <c r="R945">
        <f>YEAR(O945)</f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>(((J946/60)/60)/24)+DATE(1970,1,1)</f>
        <v>42444.583912037036</v>
      </c>
      <c r="P946" t="str">
        <f>LEFT(N946,SEARCH("/",N946)-1)</f>
        <v>technology</v>
      </c>
      <c r="Q946" t="str">
        <f>RIGHT(N946,LEN(N946)-SEARCH("/",N946))</f>
        <v>wearables</v>
      </c>
      <c r="R946">
        <f>YEAR(O946)</f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>(((J947/60)/60)/24)+DATE(1970,1,1)</f>
        <v>42732.872986111113</v>
      </c>
      <c r="P947" t="str">
        <f>LEFT(N947,SEARCH("/",N947)-1)</f>
        <v>technology</v>
      </c>
      <c r="Q947" t="str">
        <f>RIGHT(N947,LEN(N947)-SEARCH("/",N947))</f>
        <v>wearables</v>
      </c>
      <c r="R947">
        <f>YEAR(O947)</f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>(((J948/60)/60)/24)+DATE(1970,1,1)</f>
        <v>42592.750555555554</v>
      </c>
      <c r="P948" t="str">
        <f>LEFT(N948,SEARCH("/",N948)-1)</f>
        <v>technology</v>
      </c>
      <c r="Q948" t="str">
        <f>RIGHT(N948,LEN(N948)-SEARCH("/",N948))</f>
        <v>wearables</v>
      </c>
      <c r="R948">
        <f>YEAR(O948)</f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>(((J949/60)/60)/24)+DATE(1970,1,1)</f>
        <v>42491.781319444446</v>
      </c>
      <c r="P949" t="str">
        <f>LEFT(N949,SEARCH("/",N949)-1)</f>
        <v>technology</v>
      </c>
      <c r="Q949" t="str">
        <f>RIGHT(N949,LEN(N949)-SEARCH("/",N949))</f>
        <v>wearables</v>
      </c>
      <c r="R949">
        <f>YEAR(O949)</f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>(((J950/60)/60)/24)+DATE(1970,1,1)</f>
        <v>42411.828287037039</v>
      </c>
      <c r="P950" t="str">
        <f>LEFT(N950,SEARCH("/",N950)-1)</f>
        <v>technology</v>
      </c>
      <c r="Q950" t="str">
        <f>RIGHT(N950,LEN(N950)-SEARCH("/",N950))</f>
        <v>wearables</v>
      </c>
      <c r="R950">
        <f>YEAR(O950)</f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>(((J951/60)/60)/24)+DATE(1970,1,1)</f>
        <v>42361.043703703705</v>
      </c>
      <c r="P951" t="str">
        <f>LEFT(N951,SEARCH("/",N951)-1)</f>
        <v>technology</v>
      </c>
      <c r="Q951" t="str">
        <f>RIGHT(N951,LEN(N951)-SEARCH("/",N951))</f>
        <v>wearables</v>
      </c>
      <c r="R951">
        <f>YEAR(O951)</f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>(((J952/60)/60)/24)+DATE(1970,1,1)</f>
        <v>42356.750706018516</v>
      </c>
      <c r="P952" t="str">
        <f>LEFT(N952,SEARCH("/",N952)-1)</f>
        <v>technology</v>
      </c>
      <c r="Q952" t="str">
        <f>RIGHT(N952,LEN(N952)-SEARCH("/",N952))</f>
        <v>wearables</v>
      </c>
      <c r="R952">
        <f>YEAR(O952)</f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>(((J953/60)/60)/24)+DATE(1970,1,1)</f>
        <v>42480.653611111105</v>
      </c>
      <c r="P953" t="str">
        <f>LEFT(N953,SEARCH("/",N953)-1)</f>
        <v>technology</v>
      </c>
      <c r="Q953" t="str">
        <f>RIGHT(N953,LEN(N953)-SEARCH("/",N953))</f>
        <v>wearables</v>
      </c>
      <c r="R953">
        <f>YEAR(O953)</f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>(((J954/60)/60)/24)+DATE(1970,1,1)</f>
        <v>42662.613564814819</v>
      </c>
      <c r="P954" t="str">
        <f>LEFT(N954,SEARCH("/",N954)-1)</f>
        <v>technology</v>
      </c>
      <c r="Q954" t="str">
        <f>RIGHT(N954,LEN(N954)-SEARCH("/",N954))</f>
        <v>wearables</v>
      </c>
      <c r="R954">
        <f>YEAR(O954)</f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>(((J955/60)/60)/24)+DATE(1970,1,1)</f>
        <v>41999.164340277777</v>
      </c>
      <c r="P955" t="str">
        <f>LEFT(N955,SEARCH("/",N955)-1)</f>
        <v>technology</v>
      </c>
      <c r="Q955" t="str">
        <f>RIGHT(N955,LEN(N955)-SEARCH("/",N955))</f>
        <v>wearables</v>
      </c>
      <c r="R955">
        <f>YEAR(O955)</f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>(((J956/60)/60)/24)+DATE(1970,1,1)</f>
        <v>42194.833784722221</v>
      </c>
      <c r="P956" t="str">
        <f>LEFT(N956,SEARCH("/",N956)-1)</f>
        <v>technology</v>
      </c>
      <c r="Q956" t="str">
        <f>RIGHT(N956,LEN(N956)-SEARCH("/",N956))</f>
        <v>wearables</v>
      </c>
      <c r="R956">
        <f>YEAR(O956)</f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>(((J957/60)/60)/24)+DATE(1970,1,1)</f>
        <v>42586.295138888891</v>
      </c>
      <c r="P957" t="str">
        <f>LEFT(N957,SEARCH("/",N957)-1)</f>
        <v>technology</v>
      </c>
      <c r="Q957" t="str">
        <f>RIGHT(N957,LEN(N957)-SEARCH("/",N957))</f>
        <v>wearables</v>
      </c>
      <c r="R957">
        <f>YEAR(O957)</f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>(((J958/60)/60)/24)+DATE(1970,1,1)</f>
        <v>42060.913877314815</v>
      </c>
      <c r="P958" t="str">
        <f>LEFT(N958,SEARCH("/",N958)-1)</f>
        <v>technology</v>
      </c>
      <c r="Q958" t="str">
        <f>RIGHT(N958,LEN(N958)-SEARCH("/",N958))</f>
        <v>wearables</v>
      </c>
      <c r="R958">
        <f>YEAR(O958)</f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>(((J959/60)/60)/24)+DATE(1970,1,1)</f>
        <v>42660.552465277782</v>
      </c>
      <c r="P959" t="str">
        <f>LEFT(N959,SEARCH("/",N959)-1)</f>
        <v>technology</v>
      </c>
      <c r="Q959" t="str">
        <f>RIGHT(N959,LEN(N959)-SEARCH("/",N959))</f>
        <v>wearables</v>
      </c>
      <c r="R959">
        <f>YEAR(O959)</f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>(((J960/60)/60)/24)+DATE(1970,1,1)</f>
        <v>42082.802812499998</v>
      </c>
      <c r="P960" t="str">
        <f>LEFT(N960,SEARCH("/",N960)-1)</f>
        <v>technology</v>
      </c>
      <c r="Q960" t="str">
        <f>RIGHT(N960,LEN(N960)-SEARCH("/",N960))</f>
        <v>wearables</v>
      </c>
      <c r="R960">
        <f>YEAR(O960)</f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>(((J961/60)/60)/24)+DATE(1970,1,1)</f>
        <v>41993.174363425926</v>
      </c>
      <c r="P961" t="str">
        <f>LEFT(N961,SEARCH("/",N961)-1)</f>
        <v>technology</v>
      </c>
      <c r="Q961" t="str">
        <f>RIGHT(N961,LEN(N961)-SEARCH("/",N961))</f>
        <v>wearables</v>
      </c>
      <c r="R961">
        <f>YEAR(O961)</f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>(((J962/60)/60)/24)+DATE(1970,1,1)</f>
        <v>42766.626793981486</v>
      </c>
      <c r="P962" t="str">
        <f>LEFT(N962,SEARCH("/",N962)-1)</f>
        <v>technology</v>
      </c>
      <c r="Q962" t="str">
        <f>RIGHT(N962,LEN(N962)-SEARCH("/",N962))</f>
        <v>wearables</v>
      </c>
      <c r="R962">
        <f>YEAR(O962)</f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>(((J963/60)/60)/24)+DATE(1970,1,1)</f>
        <v>42740.693692129629</v>
      </c>
      <c r="P963" t="str">
        <f>LEFT(N963,SEARCH("/",N963)-1)</f>
        <v>technology</v>
      </c>
      <c r="Q963" t="str">
        <f>RIGHT(N963,LEN(N963)-SEARCH("/",N963))</f>
        <v>wearables</v>
      </c>
      <c r="R963">
        <f>YEAR(O963)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>(((J964/60)/60)/24)+DATE(1970,1,1)</f>
        <v>42373.712418981479</v>
      </c>
      <c r="P964" t="str">
        <f>LEFT(N964,SEARCH("/",N964)-1)</f>
        <v>technology</v>
      </c>
      <c r="Q964" t="str">
        <f>RIGHT(N964,LEN(N964)-SEARCH("/",N964))</f>
        <v>wearables</v>
      </c>
      <c r="R964">
        <f>YEAR(O964)</f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>(((J965/60)/60)/24)+DATE(1970,1,1)</f>
        <v>42625.635636574079</v>
      </c>
      <c r="P965" t="str">
        <f>LEFT(N965,SEARCH("/",N965)-1)</f>
        <v>technology</v>
      </c>
      <c r="Q965" t="str">
        <f>RIGHT(N965,LEN(N965)-SEARCH("/",N965))</f>
        <v>wearables</v>
      </c>
      <c r="R965">
        <f>YEAR(O965)</f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>(((J966/60)/60)/24)+DATE(1970,1,1)</f>
        <v>42208.628692129627</v>
      </c>
      <c r="P966" t="str">
        <f>LEFT(N966,SEARCH("/",N966)-1)</f>
        <v>technology</v>
      </c>
      <c r="Q966" t="str">
        <f>RIGHT(N966,LEN(N966)-SEARCH("/",N966))</f>
        <v>wearables</v>
      </c>
      <c r="R966">
        <f>YEAR(O966)</f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>(((J967/60)/60)/24)+DATE(1970,1,1)</f>
        <v>42637.016736111109</v>
      </c>
      <c r="P967" t="str">
        <f>LEFT(N967,SEARCH("/",N967)-1)</f>
        <v>technology</v>
      </c>
      <c r="Q967" t="str">
        <f>RIGHT(N967,LEN(N967)-SEARCH("/",N967))</f>
        <v>wearables</v>
      </c>
      <c r="R967">
        <f>YEAR(O967)</f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>(((J968/60)/60)/24)+DATE(1970,1,1)</f>
        <v>42619.635787037041</v>
      </c>
      <c r="P968" t="str">
        <f>LEFT(N968,SEARCH("/",N968)-1)</f>
        <v>technology</v>
      </c>
      <c r="Q968" t="str">
        <f>RIGHT(N968,LEN(N968)-SEARCH("/",N968))</f>
        <v>wearables</v>
      </c>
      <c r="R968">
        <f>YEAR(O968)</f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>(((J969/60)/60)/24)+DATE(1970,1,1)</f>
        <v>42422.254328703704</v>
      </c>
      <c r="P969" t="str">
        <f>LEFT(N969,SEARCH("/",N969)-1)</f>
        <v>technology</v>
      </c>
      <c r="Q969" t="str">
        <f>RIGHT(N969,LEN(N969)-SEARCH("/",N969))</f>
        <v>wearables</v>
      </c>
      <c r="R969">
        <f>YEAR(O969)</f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>(((J970/60)/60)/24)+DATE(1970,1,1)</f>
        <v>41836.847615740742</v>
      </c>
      <c r="P970" t="str">
        <f>LEFT(N970,SEARCH("/",N970)-1)</f>
        <v>technology</v>
      </c>
      <c r="Q970" t="str">
        <f>RIGHT(N970,LEN(N970)-SEARCH("/",N970))</f>
        <v>wearables</v>
      </c>
      <c r="R970">
        <f>YEAR(O970)</f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>(((J971/60)/60)/24)+DATE(1970,1,1)</f>
        <v>42742.30332175926</v>
      </c>
      <c r="P971" t="str">
        <f>LEFT(N971,SEARCH("/",N971)-1)</f>
        <v>technology</v>
      </c>
      <c r="Q971" t="str">
        <f>RIGHT(N971,LEN(N971)-SEARCH("/",N971))</f>
        <v>wearables</v>
      </c>
      <c r="R971">
        <f>YEAR(O971)</f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>(((J972/60)/60)/24)+DATE(1970,1,1)</f>
        <v>42721.220520833333</v>
      </c>
      <c r="P972" t="str">
        <f>LEFT(N972,SEARCH("/",N972)-1)</f>
        <v>technology</v>
      </c>
      <c r="Q972" t="str">
        <f>RIGHT(N972,LEN(N972)-SEARCH("/",N972))</f>
        <v>wearables</v>
      </c>
      <c r="R972">
        <f>YEAR(O972)</f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>(((J973/60)/60)/24)+DATE(1970,1,1)</f>
        <v>42111.709027777775</v>
      </c>
      <c r="P973" t="str">
        <f>LEFT(N973,SEARCH("/",N973)-1)</f>
        <v>technology</v>
      </c>
      <c r="Q973" t="str">
        <f>RIGHT(N973,LEN(N973)-SEARCH("/",N973))</f>
        <v>wearables</v>
      </c>
      <c r="R973">
        <f>YEAR(O973)</f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>(((J974/60)/60)/24)+DATE(1970,1,1)</f>
        <v>41856.865717592591</v>
      </c>
      <c r="P974" t="str">
        <f>LEFT(N974,SEARCH("/",N974)-1)</f>
        <v>technology</v>
      </c>
      <c r="Q974" t="str">
        <f>RIGHT(N974,LEN(N974)-SEARCH("/",N974))</f>
        <v>wearables</v>
      </c>
      <c r="R974">
        <f>YEAR(O974)</f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>(((J975/60)/60)/24)+DATE(1970,1,1)</f>
        <v>42257.014965277776</v>
      </c>
      <c r="P975" t="str">
        <f>LEFT(N975,SEARCH("/",N975)-1)</f>
        <v>technology</v>
      </c>
      <c r="Q975" t="str">
        <f>RIGHT(N975,LEN(N975)-SEARCH("/",N975))</f>
        <v>wearables</v>
      </c>
      <c r="R975">
        <f>YEAR(O975)</f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>(((J976/60)/60)/24)+DATE(1970,1,1)</f>
        <v>42424.749490740738</v>
      </c>
      <c r="P976" t="str">
        <f>LEFT(N976,SEARCH("/",N976)-1)</f>
        <v>technology</v>
      </c>
      <c r="Q976" t="str">
        <f>RIGHT(N976,LEN(N976)-SEARCH("/",N976))</f>
        <v>wearables</v>
      </c>
      <c r="R976">
        <f>YEAR(O976)</f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>(((J977/60)/60)/24)+DATE(1970,1,1)</f>
        <v>42489.696585648147</v>
      </c>
      <c r="P977" t="str">
        <f>LEFT(N977,SEARCH("/",N977)-1)</f>
        <v>technology</v>
      </c>
      <c r="Q977" t="str">
        <f>RIGHT(N977,LEN(N977)-SEARCH("/",N977))</f>
        <v>wearables</v>
      </c>
      <c r="R977">
        <f>YEAR(O977)</f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>(((J978/60)/60)/24)+DATE(1970,1,1)</f>
        <v>42185.058993055558</v>
      </c>
      <c r="P978" t="str">
        <f>LEFT(N978,SEARCH("/",N978)-1)</f>
        <v>technology</v>
      </c>
      <c r="Q978" t="str">
        <f>RIGHT(N978,LEN(N978)-SEARCH("/",N978))</f>
        <v>wearables</v>
      </c>
      <c r="R978">
        <f>YEAR(O978)</f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>(((J979/60)/60)/24)+DATE(1970,1,1)</f>
        <v>42391.942094907412</v>
      </c>
      <c r="P979" t="str">
        <f>LEFT(N979,SEARCH("/",N979)-1)</f>
        <v>technology</v>
      </c>
      <c r="Q979" t="str">
        <f>RIGHT(N979,LEN(N979)-SEARCH("/",N979))</f>
        <v>wearables</v>
      </c>
      <c r="R979">
        <f>YEAR(O979)</f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>(((J980/60)/60)/24)+DATE(1970,1,1)</f>
        <v>42395.309039351851</v>
      </c>
      <c r="P980" t="str">
        <f>LEFT(N980,SEARCH("/",N980)-1)</f>
        <v>technology</v>
      </c>
      <c r="Q980" t="str">
        <f>RIGHT(N980,LEN(N980)-SEARCH("/",N980))</f>
        <v>wearables</v>
      </c>
      <c r="R980">
        <f>YEAR(O980)</f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>(((J981/60)/60)/24)+DATE(1970,1,1)</f>
        <v>42506.416990740734</v>
      </c>
      <c r="P981" t="str">
        <f>LEFT(N981,SEARCH("/",N981)-1)</f>
        <v>technology</v>
      </c>
      <c r="Q981" t="str">
        <f>RIGHT(N981,LEN(N981)-SEARCH("/",N981))</f>
        <v>wearables</v>
      </c>
      <c r="R981">
        <f>YEAR(O981)</f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>(((J982/60)/60)/24)+DATE(1970,1,1)</f>
        <v>41928.904189814813</v>
      </c>
      <c r="P982" t="str">
        <f>LEFT(N982,SEARCH("/",N982)-1)</f>
        <v>technology</v>
      </c>
      <c r="Q982" t="str">
        <f>RIGHT(N982,LEN(N982)-SEARCH("/",N982))</f>
        <v>wearables</v>
      </c>
      <c r="R982">
        <f>YEAR(O982)</f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>(((J983/60)/60)/24)+DATE(1970,1,1)</f>
        <v>41830.947013888886</v>
      </c>
      <c r="P983" t="str">
        <f>LEFT(N983,SEARCH("/",N983)-1)</f>
        <v>technology</v>
      </c>
      <c r="Q983" t="str">
        <f>RIGHT(N983,LEN(N983)-SEARCH("/",N983))</f>
        <v>wearables</v>
      </c>
      <c r="R983">
        <f>YEAR(O983)</f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>(((J984/60)/60)/24)+DATE(1970,1,1)</f>
        <v>42615.753310185188</v>
      </c>
      <c r="P984" t="str">
        <f>LEFT(N984,SEARCH("/",N984)-1)</f>
        <v>technology</v>
      </c>
      <c r="Q984" t="str">
        <f>RIGHT(N984,LEN(N984)-SEARCH("/",N984))</f>
        <v>wearables</v>
      </c>
      <c r="R984">
        <f>YEAR(O984)</f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>(((J985/60)/60)/24)+DATE(1970,1,1)</f>
        <v>42574.667650462965</v>
      </c>
      <c r="P985" t="str">
        <f>LEFT(N985,SEARCH("/",N985)-1)</f>
        <v>technology</v>
      </c>
      <c r="Q985" t="str">
        <f>RIGHT(N985,LEN(N985)-SEARCH("/",N985))</f>
        <v>wearables</v>
      </c>
      <c r="R985">
        <f>YEAR(O985)</f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>(((J986/60)/60)/24)+DATE(1970,1,1)</f>
        <v>42061.11583333333</v>
      </c>
      <c r="P986" t="str">
        <f>LEFT(N986,SEARCH("/",N986)-1)</f>
        <v>technology</v>
      </c>
      <c r="Q986" t="str">
        <f>RIGHT(N986,LEN(N986)-SEARCH("/",N986))</f>
        <v>wearables</v>
      </c>
      <c r="R986">
        <f>YEAR(O986)</f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>(((J987/60)/60)/24)+DATE(1970,1,1)</f>
        <v>42339.967708333337</v>
      </c>
      <c r="P987" t="str">
        <f>LEFT(N987,SEARCH("/",N987)-1)</f>
        <v>technology</v>
      </c>
      <c r="Q987" t="str">
        <f>RIGHT(N987,LEN(N987)-SEARCH("/",N987))</f>
        <v>wearables</v>
      </c>
      <c r="R987">
        <f>YEAR(O987)</f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>(((J988/60)/60)/24)+DATE(1970,1,1)</f>
        <v>42324.767361111109</v>
      </c>
      <c r="P988" t="str">
        <f>LEFT(N988,SEARCH("/",N988)-1)</f>
        <v>technology</v>
      </c>
      <c r="Q988" t="str">
        <f>RIGHT(N988,LEN(N988)-SEARCH("/",N988))</f>
        <v>wearables</v>
      </c>
      <c r="R988">
        <f>YEAR(O988)</f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>(((J989/60)/60)/24)+DATE(1970,1,1)</f>
        <v>41773.294560185182</v>
      </c>
      <c r="P989" t="str">
        <f>LEFT(N989,SEARCH("/",N989)-1)</f>
        <v>technology</v>
      </c>
      <c r="Q989" t="str">
        <f>RIGHT(N989,LEN(N989)-SEARCH("/",N989))</f>
        <v>wearables</v>
      </c>
      <c r="R989">
        <f>YEAR(O989)</f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>(((J990/60)/60)/24)+DATE(1970,1,1)</f>
        <v>42614.356770833328</v>
      </c>
      <c r="P990" t="str">
        <f>LEFT(N990,SEARCH("/",N990)-1)</f>
        <v>technology</v>
      </c>
      <c r="Q990" t="str">
        <f>RIGHT(N990,LEN(N990)-SEARCH("/",N990))</f>
        <v>wearables</v>
      </c>
      <c r="R990">
        <f>YEAR(O990)</f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>(((J991/60)/60)/24)+DATE(1970,1,1)</f>
        <v>42611.933969907404</v>
      </c>
      <c r="P991" t="str">
        <f>LEFT(N991,SEARCH("/",N991)-1)</f>
        <v>technology</v>
      </c>
      <c r="Q991" t="str">
        <f>RIGHT(N991,LEN(N991)-SEARCH("/",N991))</f>
        <v>wearables</v>
      </c>
      <c r="R991">
        <f>YEAR(O991)</f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>(((J992/60)/60)/24)+DATE(1970,1,1)</f>
        <v>41855.784305555557</v>
      </c>
      <c r="P992" t="str">
        <f>LEFT(N992,SEARCH("/",N992)-1)</f>
        <v>technology</v>
      </c>
      <c r="Q992" t="str">
        <f>RIGHT(N992,LEN(N992)-SEARCH("/",N992))</f>
        <v>wearables</v>
      </c>
      <c r="R992">
        <f>YEAR(O992)</f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>(((J993/60)/60)/24)+DATE(1970,1,1)</f>
        <v>42538.75680555556</v>
      </c>
      <c r="P993" t="str">
        <f>LEFT(N993,SEARCH("/",N993)-1)</f>
        <v>technology</v>
      </c>
      <c r="Q993" t="str">
        <f>RIGHT(N993,LEN(N993)-SEARCH("/",N993))</f>
        <v>wearables</v>
      </c>
      <c r="R993">
        <f>YEAR(O993)</f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>(((J994/60)/60)/24)+DATE(1970,1,1)</f>
        <v>42437.924988425926</v>
      </c>
      <c r="P994" t="str">
        <f>LEFT(N994,SEARCH("/",N994)-1)</f>
        <v>technology</v>
      </c>
      <c r="Q994" t="str">
        <f>RIGHT(N994,LEN(N994)-SEARCH("/",N994))</f>
        <v>wearables</v>
      </c>
      <c r="R994">
        <f>YEAR(O994)</f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>(((J995/60)/60)/24)+DATE(1970,1,1)</f>
        <v>42652.964907407411</v>
      </c>
      <c r="P995" t="str">
        <f>LEFT(N995,SEARCH("/",N995)-1)</f>
        <v>technology</v>
      </c>
      <c r="Q995" t="str">
        <f>RIGHT(N995,LEN(N995)-SEARCH("/",N995))</f>
        <v>wearables</v>
      </c>
      <c r="R995">
        <f>YEAR(O995)</f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>(((J996/60)/60)/24)+DATE(1970,1,1)</f>
        <v>41921.263078703705</v>
      </c>
      <c r="P996" t="str">
        <f>LEFT(N996,SEARCH("/",N996)-1)</f>
        <v>technology</v>
      </c>
      <c r="Q996" t="str">
        <f>RIGHT(N996,LEN(N996)-SEARCH("/",N996))</f>
        <v>wearables</v>
      </c>
      <c r="R996">
        <f>YEAR(O996)</f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>(((J997/60)/60)/24)+DATE(1970,1,1)</f>
        <v>41947.940740740742</v>
      </c>
      <c r="P997" t="str">
        <f>LEFT(N997,SEARCH("/",N997)-1)</f>
        <v>technology</v>
      </c>
      <c r="Q997" t="str">
        <f>RIGHT(N997,LEN(N997)-SEARCH("/",N997))</f>
        <v>wearables</v>
      </c>
      <c r="R997">
        <f>YEAR(O997)</f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>(((J998/60)/60)/24)+DATE(1970,1,1)</f>
        <v>41817.866435185184</v>
      </c>
      <c r="P998" t="str">
        <f>LEFT(N998,SEARCH("/",N998)-1)</f>
        <v>technology</v>
      </c>
      <c r="Q998" t="str">
        <f>RIGHT(N998,LEN(N998)-SEARCH("/",N998))</f>
        <v>wearables</v>
      </c>
      <c r="R998">
        <f>YEAR(O998)</f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>(((J999/60)/60)/24)+DATE(1970,1,1)</f>
        <v>41941.10297453704</v>
      </c>
      <c r="P999" t="str">
        <f>LEFT(N999,SEARCH("/",N999)-1)</f>
        <v>technology</v>
      </c>
      <c r="Q999" t="str">
        <f>RIGHT(N999,LEN(N999)-SEARCH("/",N999))</f>
        <v>wearables</v>
      </c>
      <c r="R999">
        <f>YEAR(O999)</f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>(((J1000/60)/60)/24)+DATE(1970,1,1)</f>
        <v>42282.168993055559</v>
      </c>
      <c r="P1000" t="str">
        <f>LEFT(N1000,SEARCH("/",N1000)-1)</f>
        <v>technology</v>
      </c>
      <c r="Q1000" t="str">
        <f>RIGHT(N1000,LEN(N1000)-SEARCH("/",N1000))</f>
        <v>wearables</v>
      </c>
      <c r="R1000">
        <f>YEAR(O1000)</f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>(((J1001/60)/60)/24)+DATE(1970,1,1)</f>
        <v>41926.29965277778</v>
      </c>
      <c r="P1001" t="str">
        <f>LEFT(N1001,SEARCH("/",N1001)-1)</f>
        <v>technology</v>
      </c>
      <c r="Q1001" t="str">
        <f>RIGHT(N1001,LEN(N1001)-SEARCH("/",N1001))</f>
        <v>wearables</v>
      </c>
      <c r="R1001">
        <f>YEAR(O1001)</f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>(((J1002/60)/60)/24)+DATE(1970,1,1)</f>
        <v>42749.059722222228</v>
      </c>
      <c r="P1002" t="str">
        <f>LEFT(N1002,SEARCH("/",N1002)-1)</f>
        <v>technology</v>
      </c>
      <c r="Q1002" t="str">
        <f>RIGHT(N1002,LEN(N1002)-SEARCH("/",N1002))</f>
        <v>wearables</v>
      </c>
      <c r="R1002">
        <f>YEAR(O1002)</f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>(((J1003/60)/60)/24)+DATE(1970,1,1)</f>
        <v>42720.720057870371</v>
      </c>
      <c r="P1003" t="str">
        <f>LEFT(N1003,SEARCH("/",N1003)-1)</f>
        <v>technology</v>
      </c>
      <c r="Q1003" t="str">
        <f>RIGHT(N1003,LEN(N1003)-SEARCH("/",N1003))</f>
        <v>wearables</v>
      </c>
      <c r="R1003">
        <f>YEAR(O1003)</f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>(((J1004/60)/60)/24)+DATE(1970,1,1)</f>
        <v>42325.684189814812</v>
      </c>
      <c r="P1004" t="str">
        <f>LEFT(N1004,SEARCH("/",N1004)-1)</f>
        <v>technology</v>
      </c>
      <c r="Q1004" t="str">
        <f>RIGHT(N1004,LEN(N1004)-SEARCH("/",N1004))</f>
        <v>wearables</v>
      </c>
      <c r="R1004">
        <f>YEAR(O1004)</f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>(((J1005/60)/60)/24)+DATE(1970,1,1)</f>
        <v>42780.709039351852</v>
      </c>
      <c r="P1005" t="str">
        <f>LEFT(N1005,SEARCH("/",N1005)-1)</f>
        <v>technology</v>
      </c>
      <c r="Q1005" t="str">
        <f>RIGHT(N1005,LEN(N1005)-SEARCH("/",N1005))</f>
        <v>wearables</v>
      </c>
      <c r="R1005">
        <f>YEAR(O1005)</f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>(((J1006/60)/60)/24)+DATE(1970,1,1)</f>
        <v>42388.708645833336</v>
      </c>
      <c r="P1006" t="str">
        <f>LEFT(N1006,SEARCH("/",N1006)-1)</f>
        <v>technology</v>
      </c>
      <c r="Q1006" t="str">
        <f>RIGHT(N1006,LEN(N1006)-SEARCH("/",N1006))</f>
        <v>wearables</v>
      </c>
      <c r="R1006">
        <f>YEAR(O1006)</f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>(((J1007/60)/60)/24)+DATE(1970,1,1)</f>
        <v>42276.624803240738</v>
      </c>
      <c r="P1007" t="str">
        <f>LEFT(N1007,SEARCH("/",N1007)-1)</f>
        <v>technology</v>
      </c>
      <c r="Q1007" t="str">
        <f>RIGHT(N1007,LEN(N1007)-SEARCH("/",N1007))</f>
        <v>wearables</v>
      </c>
      <c r="R1007">
        <f>YEAR(O1007)</f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>(((J1008/60)/60)/24)+DATE(1970,1,1)</f>
        <v>41977.040185185186</v>
      </c>
      <c r="P1008" t="str">
        <f>LEFT(N1008,SEARCH("/",N1008)-1)</f>
        <v>technology</v>
      </c>
      <c r="Q1008" t="str">
        <f>RIGHT(N1008,LEN(N1008)-SEARCH("/",N1008))</f>
        <v>wearables</v>
      </c>
      <c r="R1008">
        <f>YEAR(O1008)</f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>(((J1009/60)/60)/24)+DATE(1970,1,1)</f>
        <v>42676.583599537036</v>
      </c>
      <c r="P1009" t="str">
        <f>LEFT(N1009,SEARCH("/",N1009)-1)</f>
        <v>technology</v>
      </c>
      <c r="Q1009" t="str">
        <f>RIGHT(N1009,LEN(N1009)-SEARCH("/",N1009))</f>
        <v>wearables</v>
      </c>
      <c r="R1009">
        <f>YEAR(O1009)</f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>(((J1010/60)/60)/24)+DATE(1970,1,1)</f>
        <v>42702.809201388889</v>
      </c>
      <c r="P1010" t="str">
        <f>LEFT(N1010,SEARCH("/",N1010)-1)</f>
        <v>technology</v>
      </c>
      <c r="Q1010" t="str">
        <f>RIGHT(N1010,LEN(N1010)-SEARCH("/",N1010))</f>
        <v>wearables</v>
      </c>
      <c r="R1010">
        <f>YEAR(O1010)</f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>(((J1011/60)/60)/24)+DATE(1970,1,1)</f>
        <v>42510.604699074072</v>
      </c>
      <c r="P1011" t="str">
        <f>LEFT(N1011,SEARCH("/",N1011)-1)</f>
        <v>technology</v>
      </c>
      <c r="Q1011" t="str">
        <f>RIGHT(N1011,LEN(N1011)-SEARCH("/",N1011))</f>
        <v>wearables</v>
      </c>
      <c r="R1011">
        <f>YEAR(O1011)</f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>(((J1012/60)/60)/24)+DATE(1970,1,1)</f>
        <v>42561.829421296294</v>
      </c>
      <c r="P1012" t="str">
        <f>LEFT(N1012,SEARCH("/",N1012)-1)</f>
        <v>technology</v>
      </c>
      <c r="Q1012" t="str">
        <f>RIGHT(N1012,LEN(N1012)-SEARCH("/",N1012))</f>
        <v>wearables</v>
      </c>
      <c r="R1012">
        <f>YEAR(O1012)</f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>(((J1013/60)/60)/24)+DATE(1970,1,1)</f>
        <v>41946.898090277777</v>
      </c>
      <c r="P1013" t="str">
        <f>LEFT(N1013,SEARCH("/",N1013)-1)</f>
        <v>technology</v>
      </c>
      <c r="Q1013" t="str">
        <f>RIGHT(N1013,LEN(N1013)-SEARCH("/",N1013))</f>
        <v>wearables</v>
      </c>
      <c r="R1013">
        <f>YEAR(O1013)</f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>(((J1014/60)/60)/24)+DATE(1970,1,1)</f>
        <v>42714.440416666665</v>
      </c>
      <c r="P1014" t="str">
        <f>LEFT(N1014,SEARCH("/",N1014)-1)</f>
        <v>technology</v>
      </c>
      <c r="Q1014" t="str">
        <f>RIGHT(N1014,LEN(N1014)-SEARCH("/",N1014))</f>
        <v>wearables</v>
      </c>
      <c r="R1014">
        <f>YEAR(O1014)</f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>(((J1015/60)/60)/24)+DATE(1970,1,1)</f>
        <v>42339.833981481483</v>
      </c>
      <c r="P1015" t="str">
        <f>LEFT(N1015,SEARCH("/",N1015)-1)</f>
        <v>technology</v>
      </c>
      <c r="Q1015" t="str">
        <f>RIGHT(N1015,LEN(N1015)-SEARCH("/",N1015))</f>
        <v>wearables</v>
      </c>
      <c r="R1015">
        <f>YEAR(O1015)</f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>(((J1016/60)/60)/24)+DATE(1970,1,1)</f>
        <v>41955.002488425926</v>
      </c>
      <c r="P1016" t="str">
        <f>LEFT(N1016,SEARCH("/",N1016)-1)</f>
        <v>technology</v>
      </c>
      <c r="Q1016" t="str">
        <f>RIGHT(N1016,LEN(N1016)-SEARCH("/",N1016))</f>
        <v>wearables</v>
      </c>
      <c r="R1016">
        <f>YEAR(O1016)</f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>(((J1017/60)/60)/24)+DATE(1970,1,1)</f>
        <v>42303.878414351857</v>
      </c>
      <c r="P1017" t="str">
        <f>LEFT(N1017,SEARCH("/",N1017)-1)</f>
        <v>technology</v>
      </c>
      <c r="Q1017" t="str">
        <f>RIGHT(N1017,LEN(N1017)-SEARCH("/",N1017))</f>
        <v>wearables</v>
      </c>
      <c r="R1017">
        <f>YEAR(O1017)</f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>(((J1018/60)/60)/24)+DATE(1970,1,1)</f>
        <v>42422.107129629629</v>
      </c>
      <c r="P1018" t="str">
        <f>LEFT(N1018,SEARCH("/",N1018)-1)</f>
        <v>technology</v>
      </c>
      <c r="Q1018" t="str">
        <f>RIGHT(N1018,LEN(N1018)-SEARCH("/",N1018))</f>
        <v>wearables</v>
      </c>
      <c r="R1018">
        <f>YEAR(O1018)</f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>(((J1019/60)/60)/24)+DATE(1970,1,1)</f>
        <v>42289.675173611111</v>
      </c>
      <c r="P1019" t="str">
        <f>LEFT(N1019,SEARCH("/",N1019)-1)</f>
        <v>technology</v>
      </c>
      <c r="Q1019" t="str">
        <f>RIGHT(N1019,LEN(N1019)-SEARCH("/",N1019))</f>
        <v>wearables</v>
      </c>
      <c r="R1019">
        <f>YEAR(O1019)</f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>(((J1020/60)/60)/24)+DATE(1970,1,1)</f>
        <v>42535.492280092592</v>
      </c>
      <c r="P1020" t="str">
        <f>LEFT(N1020,SEARCH("/",N1020)-1)</f>
        <v>technology</v>
      </c>
      <c r="Q1020" t="str">
        <f>RIGHT(N1020,LEN(N1020)-SEARCH("/",N1020))</f>
        <v>wearables</v>
      </c>
      <c r="R1020">
        <f>YEAR(O1020)</f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>(((J1021/60)/60)/24)+DATE(1970,1,1)</f>
        <v>42009.973946759259</v>
      </c>
      <c r="P1021" t="str">
        <f>LEFT(N1021,SEARCH("/",N1021)-1)</f>
        <v>technology</v>
      </c>
      <c r="Q1021" t="str">
        <f>RIGHT(N1021,LEN(N1021)-SEARCH("/",N1021))</f>
        <v>wearables</v>
      </c>
      <c r="R1021">
        <f>YEAR(O1021)</f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>(((J1022/60)/60)/24)+DATE(1970,1,1)</f>
        <v>42127.069548611107</v>
      </c>
      <c r="P1022" t="str">
        <f>LEFT(N1022,SEARCH("/",N1022)-1)</f>
        <v>music</v>
      </c>
      <c r="Q1022" t="str">
        <f>RIGHT(N1022,LEN(N1022)-SEARCH("/",N1022))</f>
        <v>electronic music</v>
      </c>
      <c r="R1022">
        <f>YEAR(O1022)</f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>(((J1023/60)/60)/24)+DATE(1970,1,1)</f>
        <v>42271.251979166671</v>
      </c>
      <c r="P1023" t="str">
        <f>LEFT(N1023,SEARCH("/",N1023)-1)</f>
        <v>music</v>
      </c>
      <c r="Q1023" t="str">
        <f>RIGHT(N1023,LEN(N1023)-SEARCH("/",N1023))</f>
        <v>electronic music</v>
      </c>
      <c r="R1023">
        <f>YEAR(O1023)</f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>(((J1024/60)/60)/24)+DATE(1970,1,1)</f>
        <v>42111.646724537044</v>
      </c>
      <c r="P1024" t="str">
        <f>LEFT(N1024,SEARCH("/",N1024)-1)</f>
        <v>music</v>
      </c>
      <c r="Q1024" t="str">
        <f>RIGHT(N1024,LEN(N1024)-SEARCH("/",N1024))</f>
        <v>electronic music</v>
      </c>
      <c r="R1024">
        <f>YEAR(O1024)</f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>(((J1025/60)/60)/24)+DATE(1970,1,1)</f>
        <v>42145.919687500005</v>
      </c>
      <c r="P1025" t="str">
        <f>LEFT(N1025,SEARCH("/",N1025)-1)</f>
        <v>music</v>
      </c>
      <c r="Q1025" t="str">
        <f>RIGHT(N1025,LEN(N1025)-SEARCH("/",N1025))</f>
        <v>electronic music</v>
      </c>
      <c r="R1025">
        <f>YEAR(O1025)</f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>(((J1026/60)/60)/24)+DATE(1970,1,1)</f>
        <v>42370.580590277779</v>
      </c>
      <c r="P1026" t="str">
        <f>LEFT(N1026,SEARCH("/",N1026)-1)</f>
        <v>music</v>
      </c>
      <c r="Q1026" t="str">
        <f>RIGHT(N1026,LEN(N1026)-SEARCH("/",N1026))</f>
        <v>electronic music</v>
      </c>
      <c r="R1026">
        <f>YEAR(O1026)</f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>(((J1027/60)/60)/24)+DATE(1970,1,1)</f>
        <v>42049.833761574075</v>
      </c>
      <c r="P1027" t="str">
        <f>LEFT(N1027,SEARCH("/",N1027)-1)</f>
        <v>music</v>
      </c>
      <c r="Q1027" t="str">
        <f>RIGHT(N1027,LEN(N1027)-SEARCH("/",N1027))</f>
        <v>electronic music</v>
      </c>
      <c r="R1027">
        <f>YEAR(O1027)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>(((J1028/60)/60)/24)+DATE(1970,1,1)</f>
        <v>42426.407592592594</v>
      </c>
      <c r="P1028" t="str">
        <f>LEFT(N1028,SEARCH("/",N1028)-1)</f>
        <v>music</v>
      </c>
      <c r="Q1028" t="str">
        <f>RIGHT(N1028,LEN(N1028)-SEARCH("/",N1028))</f>
        <v>electronic music</v>
      </c>
      <c r="R1028">
        <f>YEAR(O1028)</f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>(((J1029/60)/60)/24)+DATE(1970,1,1)</f>
        <v>41905.034108796295</v>
      </c>
      <c r="P1029" t="str">
        <f>LEFT(N1029,SEARCH("/",N1029)-1)</f>
        <v>music</v>
      </c>
      <c r="Q1029" t="str">
        <f>RIGHT(N1029,LEN(N1029)-SEARCH("/",N1029))</f>
        <v>electronic music</v>
      </c>
      <c r="R1029">
        <f>YEAR(O1029)</f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>(((J1030/60)/60)/24)+DATE(1970,1,1)</f>
        <v>42755.627372685187</v>
      </c>
      <c r="P1030" t="str">
        <f>LEFT(N1030,SEARCH("/",N1030)-1)</f>
        <v>music</v>
      </c>
      <c r="Q1030" t="str">
        <f>RIGHT(N1030,LEN(N1030)-SEARCH("/",N1030))</f>
        <v>electronic music</v>
      </c>
      <c r="R1030">
        <f>YEAR(O1030)</f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>(((J1031/60)/60)/24)+DATE(1970,1,1)</f>
        <v>42044.711886574078</v>
      </c>
      <c r="P1031" t="str">
        <f>LEFT(N1031,SEARCH("/",N1031)-1)</f>
        <v>music</v>
      </c>
      <c r="Q1031" t="str">
        <f>RIGHT(N1031,LEN(N1031)-SEARCH("/",N1031))</f>
        <v>electronic music</v>
      </c>
      <c r="R1031">
        <f>YEAR(O1031)</f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>(((J1032/60)/60)/24)+DATE(1970,1,1)</f>
        <v>42611.483206018514</v>
      </c>
      <c r="P1032" t="str">
        <f>LEFT(N1032,SEARCH("/",N1032)-1)</f>
        <v>music</v>
      </c>
      <c r="Q1032" t="str">
        <f>RIGHT(N1032,LEN(N1032)-SEARCH("/",N1032))</f>
        <v>electronic music</v>
      </c>
      <c r="R1032">
        <f>YEAR(O1032)</f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>(((J1033/60)/60)/24)+DATE(1970,1,1)</f>
        <v>42324.764004629629</v>
      </c>
      <c r="P1033" t="str">
        <f>LEFT(N1033,SEARCH("/",N1033)-1)</f>
        <v>music</v>
      </c>
      <c r="Q1033" t="str">
        <f>RIGHT(N1033,LEN(N1033)-SEARCH("/",N1033))</f>
        <v>electronic music</v>
      </c>
      <c r="R1033">
        <f>YEAR(O1033)</f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>(((J1034/60)/60)/24)+DATE(1970,1,1)</f>
        <v>42514.666956018518</v>
      </c>
      <c r="P1034" t="str">
        <f>LEFT(N1034,SEARCH("/",N1034)-1)</f>
        <v>music</v>
      </c>
      <c r="Q1034" t="str">
        <f>RIGHT(N1034,LEN(N1034)-SEARCH("/",N1034))</f>
        <v>electronic music</v>
      </c>
      <c r="R1034">
        <f>YEAR(O1034)</f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>(((J1035/60)/60)/24)+DATE(1970,1,1)</f>
        <v>42688.732407407413</v>
      </c>
      <c r="P1035" t="str">
        <f>LEFT(N1035,SEARCH("/",N1035)-1)</f>
        <v>music</v>
      </c>
      <c r="Q1035" t="str">
        <f>RIGHT(N1035,LEN(N1035)-SEARCH("/",N1035))</f>
        <v>electronic music</v>
      </c>
      <c r="R1035">
        <f>YEAR(O1035)</f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>(((J1036/60)/60)/24)+DATE(1970,1,1)</f>
        <v>42555.166712962964</v>
      </c>
      <c r="P1036" t="str">
        <f>LEFT(N1036,SEARCH("/",N1036)-1)</f>
        <v>music</v>
      </c>
      <c r="Q1036" t="str">
        <f>RIGHT(N1036,LEN(N1036)-SEARCH("/",N1036))</f>
        <v>electronic music</v>
      </c>
      <c r="R1036">
        <f>YEAR(O1036)</f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>(((J1037/60)/60)/24)+DATE(1970,1,1)</f>
        <v>42016.641435185185</v>
      </c>
      <c r="P1037" t="str">
        <f>LEFT(N1037,SEARCH("/",N1037)-1)</f>
        <v>music</v>
      </c>
      <c r="Q1037" t="str">
        <f>RIGHT(N1037,LEN(N1037)-SEARCH("/",N1037))</f>
        <v>electronic music</v>
      </c>
      <c r="R1037">
        <f>YEAR(O1037)</f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>(((J1038/60)/60)/24)+DATE(1970,1,1)</f>
        <v>41249.448958333334</v>
      </c>
      <c r="P1038" t="str">
        <f>LEFT(N1038,SEARCH("/",N1038)-1)</f>
        <v>music</v>
      </c>
      <c r="Q1038" t="str">
        <f>RIGHT(N1038,LEN(N1038)-SEARCH("/",N1038))</f>
        <v>electronic music</v>
      </c>
      <c r="R1038">
        <f>YEAR(O1038)</f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>(((J1039/60)/60)/24)+DATE(1970,1,1)</f>
        <v>42119.822476851856</v>
      </c>
      <c r="P1039" t="str">
        <f>LEFT(N1039,SEARCH("/",N1039)-1)</f>
        <v>music</v>
      </c>
      <c r="Q1039" t="str">
        <f>RIGHT(N1039,LEN(N1039)-SEARCH("/",N1039))</f>
        <v>electronic music</v>
      </c>
      <c r="R1039">
        <f>YEAR(O1039)</f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>(((J1040/60)/60)/24)+DATE(1970,1,1)</f>
        <v>42418.231747685189</v>
      </c>
      <c r="P1040" t="str">
        <f>LEFT(N1040,SEARCH("/",N1040)-1)</f>
        <v>music</v>
      </c>
      <c r="Q1040" t="str">
        <f>RIGHT(N1040,LEN(N1040)-SEARCH("/",N1040))</f>
        <v>electronic music</v>
      </c>
      <c r="R1040">
        <f>YEAR(O1040)</f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>(((J1041/60)/60)/24)+DATE(1970,1,1)</f>
        <v>42692.109328703707</v>
      </c>
      <c r="P1041" t="str">
        <f>LEFT(N1041,SEARCH("/",N1041)-1)</f>
        <v>music</v>
      </c>
      <c r="Q1041" t="str">
        <f>RIGHT(N1041,LEN(N1041)-SEARCH("/",N1041))</f>
        <v>electronic music</v>
      </c>
      <c r="R1041">
        <f>YEAR(O1041)</f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>(((J1042/60)/60)/24)+DATE(1970,1,1)</f>
        <v>42579.708437499998</v>
      </c>
      <c r="P1042" t="str">
        <f>LEFT(N1042,SEARCH("/",N1042)-1)</f>
        <v>journalism</v>
      </c>
      <c r="Q1042" t="str">
        <f>RIGHT(N1042,LEN(N1042)-SEARCH("/",N1042))</f>
        <v>audio</v>
      </c>
      <c r="R1042">
        <f>YEAR(O1042)</f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>(((J1043/60)/60)/24)+DATE(1970,1,1)</f>
        <v>41831.060092592597</v>
      </c>
      <c r="P1043" t="str">
        <f>LEFT(N1043,SEARCH("/",N1043)-1)</f>
        <v>journalism</v>
      </c>
      <c r="Q1043" t="str">
        <f>RIGHT(N1043,LEN(N1043)-SEARCH("/",N1043))</f>
        <v>audio</v>
      </c>
      <c r="R1043">
        <f>YEAR(O1043)</f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>(((J1044/60)/60)/24)+DATE(1970,1,1)</f>
        <v>41851.696157407408</v>
      </c>
      <c r="P1044" t="str">
        <f>LEFT(N1044,SEARCH("/",N1044)-1)</f>
        <v>journalism</v>
      </c>
      <c r="Q1044" t="str">
        <f>RIGHT(N1044,LEN(N1044)-SEARCH("/",N1044))</f>
        <v>audio</v>
      </c>
      <c r="R1044">
        <f>YEAR(O1044)</f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>(((J1045/60)/60)/24)+DATE(1970,1,1)</f>
        <v>42114.252951388888</v>
      </c>
      <c r="P1045" t="str">
        <f>LEFT(N1045,SEARCH("/",N1045)-1)</f>
        <v>journalism</v>
      </c>
      <c r="Q1045" t="str">
        <f>RIGHT(N1045,LEN(N1045)-SEARCH("/",N1045))</f>
        <v>audio</v>
      </c>
      <c r="R1045">
        <f>YEAR(O1045)</f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>(((J1046/60)/60)/24)+DATE(1970,1,1)</f>
        <v>42011.925937499997</v>
      </c>
      <c r="P1046" t="str">
        <f>LEFT(N1046,SEARCH("/",N1046)-1)</f>
        <v>journalism</v>
      </c>
      <c r="Q1046" t="str">
        <f>RIGHT(N1046,LEN(N1046)-SEARCH("/",N1046))</f>
        <v>audio</v>
      </c>
      <c r="R1046">
        <f>YEAR(O1046)</f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>(((J1047/60)/60)/24)+DATE(1970,1,1)</f>
        <v>41844.874421296299</v>
      </c>
      <c r="P1047" t="str">
        <f>LEFT(N1047,SEARCH("/",N1047)-1)</f>
        <v>journalism</v>
      </c>
      <c r="Q1047" t="str">
        <f>RIGHT(N1047,LEN(N1047)-SEARCH("/",N1047))</f>
        <v>audio</v>
      </c>
      <c r="R1047">
        <f>YEAR(O1047)</f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>(((J1048/60)/60)/24)+DATE(1970,1,1)</f>
        <v>42319.851388888885</v>
      </c>
      <c r="P1048" t="str">
        <f>LEFT(N1048,SEARCH("/",N1048)-1)</f>
        <v>journalism</v>
      </c>
      <c r="Q1048" t="str">
        <f>RIGHT(N1048,LEN(N1048)-SEARCH("/",N1048))</f>
        <v>audio</v>
      </c>
      <c r="R1048">
        <f>YEAR(O1048)</f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>(((J1049/60)/60)/24)+DATE(1970,1,1)</f>
        <v>41918.818460648145</v>
      </c>
      <c r="P1049" t="str">
        <f>LEFT(N1049,SEARCH("/",N1049)-1)</f>
        <v>journalism</v>
      </c>
      <c r="Q1049" t="str">
        <f>RIGHT(N1049,LEN(N1049)-SEARCH("/",N1049))</f>
        <v>audio</v>
      </c>
      <c r="R1049">
        <f>YEAR(O1049)</f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>(((J1050/60)/60)/24)+DATE(1970,1,1)</f>
        <v>42598.053113425922</v>
      </c>
      <c r="P1050" t="str">
        <f>LEFT(N1050,SEARCH("/",N1050)-1)</f>
        <v>journalism</v>
      </c>
      <c r="Q1050" t="str">
        <f>RIGHT(N1050,LEN(N1050)-SEARCH("/",N1050))</f>
        <v>audio</v>
      </c>
      <c r="R1050">
        <f>YEAR(O1050)</f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>(((J1051/60)/60)/24)+DATE(1970,1,1)</f>
        <v>42382.431076388893</v>
      </c>
      <c r="P1051" t="str">
        <f>LEFT(N1051,SEARCH("/",N1051)-1)</f>
        <v>journalism</v>
      </c>
      <c r="Q1051" t="str">
        <f>RIGHT(N1051,LEN(N1051)-SEARCH("/",N1051))</f>
        <v>audio</v>
      </c>
      <c r="R1051">
        <f>YEAR(O1051)</f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>(((J1052/60)/60)/24)+DATE(1970,1,1)</f>
        <v>42231.7971875</v>
      </c>
      <c r="P1052" t="str">
        <f>LEFT(N1052,SEARCH("/",N1052)-1)</f>
        <v>journalism</v>
      </c>
      <c r="Q1052" t="str">
        <f>RIGHT(N1052,LEN(N1052)-SEARCH("/",N1052))</f>
        <v>audio</v>
      </c>
      <c r="R1052">
        <f>YEAR(O1052)</f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>(((J1053/60)/60)/24)+DATE(1970,1,1)</f>
        <v>41850.014178240745</v>
      </c>
      <c r="P1053" t="str">
        <f>LEFT(N1053,SEARCH("/",N1053)-1)</f>
        <v>journalism</v>
      </c>
      <c r="Q1053" t="str">
        <f>RIGHT(N1053,LEN(N1053)-SEARCH("/",N1053))</f>
        <v>audio</v>
      </c>
      <c r="R1053">
        <f>YEAR(O1053)</f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>(((J1054/60)/60)/24)+DATE(1970,1,1)</f>
        <v>42483.797395833331</v>
      </c>
      <c r="P1054" t="str">
        <f>LEFT(N1054,SEARCH("/",N1054)-1)</f>
        <v>journalism</v>
      </c>
      <c r="Q1054" t="str">
        <f>RIGHT(N1054,LEN(N1054)-SEARCH("/",N1054))</f>
        <v>audio</v>
      </c>
      <c r="R1054">
        <f>YEAR(O1054)</f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>(((J1055/60)/60)/24)+DATE(1970,1,1)</f>
        <v>42775.172824074078</v>
      </c>
      <c r="P1055" t="str">
        <f>LEFT(N1055,SEARCH("/",N1055)-1)</f>
        <v>journalism</v>
      </c>
      <c r="Q1055" t="str">
        <f>RIGHT(N1055,LEN(N1055)-SEARCH("/",N1055))</f>
        <v>audio</v>
      </c>
      <c r="R1055">
        <f>YEAR(O1055)</f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>(((J1056/60)/60)/24)+DATE(1970,1,1)</f>
        <v>41831.851840277777</v>
      </c>
      <c r="P1056" t="str">
        <f>LEFT(N1056,SEARCH("/",N1056)-1)</f>
        <v>journalism</v>
      </c>
      <c r="Q1056" t="str">
        <f>RIGHT(N1056,LEN(N1056)-SEARCH("/",N1056))</f>
        <v>audio</v>
      </c>
      <c r="R1056">
        <f>YEAR(O1056)</f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>(((J1057/60)/60)/24)+DATE(1970,1,1)</f>
        <v>42406.992418981477</v>
      </c>
      <c r="P1057" t="str">
        <f>LEFT(N1057,SEARCH("/",N1057)-1)</f>
        <v>journalism</v>
      </c>
      <c r="Q1057" t="str">
        <f>RIGHT(N1057,LEN(N1057)-SEARCH("/",N1057))</f>
        <v>audio</v>
      </c>
      <c r="R1057">
        <f>YEAR(O1057)</f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>(((J1058/60)/60)/24)+DATE(1970,1,1)</f>
        <v>42058.719641203701</v>
      </c>
      <c r="P1058" t="str">
        <f>LEFT(N1058,SEARCH("/",N1058)-1)</f>
        <v>journalism</v>
      </c>
      <c r="Q1058" t="str">
        <f>RIGHT(N1058,LEN(N1058)-SEARCH("/",N1058))</f>
        <v>audio</v>
      </c>
      <c r="R1058">
        <f>YEAR(O1058)</f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>(((J1059/60)/60)/24)+DATE(1970,1,1)</f>
        <v>42678.871331018512</v>
      </c>
      <c r="P1059" t="str">
        <f>LEFT(N1059,SEARCH("/",N1059)-1)</f>
        <v>journalism</v>
      </c>
      <c r="Q1059" t="str">
        <f>RIGHT(N1059,LEN(N1059)-SEARCH("/",N1059))</f>
        <v>audio</v>
      </c>
      <c r="R1059">
        <f>YEAR(O1059)</f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>(((J1060/60)/60)/24)+DATE(1970,1,1)</f>
        <v>42047.900960648149</v>
      </c>
      <c r="P1060" t="str">
        <f>LEFT(N1060,SEARCH("/",N1060)-1)</f>
        <v>journalism</v>
      </c>
      <c r="Q1060" t="str">
        <f>RIGHT(N1060,LEN(N1060)-SEARCH("/",N1060))</f>
        <v>audio</v>
      </c>
      <c r="R1060">
        <f>YEAR(O1060)</f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>(((J1061/60)/60)/24)+DATE(1970,1,1)</f>
        <v>42046.79</v>
      </c>
      <c r="P1061" t="str">
        <f>LEFT(N1061,SEARCH("/",N1061)-1)</f>
        <v>journalism</v>
      </c>
      <c r="Q1061" t="str">
        <f>RIGHT(N1061,LEN(N1061)-SEARCH("/",N1061))</f>
        <v>audio</v>
      </c>
      <c r="R1061">
        <f>YEAR(O1061)</f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>(((J1062/60)/60)/24)+DATE(1970,1,1)</f>
        <v>42079.913113425922</v>
      </c>
      <c r="P1062" t="str">
        <f>LEFT(N1062,SEARCH("/",N1062)-1)</f>
        <v>journalism</v>
      </c>
      <c r="Q1062" t="str">
        <f>RIGHT(N1062,LEN(N1062)-SEARCH("/",N1062))</f>
        <v>audio</v>
      </c>
      <c r="R1062">
        <f>YEAR(O1062)</f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>(((J1063/60)/60)/24)+DATE(1970,1,1)</f>
        <v>42432.276712962965</v>
      </c>
      <c r="P1063" t="str">
        <f>LEFT(N1063,SEARCH("/",N1063)-1)</f>
        <v>journalism</v>
      </c>
      <c r="Q1063" t="str">
        <f>RIGHT(N1063,LEN(N1063)-SEARCH("/",N1063))</f>
        <v>audio</v>
      </c>
      <c r="R1063">
        <f>YEAR(O1063)</f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>(((J1064/60)/60)/24)+DATE(1970,1,1)</f>
        <v>42556.807187500002</v>
      </c>
      <c r="P1064" t="str">
        <f>LEFT(N1064,SEARCH("/",N1064)-1)</f>
        <v>journalism</v>
      </c>
      <c r="Q1064" t="str">
        <f>RIGHT(N1064,LEN(N1064)-SEARCH("/",N1064))</f>
        <v>audio</v>
      </c>
      <c r="R1064">
        <f>YEAR(O1064)</f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>(((J1065/60)/60)/24)+DATE(1970,1,1)</f>
        <v>42583.030810185184</v>
      </c>
      <c r="P1065" t="str">
        <f>LEFT(N1065,SEARCH("/",N1065)-1)</f>
        <v>journalism</v>
      </c>
      <c r="Q1065" t="str">
        <f>RIGHT(N1065,LEN(N1065)-SEARCH("/",N1065))</f>
        <v>audio</v>
      </c>
      <c r="R1065">
        <f>YEAR(O1065)</f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>(((J1066/60)/60)/24)+DATE(1970,1,1)</f>
        <v>41417.228043981479</v>
      </c>
      <c r="P1066" t="str">
        <f>LEFT(N1066,SEARCH("/",N1066)-1)</f>
        <v>games</v>
      </c>
      <c r="Q1066" t="str">
        <f>RIGHT(N1066,LEN(N1066)-SEARCH("/",N1066))</f>
        <v>video games</v>
      </c>
      <c r="R1066">
        <f>YEAR(O1066)</f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>(((J1067/60)/60)/24)+DATE(1970,1,1)</f>
        <v>41661.381041666667</v>
      </c>
      <c r="P1067" t="str">
        <f>LEFT(N1067,SEARCH("/",N1067)-1)</f>
        <v>games</v>
      </c>
      <c r="Q1067" t="str">
        <f>RIGHT(N1067,LEN(N1067)-SEARCH("/",N1067))</f>
        <v>video games</v>
      </c>
      <c r="R1067">
        <f>YEAR(O1067)</f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>(((J1068/60)/60)/24)+DATE(1970,1,1)</f>
        <v>41445.962754629632</v>
      </c>
      <c r="P1068" t="str">
        <f>LEFT(N1068,SEARCH("/",N1068)-1)</f>
        <v>games</v>
      </c>
      <c r="Q1068" t="str">
        <f>RIGHT(N1068,LEN(N1068)-SEARCH("/",N1068))</f>
        <v>video games</v>
      </c>
      <c r="R1068">
        <f>YEAR(O1068)</f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>(((J1069/60)/60)/24)+DATE(1970,1,1)</f>
        <v>41599.855682870373</v>
      </c>
      <c r="P1069" t="str">
        <f>LEFT(N1069,SEARCH("/",N1069)-1)</f>
        <v>games</v>
      </c>
      <c r="Q1069" t="str">
        <f>RIGHT(N1069,LEN(N1069)-SEARCH("/",N1069))</f>
        <v>video games</v>
      </c>
      <c r="R1069">
        <f>YEAR(O1069)</f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>(((J1070/60)/60)/24)+DATE(1970,1,1)</f>
        <v>42440.371111111104</v>
      </c>
      <c r="P1070" t="str">
        <f>LEFT(N1070,SEARCH("/",N1070)-1)</f>
        <v>games</v>
      </c>
      <c r="Q1070" t="str">
        <f>RIGHT(N1070,LEN(N1070)-SEARCH("/",N1070))</f>
        <v>video games</v>
      </c>
      <c r="R1070">
        <f>YEAR(O1070)</f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>(((J1071/60)/60)/24)+DATE(1970,1,1)</f>
        <v>41572.229849537034</v>
      </c>
      <c r="P1071" t="str">
        <f>LEFT(N1071,SEARCH("/",N1071)-1)</f>
        <v>games</v>
      </c>
      <c r="Q1071" t="str">
        <f>RIGHT(N1071,LEN(N1071)-SEARCH("/",N1071))</f>
        <v>video games</v>
      </c>
      <c r="R1071">
        <f>YEAR(O1071)</f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>(((J1072/60)/60)/24)+DATE(1970,1,1)</f>
        <v>41163.011828703704</v>
      </c>
      <c r="P1072" t="str">
        <f>LEFT(N1072,SEARCH("/",N1072)-1)</f>
        <v>games</v>
      </c>
      <c r="Q1072" t="str">
        <f>RIGHT(N1072,LEN(N1072)-SEARCH("/",N1072))</f>
        <v>video games</v>
      </c>
      <c r="R1072">
        <f>YEAR(O1072)</f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>(((J1073/60)/60)/24)+DATE(1970,1,1)</f>
        <v>42295.753391203703</v>
      </c>
      <c r="P1073" t="str">
        <f>LEFT(N1073,SEARCH("/",N1073)-1)</f>
        <v>games</v>
      </c>
      <c r="Q1073" t="str">
        <f>RIGHT(N1073,LEN(N1073)-SEARCH("/",N1073))</f>
        <v>video games</v>
      </c>
      <c r="R1073">
        <f>YEAR(O1073)</f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>(((J1074/60)/60)/24)+DATE(1970,1,1)</f>
        <v>41645.832141203704</v>
      </c>
      <c r="P1074" t="str">
        <f>LEFT(N1074,SEARCH("/",N1074)-1)</f>
        <v>games</v>
      </c>
      <c r="Q1074" t="str">
        <f>RIGHT(N1074,LEN(N1074)-SEARCH("/",N1074))</f>
        <v>video games</v>
      </c>
      <c r="R1074">
        <f>YEAR(O1074)</f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>(((J1075/60)/60)/24)+DATE(1970,1,1)</f>
        <v>40802.964594907404</v>
      </c>
      <c r="P1075" t="str">
        <f>LEFT(N1075,SEARCH("/",N1075)-1)</f>
        <v>games</v>
      </c>
      <c r="Q1075" t="str">
        <f>RIGHT(N1075,LEN(N1075)-SEARCH("/",N1075))</f>
        <v>video games</v>
      </c>
      <c r="R1075">
        <f>YEAR(O1075)</f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>(((J1076/60)/60)/24)+DATE(1970,1,1)</f>
        <v>41613.172974537039</v>
      </c>
      <c r="P1076" t="str">
        <f>LEFT(N1076,SEARCH("/",N1076)-1)</f>
        <v>games</v>
      </c>
      <c r="Q1076" t="str">
        <f>RIGHT(N1076,LEN(N1076)-SEARCH("/",N1076))</f>
        <v>video games</v>
      </c>
      <c r="R1076">
        <f>YEAR(O1076)</f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>(((J1077/60)/60)/24)+DATE(1970,1,1)</f>
        <v>41005.904120370367</v>
      </c>
      <c r="P1077" t="str">
        <f>LEFT(N1077,SEARCH("/",N1077)-1)</f>
        <v>games</v>
      </c>
      <c r="Q1077" t="str">
        <f>RIGHT(N1077,LEN(N1077)-SEARCH("/",N1077))</f>
        <v>video games</v>
      </c>
      <c r="R1077">
        <f>YEAR(O1077)</f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>(((J1078/60)/60)/24)+DATE(1970,1,1)</f>
        <v>41838.377893518518</v>
      </c>
      <c r="P1078" t="str">
        <f>LEFT(N1078,SEARCH("/",N1078)-1)</f>
        <v>games</v>
      </c>
      <c r="Q1078" t="str">
        <f>RIGHT(N1078,LEN(N1078)-SEARCH("/",N1078))</f>
        <v>video games</v>
      </c>
      <c r="R1078">
        <f>YEAR(O1078)</f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>(((J1079/60)/60)/24)+DATE(1970,1,1)</f>
        <v>42353.16679398148</v>
      </c>
      <c r="P1079" t="str">
        <f>LEFT(N1079,SEARCH("/",N1079)-1)</f>
        <v>games</v>
      </c>
      <c r="Q1079" t="str">
        <f>RIGHT(N1079,LEN(N1079)-SEARCH("/",N1079))</f>
        <v>video games</v>
      </c>
      <c r="R1079">
        <f>YEAR(O1079)</f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>(((J1080/60)/60)/24)+DATE(1970,1,1)</f>
        <v>40701.195844907408</v>
      </c>
      <c r="P1080" t="str">
        <f>LEFT(N1080,SEARCH("/",N1080)-1)</f>
        <v>games</v>
      </c>
      <c r="Q1080" t="str">
        <f>RIGHT(N1080,LEN(N1080)-SEARCH("/",N1080))</f>
        <v>video games</v>
      </c>
      <c r="R1080">
        <f>YEAR(O1080)</f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>(((J1081/60)/60)/24)+DATE(1970,1,1)</f>
        <v>42479.566388888896</v>
      </c>
      <c r="P1081" t="str">
        <f>LEFT(N1081,SEARCH("/",N1081)-1)</f>
        <v>games</v>
      </c>
      <c r="Q1081" t="str">
        <f>RIGHT(N1081,LEN(N1081)-SEARCH("/",N1081))</f>
        <v>video games</v>
      </c>
      <c r="R1081">
        <f>YEAR(O1081)</f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>(((J1082/60)/60)/24)+DATE(1970,1,1)</f>
        <v>41740.138113425928</v>
      </c>
      <c r="P1082" t="str">
        <f>LEFT(N1082,SEARCH("/",N1082)-1)</f>
        <v>games</v>
      </c>
      <c r="Q1082" t="str">
        <f>RIGHT(N1082,LEN(N1082)-SEARCH("/",N1082))</f>
        <v>video games</v>
      </c>
      <c r="R1082">
        <f>YEAR(O1082)</f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>(((J1083/60)/60)/24)+DATE(1970,1,1)</f>
        <v>42002.926990740743</v>
      </c>
      <c r="P1083" t="str">
        <f>LEFT(N1083,SEARCH("/",N1083)-1)</f>
        <v>games</v>
      </c>
      <c r="Q1083" t="str">
        <f>RIGHT(N1083,LEN(N1083)-SEARCH("/",N1083))</f>
        <v>video games</v>
      </c>
      <c r="R1083">
        <f>YEAR(O1083)</f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>(((J1084/60)/60)/24)+DATE(1970,1,1)</f>
        <v>41101.906111111115</v>
      </c>
      <c r="P1084" t="str">
        <f>LEFT(N1084,SEARCH("/",N1084)-1)</f>
        <v>games</v>
      </c>
      <c r="Q1084" t="str">
        <f>RIGHT(N1084,LEN(N1084)-SEARCH("/",N1084))</f>
        <v>video games</v>
      </c>
      <c r="R1084">
        <f>YEAR(O1084)</f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>(((J1085/60)/60)/24)+DATE(1970,1,1)</f>
        <v>41793.659525462965</v>
      </c>
      <c r="P1085" t="str">
        <f>LEFT(N1085,SEARCH("/",N1085)-1)</f>
        <v>games</v>
      </c>
      <c r="Q1085" t="str">
        <f>RIGHT(N1085,LEN(N1085)-SEARCH("/",N1085))</f>
        <v>video games</v>
      </c>
      <c r="R1085">
        <f>YEAR(O1085)</f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>(((J1086/60)/60)/24)+DATE(1970,1,1)</f>
        <v>41829.912083333329</v>
      </c>
      <c r="P1086" t="str">
        <f>LEFT(N1086,SEARCH("/",N1086)-1)</f>
        <v>games</v>
      </c>
      <c r="Q1086" t="str">
        <f>RIGHT(N1086,LEN(N1086)-SEARCH("/",N1086))</f>
        <v>video games</v>
      </c>
      <c r="R1086">
        <f>YEAR(O1086)</f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>(((J1087/60)/60)/24)+DATE(1970,1,1)</f>
        <v>42413.671006944445</v>
      </c>
      <c r="P1087" t="str">
        <f>LEFT(N1087,SEARCH("/",N1087)-1)</f>
        <v>games</v>
      </c>
      <c r="Q1087" t="str">
        <f>RIGHT(N1087,LEN(N1087)-SEARCH("/",N1087))</f>
        <v>video games</v>
      </c>
      <c r="R1087">
        <f>YEAR(O1087)</f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>(((J1088/60)/60)/24)+DATE(1970,1,1)</f>
        <v>41845.866793981484</v>
      </c>
      <c r="P1088" t="str">
        <f>LEFT(N1088,SEARCH("/",N1088)-1)</f>
        <v>games</v>
      </c>
      <c r="Q1088" t="str">
        <f>RIGHT(N1088,LEN(N1088)-SEARCH("/",N1088))</f>
        <v>video games</v>
      </c>
      <c r="R1088">
        <f>YEAR(O1088)</f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>(((J1089/60)/60)/24)+DATE(1970,1,1)</f>
        <v>41775.713969907411</v>
      </c>
      <c r="P1089" t="str">
        <f>LEFT(N1089,SEARCH("/",N1089)-1)</f>
        <v>games</v>
      </c>
      <c r="Q1089" t="str">
        <f>RIGHT(N1089,LEN(N1089)-SEARCH("/",N1089))</f>
        <v>video games</v>
      </c>
      <c r="R1089">
        <f>YEAR(O1089)</f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>(((J1090/60)/60)/24)+DATE(1970,1,1)</f>
        <v>41723.799386574072</v>
      </c>
      <c r="P1090" t="str">
        <f>LEFT(N1090,SEARCH("/",N1090)-1)</f>
        <v>games</v>
      </c>
      <c r="Q1090" t="str">
        <f>RIGHT(N1090,LEN(N1090)-SEARCH("/",N1090))</f>
        <v>video games</v>
      </c>
      <c r="R1090">
        <f>YEAR(O1090)</f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>(((J1091/60)/60)/24)+DATE(1970,1,1)</f>
        <v>42151.189525462964</v>
      </c>
      <c r="P1091" t="str">
        <f>LEFT(N1091,SEARCH("/",N1091)-1)</f>
        <v>games</v>
      </c>
      <c r="Q1091" t="str">
        <f>RIGHT(N1091,LEN(N1091)-SEARCH("/",N1091))</f>
        <v>video games</v>
      </c>
      <c r="R1091">
        <f>YEAR(O1091)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>(((J1092/60)/60)/24)+DATE(1970,1,1)</f>
        <v>42123.185798611114</v>
      </c>
      <c r="P1092" t="str">
        <f>LEFT(N1092,SEARCH("/",N1092)-1)</f>
        <v>games</v>
      </c>
      <c r="Q1092" t="str">
        <f>RIGHT(N1092,LEN(N1092)-SEARCH("/",N1092))</f>
        <v>video games</v>
      </c>
      <c r="R1092">
        <f>YEAR(O1092)</f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>(((J1093/60)/60)/24)+DATE(1970,1,1)</f>
        <v>42440.820277777777</v>
      </c>
      <c r="P1093" t="str">
        <f>LEFT(N1093,SEARCH("/",N1093)-1)</f>
        <v>games</v>
      </c>
      <c r="Q1093" t="str">
        <f>RIGHT(N1093,LEN(N1093)-SEARCH("/",N1093))</f>
        <v>video games</v>
      </c>
      <c r="R1093">
        <f>YEAR(O1093)</f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>(((J1094/60)/60)/24)+DATE(1970,1,1)</f>
        <v>41250.025902777779</v>
      </c>
      <c r="P1094" t="str">
        <f>LEFT(N1094,SEARCH("/",N1094)-1)</f>
        <v>games</v>
      </c>
      <c r="Q1094" t="str">
        <f>RIGHT(N1094,LEN(N1094)-SEARCH("/",N1094))</f>
        <v>video games</v>
      </c>
      <c r="R1094">
        <f>YEAR(O1094)</f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>(((J1095/60)/60)/24)+DATE(1970,1,1)</f>
        <v>42396.973807870367</v>
      </c>
      <c r="P1095" t="str">
        <f>LEFT(N1095,SEARCH("/",N1095)-1)</f>
        <v>games</v>
      </c>
      <c r="Q1095" t="str">
        <f>RIGHT(N1095,LEN(N1095)-SEARCH("/",N1095))</f>
        <v>video games</v>
      </c>
      <c r="R1095">
        <f>YEAR(O1095)</f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>(((J1096/60)/60)/24)+DATE(1970,1,1)</f>
        <v>40795.713344907403</v>
      </c>
      <c r="P1096" t="str">
        <f>LEFT(N1096,SEARCH("/",N1096)-1)</f>
        <v>games</v>
      </c>
      <c r="Q1096" t="str">
        <f>RIGHT(N1096,LEN(N1096)-SEARCH("/",N1096))</f>
        <v>video games</v>
      </c>
      <c r="R1096">
        <f>YEAR(O1096)</f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>(((J1097/60)/60)/24)+DATE(1970,1,1)</f>
        <v>41486.537268518521</v>
      </c>
      <c r="P1097" t="str">
        <f>LEFT(N1097,SEARCH("/",N1097)-1)</f>
        <v>games</v>
      </c>
      <c r="Q1097" t="str">
        <f>RIGHT(N1097,LEN(N1097)-SEARCH("/",N1097))</f>
        <v>video games</v>
      </c>
      <c r="R1097">
        <f>YEAR(O1097)</f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>(((J1098/60)/60)/24)+DATE(1970,1,1)</f>
        <v>41885.51798611111</v>
      </c>
      <c r="P1098" t="str">
        <f>LEFT(N1098,SEARCH("/",N1098)-1)</f>
        <v>games</v>
      </c>
      <c r="Q1098" t="str">
        <f>RIGHT(N1098,LEN(N1098)-SEARCH("/",N1098))</f>
        <v>video games</v>
      </c>
      <c r="R1098">
        <f>YEAR(O1098)</f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>(((J1099/60)/60)/24)+DATE(1970,1,1)</f>
        <v>41660.792557870373</v>
      </c>
      <c r="P1099" t="str">
        <f>LEFT(N1099,SEARCH("/",N1099)-1)</f>
        <v>games</v>
      </c>
      <c r="Q1099" t="str">
        <f>RIGHT(N1099,LEN(N1099)-SEARCH("/",N1099))</f>
        <v>video games</v>
      </c>
      <c r="R1099">
        <f>YEAR(O1099)</f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>(((J1100/60)/60)/24)+DATE(1970,1,1)</f>
        <v>41712.762673611112</v>
      </c>
      <c r="P1100" t="str">
        <f>LEFT(N1100,SEARCH("/",N1100)-1)</f>
        <v>games</v>
      </c>
      <c r="Q1100" t="str">
        <f>RIGHT(N1100,LEN(N1100)-SEARCH("/",N1100))</f>
        <v>video games</v>
      </c>
      <c r="R1100">
        <f>YEAR(O1100)</f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>(((J1101/60)/60)/24)+DATE(1970,1,1)</f>
        <v>42107.836435185185</v>
      </c>
      <c r="P1101" t="str">
        <f>LEFT(N1101,SEARCH("/",N1101)-1)</f>
        <v>games</v>
      </c>
      <c r="Q1101" t="str">
        <f>RIGHT(N1101,LEN(N1101)-SEARCH("/",N1101))</f>
        <v>video games</v>
      </c>
      <c r="R1101">
        <f>YEAR(O1101)</f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>(((J1102/60)/60)/24)+DATE(1970,1,1)</f>
        <v>42384.110775462963</v>
      </c>
      <c r="P1102" t="str">
        <f>LEFT(N1102,SEARCH("/",N1102)-1)</f>
        <v>games</v>
      </c>
      <c r="Q1102" t="str">
        <f>RIGHT(N1102,LEN(N1102)-SEARCH("/",N1102))</f>
        <v>video games</v>
      </c>
      <c r="R1102">
        <f>YEAR(O1102)</f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>(((J1103/60)/60)/24)+DATE(1970,1,1)</f>
        <v>42538.77243055556</v>
      </c>
      <c r="P1103" t="str">
        <f>LEFT(N1103,SEARCH("/",N1103)-1)</f>
        <v>games</v>
      </c>
      <c r="Q1103" t="str">
        <f>RIGHT(N1103,LEN(N1103)-SEARCH("/",N1103))</f>
        <v>video games</v>
      </c>
      <c r="R1103">
        <f>YEAR(O1103)</f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>(((J1104/60)/60)/24)+DATE(1970,1,1)</f>
        <v>41577.045428240745</v>
      </c>
      <c r="P1104" t="str">
        <f>LEFT(N1104,SEARCH("/",N1104)-1)</f>
        <v>games</v>
      </c>
      <c r="Q1104" t="str">
        <f>RIGHT(N1104,LEN(N1104)-SEARCH("/",N1104))</f>
        <v>video games</v>
      </c>
      <c r="R1104">
        <f>YEAR(O1104)</f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>(((J1105/60)/60)/24)+DATE(1970,1,1)</f>
        <v>42479.22210648148</v>
      </c>
      <c r="P1105" t="str">
        <f>LEFT(N1105,SEARCH("/",N1105)-1)</f>
        <v>games</v>
      </c>
      <c r="Q1105" t="str">
        <f>RIGHT(N1105,LEN(N1105)-SEARCH("/",N1105))</f>
        <v>video games</v>
      </c>
      <c r="R1105">
        <f>YEAR(O1105)</f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>(((J1106/60)/60)/24)+DATE(1970,1,1)</f>
        <v>41771.40996527778</v>
      </c>
      <c r="P1106" t="str">
        <f>LEFT(N1106,SEARCH("/",N1106)-1)</f>
        <v>games</v>
      </c>
      <c r="Q1106" t="str">
        <f>RIGHT(N1106,LEN(N1106)-SEARCH("/",N1106))</f>
        <v>video games</v>
      </c>
      <c r="R1106">
        <f>YEAR(O1106)</f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>(((J1107/60)/60)/24)+DATE(1970,1,1)</f>
        <v>41692.135729166665</v>
      </c>
      <c r="P1107" t="str">
        <f>LEFT(N1107,SEARCH("/",N1107)-1)</f>
        <v>games</v>
      </c>
      <c r="Q1107" t="str">
        <f>RIGHT(N1107,LEN(N1107)-SEARCH("/",N1107))</f>
        <v>video games</v>
      </c>
      <c r="R1107">
        <f>YEAR(O1107)</f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>(((J1108/60)/60)/24)+DATE(1970,1,1)</f>
        <v>40973.740451388891</v>
      </c>
      <c r="P1108" t="str">
        <f>LEFT(N1108,SEARCH("/",N1108)-1)</f>
        <v>games</v>
      </c>
      <c r="Q1108" t="str">
        <f>RIGHT(N1108,LEN(N1108)-SEARCH("/",N1108))</f>
        <v>video games</v>
      </c>
      <c r="R1108">
        <f>YEAR(O1108)</f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>(((J1109/60)/60)/24)+DATE(1970,1,1)</f>
        <v>41813.861388888887</v>
      </c>
      <c r="P1109" t="str">
        <f>LEFT(N1109,SEARCH("/",N1109)-1)</f>
        <v>games</v>
      </c>
      <c r="Q1109" t="str">
        <f>RIGHT(N1109,LEN(N1109)-SEARCH("/",N1109))</f>
        <v>video games</v>
      </c>
      <c r="R1109">
        <f>YEAR(O1109)</f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>(((J1110/60)/60)/24)+DATE(1970,1,1)</f>
        <v>40952.636979166666</v>
      </c>
      <c r="P1110" t="str">
        <f>LEFT(N1110,SEARCH("/",N1110)-1)</f>
        <v>games</v>
      </c>
      <c r="Q1110" t="str">
        <f>RIGHT(N1110,LEN(N1110)-SEARCH("/",N1110))</f>
        <v>video games</v>
      </c>
      <c r="R1110">
        <f>YEAR(O1110)</f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>(((J1111/60)/60)/24)+DATE(1970,1,1)</f>
        <v>42662.752199074079</v>
      </c>
      <c r="P1111" t="str">
        <f>LEFT(N1111,SEARCH("/",N1111)-1)</f>
        <v>games</v>
      </c>
      <c r="Q1111" t="str">
        <f>RIGHT(N1111,LEN(N1111)-SEARCH("/",N1111))</f>
        <v>video games</v>
      </c>
      <c r="R1111">
        <f>YEAR(O1111)</f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>(((J1112/60)/60)/24)+DATE(1970,1,1)</f>
        <v>41220.933124999996</v>
      </c>
      <c r="P1112" t="str">
        <f>LEFT(N1112,SEARCH("/",N1112)-1)</f>
        <v>games</v>
      </c>
      <c r="Q1112" t="str">
        <f>RIGHT(N1112,LEN(N1112)-SEARCH("/",N1112))</f>
        <v>video games</v>
      </c>
      <c r="R1112">
        <f>YEAR(O1112)</f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>(((J1113/60)/60)/24)+DATE(1970,1,1)</f>
        <v>42347.203587962969</v>
      </c>
      <c r="P1113" t="str">
        <f>LEFT(N1113,SEARCH("/",N1113)-1)</f>
        <v>games</v>
      </c>
      <c r="Q1113" t="str">
        <f>RIGHT(N1113,LEN(N1113)-SEARCH("/",N1113))</f>
        <v>video games</v>
      </c>
      <c r="R1113">
        <f>YEAR(O1113)</f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>(((J1114/60)/60)/24)+DATE(1970,1,1)</f>
        <v>41963.759386574078</v>
      </c>
      <c r="P1114" t="str">
        <f>LEFT(N1114,SEARCH("/",N1114)-1)</f>
        <v>games</v>
      </c>
      <c r="Q1114" t="str">
        <f>RIGHT(N1114,LEN(N1114)-SEARCH("/",N1114))</f>
        <v>video games</v>
      </c>
      <c r="R1114">
        <f>YEAR(O1114)</f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>(((J1115/60)/60)/24)+DATE(1970,1,1)</f>
        <v>41835.977083333331</v>
      </c>
      <c r="P1115" t="str">
        <f>LEFT(N1115,SEARCH("/",N1115)-1)</f>
        <v>games</v>
      </c>
      <c r="Q1115" t="str">
        <f>RIGHT(N1115,LEN(N1115)-SEARCH("/",N1115))</f>
        <v>video games</v>
      </c>
      <c r="R1115">
        <f>YEAR(O1115)</f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>(((J1116/60)/60)/24)+DATE(1970,1,1)</f>
        <v>41526.345914351856</v>
      </c>
      <c r="P1116" t="str">
        <f>LEFT(N1116,SEARCH("/",N1116)-1)</f>
        <v>games</v>
      </c>
      <c r="Q1116" t="str">
        <f>RIGHT(N1116,LEN(N1116)-SEARCH("/",N1116))</f>
        <v>video games</v>
      </c>
      <c r="R1116">
        <f>YEAR(O1116)</f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>(((J1117/60)/60)/24)+DATE(1970,1,1)</f>
        <v>42429.695543981477</v>
      </c>
      <c r="P1117" t="str">
        <f>LEFT(N1117,SEARCH("/",N1117)-1)</f>
        <v>games</v>
      </c>
      <c r="Q1117" t="str">
        <f>RIGHT(N1117,LEN(N1117)-SEARCH("/",N1117))</f>
        <v>video games</v>
      </c>
      <c r="R1117">
        <f>YEAR(O1117)</f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>(((J1118/60)/60)/24)+DATE(1970,1,1)</f>
        <v>41009.847314814811</v>
      </c>
      <c r="P1118" t="str">
        <f>LEFT(N1118,SEARCH("/",N1118)-1)</f>
        <v>games</v>
      </c>
      <c r="Q1118" t="str">
        <f>RIGHT(N1118,LEN(N1118)-SEARCH("/",N1118))</f>
        <v>video games</v>
      </c>
      <c r="R1118">
        <f>YEAR(O1118)</f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>(((J1119/60)/60)/24)+DATE(1970,1,1)</f>
        <v>42333.598530092597</v>
      </c>
      <c r="P1119" t="str">
        <f>LEFT(N1119,SEARCH("/",N1119)-1)</f>
        <v>games</v>
      </c>
      <c r="Q1119" t="str">
        <f>RIGHT(N1119,LEN(N1119)-SEARCH("/",N1119))</f>
        <v>video games</v>
      </c>
      <c r="R1119">
        <f>YEAR(O1119)</f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>(((J1120/60)/60)/24)+DATE(1970,1,1)</f>
        <v>41704.16642361111</v>
      </c>
      <c r="P1120" t="str">
        <f>LEFT(N1120,SEARCH("/",N1120)-1)</f>
        <v>games</v>
      </c>
      <c r="Q1120" t="str">
        <f>RIGHT(N1120,LEN(N1120)-SEARCH("/",N1120))</f>
        <v>video games</v>
      </c>
      <c r="R1120">
        <f>YEAR(O1120)</f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>(((J1121/60)/60)/24)+DATE(1970,1,1)</f>
        <v>41722.792407407411</v>
      </c>
      <c r="P1121" t="str">
        <f>LEFT(N1121,SEARCH("/",N1121)-1)</f>
        <v>games</v>
      </c>
      <c r="Q1121" t="str">
        <f>RIGHT(N1121,LEN(N1121)-SEARCH("/",N1121))</f>
        <v>video games</v>
      </c>
      <c r="R1121">
        <f>YEAR(O1121)</f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>(((J1122/60)/60)/24)+DATE(1970,1,1)</f>
        <v>40799.872685185182</v>
      </c>
      <c r="P1122" t="str">
        <f>LEFT(N1122,SEARCH("/",N1122)-1)</f>
        <v>games</v>
      </c>
      <c r="Q1122" t="str">
        <f>RIGHT(N1122,LEN(N1122)-SEARCH("/",N1122))</f>
        <v>video games</v>
      </c>
      <c r="R1122">
        <f>YEAR(O1122)</f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>(((J1123/60)/60)/24)+DATE(1970,1,1)</f>
        <v>42412.934212962966</v>
      </c>
      <c r="P1123" t="str">
        <f>LEFT(N1123,SEARCH("/",N1123)-1)</f>
        <v>games</v>
      </c>
      <c r="Q1123" t="str">
        <f>RIGHT(N1123,LEN(N1123)-SEARCH("/",N1123))</f>
        <v>video games</v>
      </c>
      <c r="R1123">
        <f>YEAR(O1123)</f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>(((J1124/60)/60)/24)+DATE(1970,1,1)</f>
        <v>41410.703993055555</v>
      </c>
      <c r="P1124" t="str">
        <f>LEFT(N1124,SEARCH("/",N1124)-1)</f>
        <v>games</v>
      </c>
      <c r="Q1124" t="str">
        <f>RIGHT(N1124,LEN(N1124)-SEARCH("/",N1124))</f>
        <v>video games</v>
      </c>
      <c r="R1124">
        <f>YEAR(O1124)</f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>(((J1125/60)/60)/24)+DATE(1970,1,1)</f>
        <v>41718.5237037037</v>
      </c>
      <c r="P1125" t="str">
        <f>LEFT(N1125,SEARCH("/",N1125)-1)</f>
        <v>games</v>
      </c>
      <c r="Q1125" t="str">
        <f>RIGHT(N1125,LEN(N1125)-SEARCH("/",N1125))</f>
        <v>video games</v>
      </c>
      <c r="R1125">
        <f>YEAR(O1125)</f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>(((J1126/60)/60)/24)+DATE(1970,1,1)</f>
        <v>42094.667256944449</v>
      </c>
      <c r="P1126" t="str">
        <f>LEFT(N1126,SEARCH("/",N1126)-1)</f>
        <v>games</v>
      </c>
      <c r="Q1126" t="str">
        <f>RIGHT(N1126,LEN(N1126)-SEARCH("/",N1126))</f>
        <v>mobile games</v>
      </c>
      <c r="R1126">
        <f>YEAR(O1126)</f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>(((J1127/60)/60)/24)+DATE(1970,1,1)</f>
        <v>42212.624189814815</v>
      </c>
      <c r="P1127" t="str">
        <f>LEFT(N1127,SEARCH("/",N1127)-1)</f>
        <v>games</v>
      </c>
      <c r="Q1127" t="str">
        <f>RIGHT(N1127,LEN(N1127)-SEARCH("/",N1127))</f>
        <v>mobile games</v>
      </c>
      <c r="R1127">
        <f>YEAR(O1127)</f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>(((J1128/60)/60)/24)+DATE(1970,1,1)</f>
        <v>42535.327476851846</v>
      </c>
      <c r="P1128" t="str">
        <f>LEFT(N1128,SEARCH("/",N1128)-1)</f>
        <v>games</v>
      </c>
      <c r="Q1128" t="str">
        <f>RIGHT(N1128,LEN(N1128)-SEARCH("/",N1128))</f>
        <v>mobile games</v>
      </c>
      <c r="R1128">
        <f>YEAR(O1128)</f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>(((J1129/60)/60)/24)+DATE(1970,1,1)</f>
        <v>41926.854166666664</v>
      </c>
      <c r="P1129" t="str">
        <f>LEFT(N1129,SEARCH("/",N1129)-1)</f>
        <v>games</v>
      </c>
      <c r="Q1129" t="str">
        <f>RIGHT(N1129,LEN(N1129)-SEARCH("/",N1129))</f>
        <v>mobile games</v>
      </c>
      <c r="R1129">
        <f>YEAR(O1129)</f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>(((J1130/60)/60)/24)+DATE(1970,1,1)</f>
        <v>41828.649502314816</v>
      </c>
      <c r="P1130" t="str">
        <f>LEFT(N1130,SEARCH("/",N1130)-1)</f>
        <v>games</v>
      </c>
      <c r="Q1130" t="str">
        <f>RIGHT(N1130,LEN(N1130)-SEARCH("/",N1130))</f>
        <v>mobile games</v>
      </c>
      <c r="R1130">
        <f>YEAR(O1130)</f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>(((J1131/60)/60)/24)+DATE(1970,1,1)</f>
        <v>42496.264965277776</v>
      </c>
      <c r="P1131" t="str">
        <f>LEFT(N1131,SEARCH("/",N1131)-1)</f>
        <v>games</v>
      </c>
      <c r="Q1131" t="str">
        <f>RIGHT(N1131,LEN(N1131)-SEARCH("/",N1131))</f>
        <v>mobile games</v>
      </c>
      <c r="R1131">
        <f>YEAR(O1131)</f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>(((J1132/60)/60)/24)+DATE(1970,1,1)</f>
        <v>41908.996527777781</v>
      </c>
      <c r="P1132" t="str">
        <f>LEFT(N1132,SEARCH("/",N1132)-1)</f>
        <v>games</v>
      </c>
      <c r="Q1132" t="str">
        <f>RIGHT(N1132,LEN(N1132)-SEARCH("/",N1132))</f>
        <v>mobile games</v>
      </c>
      <c r="R1132">
        <f>YEAR(O1132)</f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>(((J1133/60)/60)/24)+DATE(1970,1,1)</f>
        <v>42332.908194444448</v>
      </c>
      <c r="P1133" t="str">
        <f>LEFT(N1133,SEARCH("/",N1133)-1)</f>
        <v>games</v>
      </c>
      <c r="Q1133" t="str">
        <f>RIGHT(N1133,LEN(N1133)-SEARCH("/",N1133))</f>
        <v>mobile games</v>
      </c>
      <c r="R1133">
        <f>YEAR(O1133)</f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>(((J1134/60)/60)/24)+DATE(1970,1,1)</f>
        <v>42706.115405092598</v>
      </c>
      <c r="P1134" t="str">
        <f>LEFT(N1134,SEARCH("/",N1134)-1)</f>
        <v>games</v>
      </c>
      <c r="Q1134" t="str">
        <f>RIGHT(N1134,LEN(N1134)-SEARCH("/",N1134))</f>
        <v>mobile games</v>
      </c>
      <c r="R1134">
        <f>YEAR(O1134)</f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>(((J1135/60)/60)/24)+DATE(1970,1,1)</f>
        <v>41821.407187500001</v>
      </c>
      <c r="P1135" t="str">
        <f>LEFT(N1135,SEARCH("/",N1135)-1)</f>
        <v>games</v>
      </c>
      <c r="Q1135" t="str">
        <f>RIGHT(N1135,LEN(N1135)-SEARCH("/",N1135))</f>
        <v>mobile games</v>
      </c>
      <c r="R1135">
        <f>YEAR(O1135)</f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>(((J1136/60)/60)/24)+DATE(1970,1,1)</f>
        <v>41958.285046296296</v>
      </c>
      <c r="P1136" t="str">
        <f>LEFT(N1136,SEARCH("/",N1136)-1)</f>
        <v>games</v>
      </c>
      <c r="Q1136" t="str">
        <f>RIGHT(N1136,LEN(N1136)-SEARCH("/",N1136))</f>
        <v>mobile games</v>
      </c>
      <c r="R1136">
        <f>YEAR(O1136)</f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>(((J1137/60)/60)/24)+DATE(1970,1,1)</f>
        <v>42558.989513888882</v>
      </c>
      <c r="P1137" t="str">
        <f>LEFT(N1137,SEARCH("/",N1137)-1)</f>
        <v>games</v>
      </c>
      <c r="Q1137" t="str">
        <f>RIGHT(N1137,LEN(N1137)-SEARCH("/",N1137))</f>
        <v>mobile games</v>
      </c>
      <c r="R1137">
        <f>YEAR(O1137)</f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>(((J1138/60)/60)/24)+DATE(1970,1,1)</f>
        <v>42327.671631944439</v>
      </c>
      <c r="P1138" t="str">
        <f>LEFT(N1138,SEARCH("/",N1138)-1)</f>
        <v>games</v>
      </c>
      <c r="Q1138" t="str">
        <f>RIGHT(N1138,LEN(N1138)-SEARCH("/",N1138))</f>
        <v>mobile games</v>
      </c>
      <c r="R1138">
        <f>YEAR(O1138)</f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>(((J1139/60)/60)/24)+DATE(1970,1,1)</f>
        <v>42453.819687499999</v>
      </c>
      <c r="P1139" t="str">
        <f>LEFT(N1139,SEARCH("/",N1139)-1)</f>
        <v>games</v>
      </c>
      <c r="Q1139" t="str">
        <f>RIGHT(N1139,LEN(N1139)-SEARCH("/",N1139))</f>
        <v>mobile games</v>
      </c>
      <c r="R1139">
        <f>YEAR(O1139)</f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>(((J1140/60)/60)/24)+DATE(1970,1,1)</f>
        <v>42736.9066087963</v>
      </c>
      <c r="P1140" t="str">
        <f>LEFT(N1140,SEARCH("/",N1140)-1)</f>
        <v>games</v>
      </c>
      <c r="Q1140" t="str">
        <f>RIGHT(N1140,LEN(N1140)-SEARCH("/",N1140))</f>
        <v>mobile games</v>
      </c>
      <c r="R1140">
        <f>YEAR(O1140)</f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>(((J1141/60)/60)/24)+DATE(1970,1,1)</f>
        <v>41975.347523148142</v>
      </c>
      <c r="P1141" t="str">
        <f>LEFT(N1141,SEARCH("/",N1141)-1)</f>
        <v>games</v>
      </c>
      <c r="Q1141" t="str">
        <f>RIGHT(N1141,LEN(N1141)-SEARCH("/",N1141))</f>
        <v>mobile games</v>
      </c>
      <c r="R1141">
        <f>YEAR(O1141)</f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>(((J1142/60)/60)/24)+DATE(1970,1,1)</f>
        <v>42192.462048611109</v>
      </c>
      <c r="P1142" t="str">
        <f>LEFT(N1142,SEARCH("/",N1142)-1)</f>
        <v>games</v>
      </c>
      <c r="Q1142" t="str">
        <f>RIGHT(N1142,LEN(N1142)-SEARCH("/",N1142))</f>
        <v>mobile games</v>
      </c>
      <c r="R1142">
        <f>YEAR(O1142)</f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>(((J1143/60)/60)/24)+DATE(1970,1,1)</f>
        <v>42164.699652777781</v>
      </c>
      <c r="P1143" t="str">
        <f>LEFT(N1143,SEARCH("/",N1143)-1)</f>
        <v>games</v>
      </c>
      <c r="Q1143" t="str">
        <f>RIGHT(N1143,LEN(N1143)-SEARCH("/",N1143))</f>
        <v>mobile games</v>
      </c>
      <c r="R1143">
        <f>YEAR(O1143)</f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>(((J1144/60)/60)/24)+DATE(1970,1,1)</f>
        <v>42022.006099537044</v>
      </c>
      <c r="P1144" t="str">
        <f>LEFT(N1144,SEARCH("/",N1144)-1)</f>
        <v>games</v>
      </c>
      <c r="Q1144" t="str">
        <f>RIGHT(N1144,LEN(N1144)-SEARCH("/",N1144))</f>
        <v>mobile games</v>
      </c>
      <c r="R1144">
        <f>YEAR(O1144)</f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>(((J1145/60)/60)/24)+DATE(1970,1,1)</f>
        <v>42325.19358796296</v>
      </c>
      <c r="P1145" t="str">
        <f>LEFT(N1145,SEARCH("/",N1145)-1)</f>
        <v>games</v>
      </c>
      <c r="Q1145" t="str">
        <f>RIGHT(N1145,LEN(N1145)-SEARCH("/",N1145))</f>
        <v>mobile games</v>
      </c>
      <c r="R1145">
        <f>YEAR(O1145)</f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>(((J1146/60)/60)/24)+DATE(1970,1,1)</f>
        <v>42093.181944444441</v>
      </c>
      <c r="P1146" t="str">
        <f>LEFT(N1146,SEARCH("/",N1146)-1)</f>
        <v>food</v>
      </c>
      <c r="Q1146" t="str">
        <f>RIGHT(N1146,LEN(N1146)-SEARCH("/",N1146))</f>
        <v>food trucks</v>
      </c>
      <c r="R1146">
        <f>YEAR(O1146)</f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>(((J1147/60)/60)/24)+DATE(1970,1,1)</f>
        <v>41854.747592592597</v>
      </c>
      <c r="P1147" t="str">
        <f>LEFT(N1147,SEARCH("/",N1147)-1)</f>
        <v>food</v>
      </c>
      <c r="Q1147" t="str">
        <f>RIGHT(N1147,LEN(N1147)-SEARCH("/",N1147))</f>
        <v>food trucks</v>
      </c>
      <c r="R1147">
        <f>YEAR(O1147)</f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>(((J1148/60)/60)/24)+DATE(1970,1,1)</f>
        <v>41723.9533912037</v>
      </c>
      <c r="P1148" t="str">
        <f>LEFT(N1148,SEARCH("/",N1148)-1)</f>
        <v>food</v>
      </c>
      <c r="Q1148" t="str">
        <f>RIGHT(N1148,LEN(N1148)-SEARCH("/",N1148))</f>
        <v>food trucks</v>
      </c>
      <c r="R1148">
        <f>YEAR(O1148)</f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>(((J1149/60)/60)/24)+DATE(1970,1,1)</f>
        <v>41871.972025462965</v>
      </c>
      <c r="P1149" t="str">
        <f>LEFT(N1149,SEARCH("/",N1149)-1)</f>
        <v>food</v>
      </c>
      <c r="Q1149" t="str">
        <f>RIGHT(N1149,LEN(N1149)-SEARCH("/",N1149))</f>
        <v>food trucks</v>
      </c>
      <c r="R1149">
        <f>YEAR(O1149)</f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>(((J1150/60)/60)/24)+DATE(1970,1,1)</f>
        <v>42675.171076388884</v>
      </c>
      <c r="P1150" t="str">
        <f>LEFT(N1150,SEARCH("/",N1150)-1)</f>
        <v>food</v>
      </c>
      <c r="Q1150" t="str">
        <f>RIGHT(N1150,LEN(N1150)-SEARCH("/",N1150))</f>
        <v>food trucks</v>
      </c>
      <c r="R1150">
        <f>YEAR(O1150)</f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>(((J1151/60)/60)/24)+DATE(1970,1,1)</f>
        <v>42507.71025462963</v>
      </c>
      <c r="P1151" t="str">
        <f>LEFT(N1151,SEARCH("/",N1151)-1)</f>
        <v>food</v>
      </c>
      <c r="Q1151" t="str">
        <f>RIGHT(N1151,LEN(N1151)-SEARCH("/",N1151))</f>
        <v>food trucks</v>
      </c>
      <c r="R1151">
        <f>YEAR(O1151)</f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>(((J1152/60)/60)/24)+DATE(1970,1,1)</f>
        <v>42317.954571759255</v>
      </c>
      <c r="P1152" t="str">
        <f>LEFT(N1152,SEARCH("/",N1152)-1)</f>
        <v>food</v>
      </c>
      <c r="Q1152" t="str">
        <f>RIGHT(N1152,LEN(N1152)-SEARCH("/",N1152))</f>
        <v>food trucks</v>
      </c>
      <c r="R1152">
        <f>YEAR(O1152)</f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>(((J1153/60)/60)/24)+DATE(1970,1,1)</f>
        <v>42224.102581018517</v>
      </c>
      <c r="P1153" t="str">
        <f>LEFT(N1153,SEARCH("/",N1153)-1)</f>
        <v>food</v>
      </c>
      <c r="Q1153" t="str">
        <f>RIGHT(N1153,LEN(N1153)-SEARCH("/",N1153))</f>
        <v>food trucks</v>
      </c>
      <c r="R1153">
        <f>YEAR(O1153)</f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>(((J1154/60)/60)/24)+DATE(1970,1,1)</f>
        <v>42109.709629629629</v>
      </c>
      <c r="P1154" t="str">
        <f>LEFT(N1154,SEARCH("/",N1154)-1)</f>
        <v>food</v>
      </c>
      <c r="Q1154" t="str">
        <f>RIGHT(N1154,LEN(N1154)-SEARCH("/",N1154))</f>
        <v>food trucks</v>
      </c>
      <c r="R1154">
        <f>YEAR(O1154)</f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>(((J1155/60)/60)/24)+DATE(1970,1,1)</f>
        <v>42143.714178240742</v>
      </c>
      <c r="P1155" t="str">
        <f>LEFT(N1155,SEARCH("/",N1155)-1)</f>
        <v>food</v>
      </c>
      <c r="Q1155" t="str">
        <f>RIGHT(N1155,LEN(N1155)-SEARCH("/",N1155))</f>
        <v>food trucks</v>
      </c>
      <c r="R1155">
        <f>YEAR(O1155)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>(((J1156/60)/60)/24)+DATE(1970,1,1)</f>
        <v>42223.108865740738</v>
      </c>
      <c r="P1156" t="str">
        <f>LEFT(N1156,SEARCH("/",N1156)-1)</f>
        <v>food</v>
      </c>
      <c r="Q1156" t="str">
        <f>RIGHT(N1156,LEN(N1156)-SEARCH("/",N1156))</f>
        <v>food trucks</v>
      </c>
      <c r="R1156">
        <f>YEAR(O1156)</f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>(((J1157/60)/60)/24)+DATE(1970,1,1)</f>
        <v>41835.763981481483</v>
      </c>
      <c r="P1157" t="str">
        <f>LEFT(N1157,SEARCH("/",N1157)-1)</f>
        <v>food</v>
      </c>
      <c r="Q1157" t="str">
        <f>RIGHT(N1157,LEN(N1157)-SEARCH("/",N1157))</f>
        <v>food trucks</v>
      </c>
      <c r="R1157">
        <f>YEAR(O1157)</f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>(((J1158/60)/60)/24)+DATE(1970,1,1)</f>
        <v>42029.07131944444</v>
      </c>
      <c r="P1158" t="str">
        <f>LEFT(N1158,SEARCH("/",N1158)-1)</f>
        <v>food</v>
      </c>
      <c r="Q1158" t="str">
        <f>RIGHT(N1158,LEN(N1158)-SEARCH("/",N1158))</f>
        <v>food trucks</v>
      </c>
      <c r="R1158">
        <f>YEAR(O1158)</f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>(((J1159/60)/60)/24)+DATE(1970,1,1)</f>
        <v>41918.628240740742</v>
      </c>
      <c r="P1159" t="str">
        <f>LEFT(N1159,SEARCH("/",N1159)-1)</f>
        <v>food</v>
      </c>
      <c r="Q1159" t="str">
        <f>RIGHT(N1159,LEN(N1159)-SEARCH("/",N1159))</f>
        <v>food trucks</v>
      </c>
      <c r="R1159">
        <f>YEAR(O1159)</f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>(((J1160/60)/60)/24)+DATE(1970,1,1)</f>
        <v>41952.09175925926</v>
      </c>
      <c r="P1160" t="str">
        <f>LEFT(N1160,SEARCH("/",N1160)-1)</f>
        <v>food</v>
      </c>
      <c r="Q1160" t="str">
        <f>RIGHT(N1160,LEN(N1160)-SEARCH("/",N1160))</f>
        <v>food trucks</v>
      </c>
      <c r="R1160">
        <f>YEAR(O1160)</f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>(((J1161/60)/60)/24)+DATE(1970,1,1)</f>
        <v>42154.726446759261</v>
      </c>
      <c r="P1161" t="str">
        <f>LEFT(N1161,SEARCH("/",N1161)-1)</f>
        <v>food</v>
      </c>
      <c r="Q1161" t="str">
        <f>RIGHT(N1161,LEN(N1161)-SEARCH("/",N1161))</f>
        <v>food trucks</v>
      </c>
      <c r="R1161">
        <f>YEAR(O1161)</f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>(((J1162/60)/60)/24)+DATE(1970,1,1)</f>
        <v>42061.154930555553</v>
      </c>
      <c r="P1162" t="str">
        <f>LEFT(N1162,SEARCH("/",N1162)-1)</f>
        <v>food</v>
      </c>
      <c r="Q1162" t="str">
        <f>RIGHT(N1162,LEN(N1162)-SEARCH("/",N1162))</f>
        <v>food trucks</v>
      </c>
      <c r="R1162">
        <f>YEAR(O1162)</f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>(((J1163/60)/60)/24)+DATE(1970,1,1)</f>
        <v>42122.629502314812</v>
      </c>
      <c r="P1163" t="str">
        <f>LEFT(N1163,SEARCH("/",N1163)-1)</f>
        <v>food</v>
      </c>
      <c r="Q1163" t="str">
        <f>RIGHT(N1163,LEN(N1163)-SEARCH("/",N1163))</f>
        <v>food trucks</v>
      </c>
      <c r="R1163">
        <f>YEAR(O1163)</f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>(((J1164/60)/60)/24)+DATE(1970,1,1)</f>
        <v>41876.683611111112</v>
      </c>
      <c r="P1164" t="str">
        <f>LEFT(N1164,SEARCH("/",N1164)-1)</f>
        <v>food</v>
      </c>
      <c r="Q1164" t="str">
        <f>RIGHT(N1164,LEN(N1164)-SEARCH("/",N1164))</f>
        <v>food trucks</v>
      </c>
      <c r="R1164">
        <f>YEAR(O1164)</f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>(((J1165/60)/60)/24)+DATE(1970,1,1)</f>
        <v>41830.723611111112</v>
      </c>
      <c r="P1165" t="str">
        <f>LEFT(N1165,SEARCH("/",N1165)-1)</f>
        <v>food</v>
      </c>
      <c r="Q1165" t="str">
        <f>RIGHT(N1165,LEN(N1165)-SEARCH("/",N1165))</f>
        <v>food trucks</v>
      </c>
      <c r="R1165">
        <f>YEAR(O1165)</f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>(((J1166/60)/60)/24)+DATE(1970,1,1)</f>
        <v>42509.724328703705</v>
      </c>
      <c r="P1166" t="str">
        <f>LEFT(N1166,SEARCH("/",N1166)-1)</f>
        <v>food</v>
      </c>
      <c r="Q1166" t="str">
        <f>RIGHT(N1166,LEN(N1166)-SEARCH("/",N1166))</f>
        <v>food trucks</v>
      </c>
      <c r="R1166">
        <f>YEAR(O1166)</f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>(((J1167/60)/60)/24)+DATE(1970,1,1)</f>
        <v>41792.214467592588</v>
      </c>
      <c r="P1167" t="str">
        <f>LEFT(N1167,SEARCH("/",N1167)-1)</f>
        <v>food</v>
      </c>
      <c r="Q1167" t="str">
        <f>RIGHT(N1167,LEN(N1167)-SEARCH("/",N1167))</f>
        <v>food trucks</v>
      </c>
      <c r="R1167">
        <f>YEAR(O1167)</f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>(((J1168/60)/60)/24)+DATE(1970,1,1)</f>
        <v>42150.485439814816</v>
      </c>
      <c r="P1168" t="str">
        <f>LEFT(N1168,SEARCH("/",N1168)-1)</f>
        <v>food</v>
      </c>
      <c r="Q1168" t="str">
        <f>RIGHT(N1168,LEN(N1168)-SEARCH("/",N1168))</f>
        <v>food trucks</v>
      </c>
      <c r="R1168">
        <f>YEAR(O1168)</f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>(((J1169/60)/60)/24)+DATE(1970,1,1)</f>
        <v>41863.734895833331</v>
      </c>
      <c r="P1169" t="str">
        <f>LEFT(N1169,SEARCH("/",N1169)-1)</f>
        <v>food</v>
      </c>
      <c r="Q1169" t="str">
        <f>RIGHT(N1169,LEN(N1169)-SEARCH("/",N1169))</f>
        <v>food trucks</v>
      </c>
      <c r="R1169">
        <f>YEAR(O1169)</f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>(((J1170/60)/60)/24)+DATE(1970,1,1)</f>
        <v>42605.053993055553</v>
      </c>
      <c r="P1170" t="str">
        <f>LEFT(N1170,SEARCH("/",N1170)-1)</f>
        <v>food</v>
      </c>
      <c r="Q1170" t="str">
        <f>RIGHT(N1170,LEN(N1170)-SEARCH("/",N1170))</f>
        <v>food trucks</v>
      </c>
      <c r="R1170">
        <f>YEAR(O1170)</f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>(((J1171/60)/60)/24)+DATE(1970,1,1)</f>
        <v>42027.353738425925</v>
      </c>
      <c r="P1171" t="str">
        <f>LEFT(N1171,SEARCH("/",N1171)-1)</f>
        <v>food</v>
      </c>
      <c r="Q1171" t="str">
        <f>RIGHT(N1171,LEN(N1171)-SEARCH("/",N1171))</f>
        <v>food trucks</v>
      </c>
      <c r="R1171">
        <f>YEAR(O1171)</f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>(((J1172/60)/60)/24)+DATE(1970,1,1)</f>
        <v>42124.893182870372</v>
      </c>
      <c r="P1172" t="str">
        <f>LEFT(N1172,SEARCH("/",N1172)-1)</f>
        <v>food</v>
      </c>
      <c r="Q1172" t="str">
        <f>RIGHT(N1172,LEN(N1172)-SEARCH("/",N1172))</f>
        <v>food trucks</v>
      </c>
      <c r="R1172">
        <f>YEAR(O1172)</f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>(((J1173/60)/60)/24)+DATE(1970,1,1)</f>
        <v>41938.804710648146</v>
      </c>
      <c r="P1173" t="str">
        <f>LEFT(N1173,SEARCH("/",N1173)-1)</f>
        <v>food</v>
      </c>
      <c r="Q1173" t="str">
        <f>RIGHT(N1173,LEN(N1173)-SEARCH("/",N1173))</f>
        <v>food trucks</v>
      </c>
      <c r="R1173">
        <f>YEAR(O1173)</f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>(((J1174/60)/60)/24)+DATE(1970,1,1)</f>
        <v>41841.682314814818</v>
      </c>
      <c r="P1174" t="str">
        <f>LEFT(N1174,SEARCH("/",N1174)-1)</f>
        <v>food</v>
      </c>
      <c r="Q1174" t="str">
        <f>RIGHT(N1174,LEN(N1174)-SEARCH("/",N1174))</f>
        <v>food trucks</v>
      </c>
      <c r="R1174">
        <f>YEAR(O1174)</f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>(((J1175/60)/60)/24)+DATE(1970,1,1)</f>
        <v>42184.185844907406</v>
      </c>
      <c r="P1175" t="str">
        <f>LEFT(N1175,SEARCH("/",N1175)-1)</f>
        <v>food</v>
      </c>
      <c r="Q1175" t="str">
        <f>RIGHT(N1175,LEN(N1175)-SEARCH("/",N1175))</f>
        <v>food trucks</v>
      </c>
      <c r="R1175">
        <f>YEAR(O1175)</f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>(((J1176/60)/60)/24)+DATE(1970,1,1)</f>
        <v>42468.84174768519</v>
      </c>
      <c r="P1176" t="str">
        <f>LEFT(N1176,SEARCH("/",N1176)-1)</f>
        <v>food</v>
      </c>
      <c r="Q1176" t="str">
        <f>RIGHT(N1176,LEN(N1176)-SEARCH("/",N1176))</f>
        <v>food trucks</v>
      </c>
      <c r="R1176">
        <f>YEAR(O1176)</f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>(((J1177/60)/60)/24)+DATE(1970,1,1)</f>
        <v>42170.728460648148</v>
      </c>
      <c r="P1177" t="str">
        <f>LEFT(N1177,SEARCH("/",N1177)-1)</f>
        <v>food</v>
      </c>
      <c r="Q1177" t="str">
        <f>RIGHT(N1177,LEN(N1177)-SEARCH("/",N1177))</f>
        <v>food trucks</v>
      </c>
      <c r="R1177">
        <f>YEAR(O1177)</f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>(((J1178/60)/60)/24)+DATE(1970,1,1)</f>
        <v>42746.019652777773</v>
      </c>
      <c r="P1178" t="str">
        <f>LEFT(N1178,SEARCH("/",N1178)-1)</f>
        <v>food</v>
      </c>
      <c r="Q1178" t="str">
        <f>RIGHT(N1178,LEN(N1178)-SEARCH("/",N1178))</f>
        <v>food trucks</v>
      </c>
      <c r="R1178">
        <f>YEAR(O1178)</f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>(((J1179/60)/60)/24)+DATE(1970,1,1)</f>
        <v>41897.660833333335</v>
      </c>
      <c r="P1179" t="str">
        <f>LEFT(N1179,SEARCH("/",N1179)-1)</f>
        <v>food</v>
      </c>
      <c r="Q1179" t="str">
        <f>RIGHT(N1179,LEN(N1179)-SEARCH("/",N1179))</f>
        <v>food trucks</v>
      </c>
      <c r="R1179">
        <f>YEAR(O1179)</f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>(((J1180/60)/60)/24)+DATE(1970,1,1)</f>
        <v>41837.905694444446</v>
      </c>
      <c r="P1180" t="str">
        <f>LEFT(N1180,SEARCH("/",N1180)-1)</f>
        <v>food</v>
      </c>
      <c r="Q1180" t="str">
        <f>RIGHT(N1180,LEN(N1180)-SEARCH("/",N1180))</f>
        <v>food trucks</v>
      </c>
      <c r="R1180">
        <f>YEAR(O1180)</f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>(((J1181/60)/60)/24)+DATE(1970,1,1)</f>
        <v>42275.720219907409</v>
      </c>
      <c r="P1181" t="str">
        <f>LEFT(N1181,SEARCH("/",N1181)-1)</f>
        <v>food</v>
      </c>
      <c r="Q1181" t="str">
        <f>RIGHT(N1181,LEN(N1181)-SEARCH("/",N1181))</f>
        <v>food trucks</v>
      </c>
      <c r="R1181">
        <f>YEAR(O1181)</f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>(((J1182/60)/60)/24)+DATE(1970,1,1)</f>
        <v>41781.806875000002</v>
      </c>
      <c r="P1182" t="str">
        <f>LEFT(N1182,SEARCH("/",N1182)-1)</f>
        <v>food</v>
      </c>
      <c r="Q1182" t="str">
        <f>RIGHT(N1182,LEN(N1182)-SEARCH("/",N1182))</f>
        <v>food trucks</v>
      </c>
      <c r="R1182">
        <f>YEAR(O1182)</f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>(((J1183/60)/60)/24)+DATE(1970,1,1)</f>
        <v>42034.339363425926</v>
      </c>
      <c r="P1183" t="str">
        <f>LEFT(N1183,SEARCH("/",N1183)-1)</f>
        <v>food</v>
      </c>
      <c r="Q1183" t="str">
        <f>RIGHT(N1183,LEN(N1183)-SEARCH("/",N1183))</f>
        <v>food trucks</v>
      </c>
      <c r="R1183">
        <f>YEAR(O1183)</f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>(((J1184/60)/60)/24)+DATE(1970,1,1)</f>
        <v>42728.827407407407</v>
      </c>
      <c r="P1184" t="str">
        <f>LEFT(N1184,SEARCH("/",N1184)-1)</f>
        <v>food</v>
      </c>
      <c r="Q1184" t="str">
        <f>RIGHT(N1184,LEN(N1184)-SEARCH("/",N1184))</f>
        <v>food trucks</v>
      </c>
      <c r="R1184">
        <f>YEAR(O1184)</f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>(((J1185/60)/60)/24)+DATE(1970,1,1)</f>
        <v>42656.86137731481</v>
      </c>
      <c r="P1185" t="str">
        <f>LEFT(N1185,SEARCH("/",N1185)-1)</f>
        <v>food</v>
      </c>
      <c r="Q1185" t="str">
        <f>RIGHT(N1185,LEN(N1185)-SEARCH("/",N1185))</f>
        <v>food trucks</v>
      </c>
      <c r="R1185">
        <f>YEAR(O1185)</f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>(((J1186/60)/60)/24)+DATE(1970,1,1)</f>
        <v>42741.599664351852</v>
      </c>
      <c r="P1186" t="str">
        <f>LEFT(N1186,SEARCH("/",N1186)-1)</f>
        <v>photography</v>
      </c>
      <c r="Q1186" t="str">
        <f>RIGHT(N1186,LEN(N1186)-SEARCH("/",N1186))</f>
        <v>photobooks</v>
      </c>
      <c r="R1186">
        <f>YEAR(O1186)</f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>(((J1187/60)/60)/24)+DATE(1970,1,1)</f>
        <v>42130.865150462967</v>
      </c>
      <c r="P1187" t="str">
        <f>LEFT(N1187,SEARCH("/",N1187)-1)</f>
        <v>photography</v>
      </c>
      <c r="Q1187" t="str">
        <f>RIGHT(N1187,LEN(N1187)-SEARCH("/",N1187))</f>
        <v>photobooks</v>
      </c>
      <c r="R1187">
        <f>YEAR(O1187)</f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>(((J1188/60)/60)/24)+DATE(1970,1,1)</f>
        <v>42123.86336805555</v>
      </c>
      <c r="P1188" t="str">
        <f>LEFT(N1188,SEARCH("/",N1188)-1)</f>
        <v>photography</v>
      </c>
      <c r="Q1188" t="str">
        <f>RIGHT(N1188,LEN(N1188)-SEARCH("/",N1188))</f>
        <v>photobooks</v>
      </c>
      <c r="R1188">
        <f>YEAR(O1188)</f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>(((J1189/60)/60)/24)+DATE(1970,1,1)</f>
        <v>42109.894942129627</v>
      </c>
      <c r="P1189" t="str">
        <f>LEFT(N1189,SEARCH("/",N1189)-1)</f>
        <v>photography</v>
      </c>
      <c r="Q1189" t="str">
        <f>RIGHT(N1189,LEN(N1189)-SEARCH("/",N1189))</f>
        <v>photobooks</v>
      </c>
      <c r="R1189">
        <f>YEAR(O1189)</f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>(((J1190/60)/60)/24)+DATE(1970,1,1)</f>
        <v>42711.700694444444</v>
      </c>
      <c r="P1190" t="str">
        <f>LEFT(N1190,SEARCH("/",N1190)-1)</f>
        <v>photography</v>
      </c>
      <c r="Q1190" t="str">
        <f>RIGHT(N1190,LEN(N1190)-SEARCH("/",N1190))</f>
        <v>photobooks</v>
      </c>
      <c r="R1190">
        <f>YEAR(O1190)</f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>(((J1191/60)/60)/24)+DATE(1970,1,1)</f>
        <v>42529.979108796295</v>
      </c>
      <c r="P1191" t="str">
        <f>LEFT(N1191,SEARCH("/",N1191)-1)</f>
        <v>photography</v>
      </c>
      <c r="Q1191" t="str">
        <f>RIGHT(N1191,LEN(N1191)-SEARCH("/",N1191))</f>
        <v>photobooks</v>
      </c>
      <c r="R1191">
        <f>YEAR(O1191)</f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>(((J1192/60)/60)/24)+DATE(1970,1,1)</f>
        <v>41852.665798611109</v>
      </c>
      <c r="P1192" t="str">
        <f>LEFT(N1192,SEARCH("/",N1192)-1)</f>
        <v>photography</v>
      </c>
      <c r="Q1192" t="str">
        <f>RIGHT(N1192,LEN(N1192)-SEARCH("/",N1192))</f>
        <v>photobooks</v>
      </c>
      <c r="R1192">
        <f>YEAR(O1192)</f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>(((J1193/60)/60)/24)+DATE(1970,1,1)</f>
        <v>42419.603703703702</v>
      </c>
      <c r="P1193" t="str">
        <f>LEFT(N1193,SEARCH("/",N1193)-1)</f>
        <v>photography</v>
      </c>
      <c r="Q1193" t="str">
        <f>RIGHT(N1193,LEN(N1193)-SEARCH("/",N1193))</f>
        <v>photobooks</v>
      </c>
      <c r="R1193">
        <f>YEAR(O1193)</f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>(((J1194/60)/60)/24)+DATE(1970,1,1)</f>
        <v>42747.506689814814</v>
      </c>
      <c r="P1194" t="str">
        <f>LEFT(N1194,SEARCH("/",N1194)-1)</f>
        <v>photography</v>
      </c>
      <c r="Q1194" t="str">
        <f>RIGHT(N1194,LEN(N1194)-SEARCH("/",N1194))</f>
        <v>photobooks</v>
      </c>
      <c r="R1194">
        <f>YEAR(O1194)</f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>(((J1195/60)/60)/24)+DATE(1970,1,1)</f>
        <v>42409.776076388895</v>
      </c>
      <c r="P1195" t="str">
        <f>LEFT(N1195,SEARCH("/",N1195)-1)</f>
        <v>photography</v>
      </c>
      <c r="Q1195" t="str">
        <f>RIGHT(N1195,LEN(N1195)-SEARCH("/",N1195))</f>
        <v>photobooks</v>
      </c>
      <c r="R1195">
        <f>YEAR(O1195)</f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>(((J1196/60)/60)/24)+DATE(1970,1,1)</f>
        <v>42072.488182870366</v>
      </c>
      <c r="P1196" t="str">
        <f>LEFT(N1196,SEARCH("/",N1196)-1)</f>
        <v>photography</v>
      </c>
      <c r="Q1196" t="str">
        <f>RIGHT(N1196,LEN(N1196)-SEARCH("/",N1196))</f>
        <v>photobooks</v>
      </c>
      <c r="R1196">
        <f>YEAR(O1196)</f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>(((J1197/60)/60)/24)+DATE(1970,1,1)</f>
        <v>42298.34783564815</v>
      </c>
      <c r="P1197" t="str">
        <f>LEFT(N1197,SEARCH("/",N1197)-1)</f>
        <v>photography</v>
      </c>
      <c r="Q1197" t="str">
        <f>RIGHT(N1197,LEN(N1197)-SEARCH("/",N1197))</f>
        <v>photobooks</v>
      </c>
      <c r="R1197">
        <f>YEAR(O1197)</f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>(((J1198/60)/60)/24)+DATE(1970,1,1)</f>
        <v>42326.818738425922</v>
      </c>
      <c r="P1198" t="str">
        <f>LEFT(N1198,SEARCH("/",N1198)-1)</f>
        <v>photography</v>
      </c>
      <c r="Q1198" t="str">
        <f>RIGHT(N1198,LEN(N1198)-SEARCH("/",N1198))</f>
        <v>photobooks</v>
      </c>
      <c r="R1198">
        <f>YEAR(O1198)</f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>(((J1199/60)/60)/24)+DATE(1970,1,1)</f>
        <v>42503.66474537037</v>
      </c>
      <c r="P1199" t="str">
        <f>LEFT(N1199,SEARCH("/",N1199)-1)</f>
        <v>photography</v>
      </c>
      <c r="Q1199" t="str">
        <f>RIGHT(N1199,LEN(N1199)-SEARCH("/",N1199))</f>
        <v>photobooks</v>
      </c>
      <c r="R1199">
        <f>YEAR(O1199)</f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>(((J1200/60)/60)/24)+DATE(1970,1,1)</f>
        <v>42333.619050925925</v>
      </c>
      <c r="P1200" t="str">
        <f>LEFT(N1200,SEARCH("/",N1200)-1)</f>
        <v>photography</v>
      </c>
      <c r="Q1200" t="str">
        <f>RIGHT(N1200,LEN(N1200)-SEARCH("/",N1200))</f>
        <v>photobooks</v>
      </c>
      <c r="R1200">
        <f>YEAR(O1200)</f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>(((J1201/60)/60)/24)+DATE(1970,1,1)</f>
        <v>42161.770833333328</v>
      </c>
      <c r="P1201" t="str">
        <f>LEFT(N1201,SEARCH("/",N1201)-1)</f>
        <v>photography</v>
      </c>
      <c r="Q1201" t="str">
        <f>RIGHT(N1201,LEN(N1201)-SEARCH("/",N1201))</f>
        <v>photobooks</v>
      </c>
      <c r="R1201">
        <f>YEAR(O1201)</f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>(((J1202/60)/60)/24)+DATE(1970,1,1)</f>
        <v>42089.477500000001</v>
      </c>
      <c r="P1202" t="str">
        <f>LEFT(N1202,SEARCH("/",N1202)-1)</f>
        <v>photography</v>
      </c>
      <c r="Q1202" t="str">
        <f>RIGHT(N1202,LEN(N1202)-SEARCH("/",N1202))</f>
        <v>photobooks</v>
      </c>
      <c r="R1202">
        <f>YEAR(O1202)</f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>(((J1203/60)/60)/24)+DATE(1970,1,1)</f>
        <v>42536.60701388889</v>
      </c>
      <c r="P1203" t="str">
        <f>LEFT(N1203,SEARCH("/",N1203)-1)</f>
        <v>photography</v>
      </c>
      <c r="Q1203" t="str">
        <f>RIGHT(N1203,LEN(N1203)-SEARCH("/",N1203))</f>
        <v>photobooks</v>
      </c>
      <c r="R1203">
        <f>YEAR(O1203)</f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>(((J1204/60)/60)/24)+DATE(1970,1,1)</f>
        <v>42152.288819444439</v>
      </c>
      <c r="P1204" t="str">
        <f>LEFT(N1204,SEARCH("/",N1204)-1)</f>
        <v>photography</v>
      </c>
      <c r="Q1204" t="str">
        <f>RIGHT(N1204,LEN(N1204)-SEARCH("/",N1204))</f>
        <v>photobooks</v>
      </c>
      <c r="R1204">
        <f>YEAR(O1204)</f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>(((J1205/60)/60)/24)+DATE(1970,1,1)</f>
        <v>42125.614895833336</v>
      </c>
      <c r="P1205" t="str">
        <f>LEFT(N1205,SEARCH("/",N1205)-1)</f>
        <v>photography</v>
      </c>
      <c r="Q1205" t="str">
        <f>RIGHT(N1205,LEN(N1205)-SEARCH("/",N1205))</f>
        <v>photobooks</v>
      </c>
      <c r="R1205">
        <f>YEAR(O1205)</f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>(((J1206/60)/60)/24)+DATE(1970,1,1)</f>
        <v>42297.748067129629</v>
      </c>
      <c r="P1206" t="str">
        <f>LEFT(N1206,SEARCH("/",N1206)-1)</f>
        <v>photography</v>
      </c>
      <c r="Q1206" t="str">
        <f>RIGHT(N1206,LEN(N1206)-SEARCH("/",N1206))</f>
        <v>photobooks</v>
      </c>
      <c r="R1206">
        <f>YEAR(O1206)</f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>(((J1207/60)/60)/24)+DATE(1970,1,1)</f>
        <v>42138.506377314814</v>
      </c>
      <c r="P1207" t="str">
        <f>LEFT(N1207,SEARCH("/",N1207)-1)</f>
        <v>photography</v>
      </c>
      <c r="Q1207" t="str">
        <f>RIGHT(N1207,LEN(N1207)-SEARCH("/",N1207))</f>
        <v>photobooks</v>
      </c>
      <c r="R1207">
        <f>YEAR(O1207)</f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>(((J1208/60)/60)/24)+DATE(1970,1,1)</f>
        <v>42772.776076388895</v>
      </c>
      <c r="P1208" t="str">
        <f>LEFT(N1208,SEARCH("/",N1208)-1)</f>
        <v>photography</v>
      </c>
      <c r="Q1208" t="str">
        <f>RIGHT(N1208,LEN(N1208)-SEARCH("/",N1208))</f>
        <v>photobooks</v>
      </c>
      <c r="R1208">
        <f>YEAR(O1208)</f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>(((J1209/60)/60)/24)+DATE(1970,1,1)</f>
        <v>42430.430243055554</v>
      </c>
      <c r="P1209" t="str">
        <f>LEFT(N1209,SEARCH("/",N1209)-1)</f>
        <v>photography</v>
      </c>
      <c r="Q1209" t="str">
        <f>RIGHT(N1209,LEN(N1209)-SEARCH("/",N1209))</f>
        <v>photobooks</v>
      </c>
      <c r="R1209">
        <f>YEAR(O1209)</f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>(((J1210/60)/60)/24)+DATE(1970,1,1)</f>
        <v>42423.709074074075</v>
      </c>
      <c r="P1210" t="str">
        <f>LEFT(N1210,SEARCH("/",N1210)-1)</f>
        <v>photography</v>
      </c>
      <c r="Q1210" t="str">
        <f>RIGHT(N1210,LEN(N1210)-SEARCH("/",N1210))</f>
        <v>photobooks</v>
      </c>
      <c r="R1210">
        <f>YEAR(O1210)</f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>(((J1211/60)/60)/24)+DATE(1970,1,1)</f>
        <v>42761.846122685187</v>
      </c>
      <c r="P1211" t="str">
        <f>LEFT(N1211,SEARCH("/",N1211)-1)</f>
        <v>photography</v>
      </c>
      <c r="Q1211" t="str">
        <f>RIGHT(N1211,LEN(N1211)-SEARCH("/",N1211))</f>
        <v>photobooks</v>
      </c>
      <c r="R1211">
        <f>YEAR(O1211)</f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>(((J1212/60)/60)/24)+DATE(1970,1,1)</f>
        <v>42132.941805555558</v>
      </c>
      <c r="P1212" t="str">
        <f>LEFT(N1212,SEARCH("/",N1212)-1)</f>
        <v>photography</v>
      </c>
      <c r="Q1212" t="str">
        <f>RIGHT(N1212,LEN(N1212)-SEARCH("/",N1212))</f>
        <v>photobooks</v>
      </c>
      <c r="R1212">
        <f>YEAR(O1212)</f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>(((J1213/60)/60)/24)+DATE(1970,1,1)</f>
        <v>42515.866446759261</v>
      </c>
      <c r="P1213" t="str">
        <f>LEFT(N1213,SEARCH("/",N1213)-1)</f>
        <v>photography</v>
      </c>
      <c r="Q1213" t="str">
        <f>RIGHT(N1213,LEN(N1213)-SEARCH("/",N1213))</f>
        <v>photobooks</v>
      </c>
      <c r="R1213">
        <f>YEAR(O1213)</f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>(((J1214/60)/60)/24)+DATE(1970,1,1)</f>
        <v>42318.950173611112</v>
      </c>
      <c r="P1214" t="str">
        <f>LEFT(N1214,SEARCH("/",N1214)-1)</f>
        <v>photography</v>
      </c>
      <c r="Q1214" t="str">
        <f>RIGHT(N1214,LEN(N1214)-SEARCH("/",N1214))</f>
        <v>photobooks</v>
      </c>
      <c r="R1214">
        <f>YEAR(O1214)</f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>(((J1215/60)/60)/24)+DATE(1970,1,1)</f>
        <v>42731.755787037036</v>
      </c>
      <c r="P1215" t="str">
        <f>LEFT(N1215,SEARCH("/",N1215)-1)</f>
        <v>photography</v>
      </c>
      <c r="Q1215" t="str">
        <f>RIGHT(N1215,LEN(N1215)-SEARCH("/",N1215))</f>
        <v>photobooks</v>
      </c>
      <c r="R1215">
        <f>YEAR(O1215)</f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>(((J1216/60)/60)/24)+DATE(1970,1,1)</f>
        <v>42104.840335648143</v>
      </c>
      <c r="P1216" t="str">
        <f>LEFT(N1216,SEARCH("/",N1216)-1)</f>
        <v>photography</v>
      </c>
      <c r="Q1216" t="str">
        <f>RIGHT(N1216,LEN(N1216)-SEARCH("/",N1216))</f>
        <v>photobooks</v>
      </c>
      <c r="R1216">
        <f>YEAR(O1216)</f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>(((J1217/60)/60)/24)+DATE(1970,1,1)</f>
        <v>41759.923101851848</v>
      </c>
      <c r="P1217" t="str">
        <f>LEFT(N1217,SEARCH("/",N1217)-1)</f>
        <v>photography</v>
      </c>
      <c r="Q1217" t="str">
        <f>RIGHT(N1217,LEN(N1217)-SEARCH("/",N1217))</f>
        <v>photobooks</v>
      </c>
      <c r="R1217">
        <f>YEAR(O1217)</f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>(((J1218/60)/60)/24)+DATE(1970,1,1)</f>
        <v>42247.616400462968</v>
      </c>
      <c r="P1218" t="str">
        <f>LEFT(N1218,SEARCH("/",N1218)-1)</f>
        <v>photography</v>
      </c>
      <c r="Q1218" t="str">
        <f>RIGHT(N1218,LEN(N1218)-SEARCH("/",N1218))</f>
        <v>photobooks</v>
      </c>
      <c r="R1218">
        <f>YEAR(O1218)</f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>(((J1219/60)/60)/24)+DATE(1970,1,1)</f>
        <v>42535.809490740736</v>
      </c>
      <c r="P1219" t="str">
        <f>LEFT(N1219,SEARCH("/",N1219)-1)</f>
        <v>photography</v>
      </c>
      <c r="Q1219" t="str">
        <f>RIGHT(N1219,LEN(N1219)-SEARCH("/",N1219))</f>
        <v>photobooks</v>
      </c>
      <c r="R1219">
        <f>YEAR(O1219)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>(((J1220/60)/60)/24)+DATE(1970,1,1)</f>
        <v>42278.662037037036</v>
      </c>
      <c r="P1220" t="str">
        <f>LEFT(N1220,SEARCH("/",N1220)-1)</f>
        <v>photography</v>
      </c>
      <c r="Q1220" t="str">
        <f>RIGHT(N1220,LEN(N1220)-SEARCH("/",N1220))</f>
        <v>photobooks</v>
      </c>
      <c r="R1220">
        <f>YEAR(O1220)</f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>(((J1221/60)/60)/24)+DATE(1970,1,1)</f>
        <v>42633.461956018517</v>
      </c>
      <c r="P1221" t="str">
        <f>LEFT(N1221,SEARCH("/",N1221)-1)</f>
        <v>photography</v>
      </c>
      <c r="Q1221" t="str">
        <f>RIGHT(N1221,LEN(N1221)-SEARCH("/",N1221))</f>
        <v>photobooks</v>
      </c>
      <c r="R1221">
        <f>YEAR(O1221)</f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>(((J1222/60)/60)/24)+DATE(1970,1,1)</f>
        <v>42211.628611111111</v>
      </c>
      <c r="P1222" t="str">
        <f>LEFT(N1222,SEARCH("/",N1222)-1)</f>
        <v>photography</v>
      </c>
      <c r="Q1222" t="str">
        <f>RIGHT(N1222,LEN(N1222)-SEARCH("/",N1222))</f>
        <v>photobooks</v>
      </c>
      <c r="R1222">
        <f>YEAR(O1222)</f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>(((J1223/60)/60)/24)+DATE(1970,1,1)</f>
        <v>42680.47555555556</v>
      </c>
      <c r="P1223" t="str">
        <f>LEFT(N1223,SEARCH("/",N1223)-1)</f>
        <v>photography</v>
      </c>
      <c r="Q1223" t="str">
        <f>RIGHT(N1223,LEN(N1223)-SEARCH("/",N1223))</f>
        <v>photobooks</v>
      </c>
      <c r="R1223">
        <f>YEAR(O1223)</f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>(((J1224/60)/60)/24)+DATE(1970,1,1)</f>
        <v>42430.720451388886</v>
      </c>
      <c r="P1224" t="str">
        <f>LEFT(N1224,SEARCH("/",N1224)-1)</f>
        <v>photography</v>
      </c>
      <c r="Q1224" t="str">
        <f>RIGHT(N1224,LEN(N1224)-SEARCH("/",N1224))</f>
        <v>photobooks</v>
      </c>
      <c r="R1224">
        <f>YEAR(O1224)</f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>(((J1225/60)/60)/24)+DATE(1970,1,1)</f>
        <v>42654.177187499998</v>
      </c>
      <c r="P1225" t="str">
        <f>LEFT(N1225,SEARCH("/",N1225)-1)</f>
        <v>photography</v>
      </c>
      <c r="Q1225" t="str">
        <f>RIGHT(N1225,LEN(N1225)-SEARCH("/",N1225))</f>
        <v>photobooks</v>
      </c>
      <c r="R1225">
        <f>YEAR(O1225)</f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>(((J1226/60)/60)/24)+DATE(1970,1,1)</f>
        <v>41736.549791666665</v>
      </c>
      <c r="P1226" t="str">
        <f>LEFT(N1226,SEARCH("/",N1226)-1)</f>
        <v>music</v>
      </c>
      <c r="Q1226" t="str">
        <f>RIGHT(N1226,LEN(N1226)-SEARCH("/",N1226))</f>
        <v>world music</v>
      </c>
      <c r="R1226">
        <f>YEAR(O1226)</f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>(((J1227/60)/60)/24)+DATE(1970,1,1)</f>
        <v>41509.905995370369</v>
      </c>
      <c r="P1227" t="str">
        <f>LEFT(N1227,SEARCH("/",N1227)-1)</f>
        <v>music</v>
      </c>
      <c r="Q1227" t="str">
        <f>RIGHT(N1227,LEN(N1227)-SEARCH("/",N1227))</f>
        <v>world music</v>
      </c>
      <c r="R1227">
        <f>YEAR(O1227)</f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>(((J1228/60)/60)/24)+DATE(1970,1,1)</f>
        <v>41715.874780092592</v>
      </c>
      <c r="P1228" t="str">
        <f>LEFT(N1228,SEARCH("/",N1228)-1)</f>
        <v>music</v>
      </c>
      <c r="Q1228" t="str">
        <f>RIGHT(N1228,LEN(N1228)-SEARCH("/",N1228))</f>
        <v>world music</v>
      </c>
      <c r="R1228">
        <f>YEAR(O1228)</f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>(((J1229/60)/60)/24)+DATE(1970,1,1)</f>
        <v>41827.919166666667</v>
      </c>
      <c r="P1229" t="str">
        <f>LEFT(N1229,SEARCH("/",N1229)-1)</f>
        <v>music</v>
      </c>
      <c r="Q1229" t="str">
        <f>RIGHT(N1229,LEN(N1229)-SEARCH("/",N1229))</f>
        <v>world music</v>
      </c>
      <c r="R1229">
        <f>YEAR(O1229)</f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>(((J1230/60)/60)/24)+DATE(1970,1,1)</f>
        <v>40754.729259259257</v>
      </c>
      <c r="P1230" t="str">
        <f>LEFT(N1230,SEARCH("/",N1230)-1)</f>
        <v>music</v>
      </c>
      <c r="Q1230" t="str">
        <f>RIGHT(N1230,LEN(N1230)-SEARCH("/",N1230))</f>
        <v>world music</v>
      </c>
      <c r="R1230">
        <f>YEAR(O1230)</f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>(((J1231/60)/60)/24)+DATE(1970,1,1)</f>
        <v>40985.459803240738</v>
      </c>
      <c r="P1231" t="str">
        <f>LEFT(N1231,SEARCH("/",N1231)-1)</f>
        <v>music</v>
      </c>
      <c r="Q1231" t="str">
        <f>RIGHT(N1231,LEN(N1231)-SEARCH("/",N1231))</f>
        <v>world music</v>
      </c>
      <c r="R1231">
        <f>YEAR(O1231)</f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>(((J1232/60)/60)/24)+DATE(1970,1,1)</f>
        <v>40568.972569444442</v>
      </c>
      <c r="P1232" t="str">
        <f>LEFT(N1232,SEARCH("/",N1232)-1)</f>
        <v>music</v>
      </c>
      <c r="Q1232" t="str">
        <f>RIGHT(N1232,LEN(N1232)-SEARCH("/",N1232))</f>
        <v>world music</v>
      </c>
      <c r="R1232">
        <f>YEAR(O1232)</f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>(((J1233/60)/60)/24)+DATE(1970,1,1)</f>
        <v>42193.941759259258</v>
      </c>
      <c r="P1233" t="str">
        <f>LEFT(N1233,SEARCH("/",N1233)-1)</f>
        <v>music</v>
      </c>
      <c r="Q1233" t="str">
        <f>RIGHT(N1233,LEN(N1233)-SEARCH("/",N1233))</f>
        <v>world music</v>
      </c>
      <c r="R1233">
        <f>YEAR(O1233)</f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>(((J1234/60)/60)/24)+DATE(1970,1,1)</f>
        <v>41506.848032407412</v>
      </c>
      <c r="P1234" t="str">
        <f>LEFT(N1234,SEARCH("/",N1234)-1)</f>
        <v>music</v>
      </c>
      <c r="Q1234" t="str">
        <f>RIGHT(N1234,LEN(N1234)-SEARCH("/",N1234))</f>
        <v>world music</v>
      </c>
      <c r="R1234">
        <f>YEAR(O1234)</f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>(((J1235/60)/60)/24)+DATE(1970,1,1)</f>
        <v>40939.948773148149</v>
      </c>
      <c r="P1235" t="str">
        <f>LEFT(N1235,SEARCH("/",N1235)-1)</f>
        <v>music</v>
      </c>
      <c r="Q1235" t="str">
        <f>RIGHT(N1235,LEN(N1235)-SEARCH("/",N1235))</f>
        <v>world music</v>
      </c>
      <c r="R1235">
        <f>YEAR(O1235)</f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>(((J1236/60)/60)/24)+DATE(1970,1,1)</f>
        <v>42007.788680555561</v>
      </c>
      <c r="P1236" t="str">
        <f>LEFT(N1236,SEARCH("/",N1236)-1)</f>
        <v>music</v>
      </c>
      <c r="Q1236" t="str">
        <f>RIGHT(N1236,LEN(N1236)-SEARCH("/",N1236))</f>
        <v>world music</v>
      </c>
      <c r="R1236">
        <f>YEAR(O1236)</f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>(((J1237/60)/60)/24)+DATE(1970,1,1)</f>
        <v>41583.135405092595</v>
      </c>
      <c r="P1237" t="str">
        <f>LEFT(N1237,SEARCH("/",N1237)-1)</f>
        <v>music</v>
      </c>
      <c r="Q1237" t="str">
        <f>RIGHT(N1237,LEN(N1237)-SEARCH("/",N1237))</f>
        <v>world music</v>
      </c>
      <c r="R1237">
        <f>YEAR(O1237)</f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>(((J1238/60)/60)/24)+DATE(1970,1,1)</f>
        <v>41110.680138888885</v>
      </c>
      <c r="P1238" t="str">
        <f>LEFT(N1238,SEARCH("/",N1238)-1)</f>
        <v>music</v>
      </c>
      <c r="Q1238" t="str">
        <f>RIGHT(N1238,LEN(N1238)-SEARCH("/",N1238))</f>
        <v>world music</v>
      </c>
      <c r="R1238">
        <f>YEAR(O1238)</f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>(((J1239/60)/60)/24)+DATE(1970,1,1)</f>
        <v>41125.283159722225</v>
      </c>
      <c r="P1239" t="str">
        <f>LEFT(N1239,SEARCH("/",N1239)-1)</f>
        <v>music</v>
      </c>
      <c r="Q1239" t="str">
        <f>RIGHT(N1239,LEN(N1239)-SEARCH("/",N1239))</f>
        <v>world music</v>
      </c>
      <c r="R1239">
        <f>YEAR(O1239)</f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>(((J1240/60)/60)/24)+DATE(1970,1,1)</f>
        <v>40731.61037037037</v>
      </c>
      <c r="P1240" t="str">
        <f>LEFT(N1240,SEARCH("/",N1240)-1)</f>
        <v>music</v>
      </c>
      <c r="Q1240" t="str">
        <f>RIGHT(N1240,LEN(N1240)-SEARCH("/",N1240))</f>
        <v>world music</v>
      </c>
      <c r="R1240">
        <f>YEAR(O1240)</f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>(((J1241/60)/60)/24)+DATE(1970,1,1)</f>
        <v>40883.962581018517</v>
      </c>
      <c r="P1241" t="str">
        <f>LEFT(N1241,SEARCH("/",N1241)-1)</f>
        <v>music</v>
      </c>
      <c r="Q1241" t="str">
        <f>RIGHT(N1241,LEN(N1241)-SEARCH("/",N1241))</f>
        <v>world music</v>
      </c>
      <c r="R1241">
        <f>YEAR(O1241)</f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>(((J1242/60)/60)/24)+DATE(1970,1,1)</f>
        <v>41409.040011574078</v>
      </c>
      <c r="P1242" t="str">
        <f>LEFT(N1242,SEARCH("/",N1242)-1)</f>
        <v>music</v>
      </c>
      <c r="Q1242" t="str">
        <f>RIGHT(N1242,LEN(N1242)-SEARCH("/",N1242))</f>
        <v>world music</v>
      </c>
      <c r="R1242">
        <f>YEAR(O1242)</f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>(((J1243/60)/60)/24)+DATE(1970,1,1)</f>
        <v>41923.837731481479</v>
      </c>
      <c r="P1243" t="str">
        <f>LEFT(N1243,SEARCH("/",N1243)-1)</f>
        <v>music</v>
      </c>
      <c r="Q1243" t="str">
        <f>RIGHT(N1243,LEN(N1243)-SEARCH("/",N1243))</f>
        <v>world music</v>
      </c>
      <c r="R1243">
        <f>YEAR(O1243)</f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>(((J1244/60)/60)/24)+DATE(1970,1,1)</f>
        <v>40782.165532407409</v>
      </c>
      <c r="P1244" t="str">
        <f>LEFT(N1244,SEARCH("/",N1244)-1)</f>
        <v>music</v>
      </c>
      <c r="Q1244" t="str">
        <f>RIGHT(N1244,LEN(N1244)-SEARCH("/",N1244))</f>
        <v>world music</v>
      </c>
      <c r="R1244">
        <f>YEAR(O1244)</f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>(((J1245/60)/60)/24)+DATE(1970,1,1)</f>
        <v>40671.879293981481</v>
      </c>
      <c r="P1245" t="str">
        <f>LEFT(N1245,SEARCH("/",N1245)-1)</f>
        <v>music</v>
      </c>
      <c r="Q1245" t="str">
        <f>RIGHT(N1245,LEN(N1245)-SEARCH("/",N1245))</f>
        <v>world music</v>
      </c>
      <c r="R1245">
        <f>YEAR(O1245)</f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>(((J1246/60)/60)/24)+DATE(1970,1,1)</f>
        <v>41355.825497685182</v>
      </c>
      <c r="P1246" t="str">
        <f>LEFT(N1246,SEARCH("/",N1246)-1)</f>
        <v>music</v>
      </c>
      <c r="Q1246" t="str">
        <f>RIGHT(N1246,LEN(N1246)-SEARCH("/",N1246))</f>
        <v>rock</v>
      </c>
      <c r="R1246">
        <f>YEAR(O1246)</f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>(((J1247/60)/60)/24)+DATE(1970,1,1)</f>
        <v>41774.599930555552</v>
      </c>
      <c r="P1247" t="str">
        <f>LEFT(N1247,SEARCH("/",N1247)-1)</f>
        <v>music</v>
      </c>
      <c r="Q1247" t="str">
        <f>RIGHT(N1247,LEN(N1247)-SEARCH("/",N1247))</f>
        <v>rock</v>
      </c>
      <c r="R1247">
        <f>YEAR(O1247)</f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>(((J1248/60)/60)/24)+DATE(1970,1,1)</f>
        <v>40838.043391203704</v>
      </c>
      <c r="P1248" t="str">
        <f>LEFT(N1248,SEARCH("/",N1248)-1)</f>
        <v>music</v>
      </c>
      <c r="Q1248" t="str">
        <f>RIGHT(N1248,LEN(N1248)-SEARCH("/",N1248))</f>
        <v>rock</v>
      </c>
      <c r="R1248">
        <f>YEAR(O1248)</f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>(((J1249/60)/60)/24)+DATE(1970,1,1)</f>
        <v>41370.292303240742</v>
      </c>
      <c r="P1249" t="str">
        <f>LEFT(N1249,SEARCH("/",N1249)-1)</f>
        <v>music</v>
      </c>
      <c r="Q1249" t="str">
        <f>RIGHT(N1249,LEN(N1249)-SEARCH("/",N1249))</f>
        <v>rock</v>
      </c>
      <c r="R1249">
        <f>YEAR(O1249)</f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>(((J1250/60)/60)/24)+DATE(1970,1,1)</f>
        <v>41767.656863425924</v>
      </c>
      <c r="P1250" t="str">
        <f>LEFT(N1250,SEARCH("/",N1250)-1)</f>
        <v>music</v>
      </c>
      <c r="Q1250" t="str">
        <f>RIGHT(N1250,LEN(N1250)-SEARCH("/",N1250))</f>
        <v>rock</v>
      </c>
      <c r="R1250">
        <f>YEAR(O1250)</f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>(((J1251/60)/60)/24)+DATE(1970,1,1)</f>
        <v>41067.74086805556</v>
      </c>
      <c r="P1251" t="str">
        <f>LEFT(N1251,SEARCH("/",N1251)-1)</f>
        <v>music</v>
      </c>
      <c r="Q1251" t="str">
        <f>RIGHT(N1251,LEN(N1251)-SEARCH("/",N1251))</f>
        <v>rock</v>
      </c>
      <c r="R1251">
        <f>YEAR(O1251)</f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>(((J1252/60)/60)/24)+DATE(1970,1,1)</f>
        <v>41843.64271990741</v>
      </c>
      <c r="P1252" t="str">
        <f>LEFT(N1252,SEARCH("/",N1252)-1)</f>
        <v>music</v>
      </c>
      <c r="Q1252" t="str">
        <f>RIGHT(N1252,LEN(N1252)-SEARCH("/",N1252))</f>
        <v>rock</v>
      </c>
      <c r="R1252">
        <f>YEAR(O1252)</f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>(((J1253/60)/60)/24)+DATE(1970,1,1)</f>
        <v>40751.814432870371</v>
      </c>
      <c r="P1253" t="str">
        <f>LEFT(N1253,SEARCH("/",N1253)-1)</f>
        <v>music</v>
      </c>
      <c r="Q1253" t="str">
        <f>RIGHT(N1253,LEN(N1253)-SEARCH("/",N1253))</f>
        <v>rock</v>
      </c>
      <c r="R1253">
        <f>YEAR(O1253)</f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>(((J1254/60)/60)/24)+DATE(1970,1,1)</f>
        <v>41543.988067129627</v>
      </c>
      <c r="P1254" t="str">
        <f>LEFT(N1254,SEARCH("/",N1254)-1)</f>
        <v>music</v>
      </c>
      <c r="Q1254" t="str">
        <f>RIGHT(N1254,LEN(N1254)-SEARCH("/",N1254))</f>
        <v>rock</v>
      </c>
      <c r="R1254">
        <f>YEAR(O1254)</f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>(((J1255/60)/60)/24)+DATE(1970,1,1)</f>
        <v>41855.783645833333</v>
      </c>
      <c r="P1255" t="str">
        <f>LEFT(N1255,SEARCH("/",N1255)-1)</f>
        <v>music</v>
      </c>
      <c r="Q1255" t="str">
        <f>RIGHT(N1255,LEN(N1255)-SEARCH("/",N1255))</f>
        <v>rock</v>
      </c>
      <c r="R1255">
        <f>YEAR(O1255)</f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>(((J1256/60)/60)/24)+DATE(1970,1,1)</f>
        <v>40487.621365740742</v>
      </c>
      <c r="P1256" t="str">
        <f>LEFT(N1256,SEARCH("/",N1256)-1)</f>
        <v>music</v>
      </c>
      <c r="Q1256" t="str">
        <f>RIGHT(N1256,LEN(N1256)-SEARCH("/",N1256))</f>
        <v>rock</v>
      </c>
      <c r="R1256">
        <f>YEAR(O1256)</f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>(((J1257/60)/60)/24)+DATE(1970,1,1)</f>
        <v>41579.845509259263</v>
      </c>
      <c r="P1257" t="str">
        <f>LEFT(N1257,SEARCH("/",N1257)-1)</f>
        <v>music</v>
      </c>
      <c r="Q1257" t="str">
        <f>RIGHT(N1257,LEN(N1257)-SEARCH("/",N1257))</f>
        <v>rock</v>
      </c>
      <c r="R1257">
        <f>YEAR(O1257)</f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>(((J1258/60)/60)/24)+DATE(1970,1,1)</f>
        <v>40921.919340277782</v>
      </c>
      <c r="P1258" t="str">
        <f>LEFT(N1258,SEARCH("/",N1258)-1)</f>
        <v>music</v>
      </c>
      <c r="Q1258" t="str">
        <f>RIGHT(N1258,LEN(N1258)-SEARCH("/",N1258))</f>
        <v>rock</v>
      </c>
      <c r="R1258">
        <f>YEAR(O1258)</f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>(((J1259/60)/60)/24)+DATE(1970,1,1)</f>
        <v>40587.085532407407</v>
      </c>
      <c r="P1259" t="str">
        <f>LEFT(N1259,SEARCH("/",N1259)-1)</f>
        <v>music</v>
      </c>
      <c r="Q1259" t="str">
        <f>RIGHT(N1259,LEN(N1259)-SEARCH("/",N1259))</f>
        <v>rock</v>
      </c>
      <c r="R1259">
        <f>YEAR(O1259)</f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>(((J1260/60)/60)/24)+DATE(1970,1,1)</f>
        <v>41487.611250000002</v>
      </c>
      <c r="P1260" t="str">
        <f>LEFT(N1260,SEARCH("/",N1260)-1)</f>
        <v>music</v>
      </c>
      <c r="Q1260" t="str">
        <f>RIGHT(N1260,LEN(N1260)-SEARCH("/",N1260))</f>
        <v>rock</v>
      </c>
      <c r="R1260">
        <f>YEAR(O1260)</f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>(((J1261/60)/60)/24)+DATE(1970,1,1)</f>
        <v>41766.970648148148</v>
      </c>
      <c r="P1261" t="str">
        <f>LEFT(N1261,SEARCH("/",N1261)-1)</f>
        <v>music</v>
      </c>
      <c r="Q1261" t="str">
        <f>RIGHT(N1261,LEN(N1261)-SEARCH("/",N1261))</f>
        <v>rock</v>
      </c>
      <c r="R1261">
        <f>YEAR(O1261)</f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>(((J1262/60)/60)/24)+DATE(1970,1,1)</f>
        <v>41666.842824074076</v>
      </c>
      <c r="P1262" t="str">
        <f>LEFT(N1262,SEARCH("/",N1262)-1)</f>
        <v>music</v>
      </c>
      <c r="Q1262" t="str">
        <f>RIGHT(N1262,LEN(N1262)-SEARCH("/",N1262))</f>
        <v>rock</v>
      </c>
      <c r="R1262">
        <f>YEAR(O1262)</f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>(((J1263/60)/60)/24)+DATE(1970,1,1)</f>
        <v>41638.342905092592</v>
      </c>
      <c r="P1263" t="str">
        <f>LEFT(N1263,SEARCH("/",N1263)-1)</f>
        <v>music</v>
      </c>
      <c r="Q1263" t="str">
        <f>RIGHT(N1263,LEN(N1263)-SEARCH("/",N1263))</f>
        <v>rock</v>
      </c>
      <c r="R1263">
        <f>YEAR(O1263)</f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>(((J1264/60)/60)/24)+DATE(1970,1,1)</f>
        <v>41656.762638888889</v>
      </c>
      <c r="P1264" t="str">
        <f>LEFT(N1264,SEARCH("/",N1264)-1)</f>
        <v>music</v>
      </c>
      <c r="Q1264" t="str">
        <f>RIGHT(N1264,LEN(N1264)-SEARCH("/",N1264))</f>
        <v>rock</v>
      </c>
      <c r="R1264">
        <f>YEAR(O1264)</f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>(((J1265/60)/60)/24)+DATE(1970,1,1)</f>
        <v>41692.084143518521</v>
      </c>
      <c r="P1265" t="str">
        <f>LEFT(N1265,SEARCH("/",N1265)-1)</f>
        <v>music</v>
      </c>
      <c r="Q1265" t="str">
        <f>RIGHT(N1265,LEN(N1265)-SEARCH("/",N1265))</f>
        <v>rock</v>
      </c>
      <c r="R1265">
        <f>YEAR(O1265)</f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>(((J1266/60)/60)/24)+DATE(1970,1,1)</f>
        <v>41547.662997685184</v>
      </c>
      <c r="P1266" t="str">
        <f>LEFT(N1266,SEARCH("/",N1266)-1)</f>
        <v>music</v>
      </c>
      <c r="Q1266" t="str">
        <f>RIGHT(N1266,LEN(N1266)-SEARCH("/",N1266))</f>
        <v>rock</v>
      </c>
      <c r="R1266">
        <f>YEAR(O1266)</f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>(((J1267/60)/60)/24)+DATE(1970,1,1)</f>
        <v>40465.655266203699</v>
      </c>
      <c r="P1267" t="str">
        <f>LEFT(N1267,SEARCH("/",N1267)-1)</f>
        <v>music</v>
      </c>
      <c r="Q1267" t="str">
        <f>RIGHT(N1267,LEN(N1267)-SEARCH("/",N1267))</f>
        <v>rock</v>
      </c>
      <c r="R1267">
        <f>YEAR(O1267)</f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>(((J1268/60)/60)/24)+DATE(1970,1,1)</f>
        <v>41620.87667824074</v>
      </c>
      <c r="P1268" t="str">
        <f>LEFT(N1268,SEARCH("/",N1268)-1)</f>
        <v>music</v>
      </c>
      <c r="Q1268" t="str">
        <f>RIGHT(N1268,LEN(N1268)-SEARCH("/",N1268))</f>
        <v>rock</v>
      </c>
      <c r="R1268">
        <f>YEAR(O1268)</f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>(((J1269/60)/60)/24)+DATE(1970,1,1)</f>
        <v>41449.585162037038</v>
      </c>
      <c r="P1269" t="str">
        <f>LEFT(N1269,SEARCH("/",N1269)-1)</f>
        <v>music</v>
      </c>
      <c r="Q1269" t="str">
        <f>RIGHT(N1269,LEN(N1269)-SEARCH("/",N1269))</f>
        <v>rock</v>
      </c>
      <c r="R1269">
        <f>YEAR(O1269)</f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>(((J1270/60)/60)/24)+DATE(1970,1,1)</f>
        <v>41507.845451388886</v>
      </c>
      <c r="P1270" t="str">
        <f>LEFT(N1270,SEARCH("/",N1270)-1)</f>
        <v>music</v>
      </c>
      <c r="Q1270" t="str">
        <f>RIGHT(N1270,LEN(N1270)-SEARCH("/",N1270))</f>
        <v>rock</v>
      </c>
      <c r="R1270">
        <f>YEAR(O1270)</f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>(((J1271/60)/60)/24)+DATE(1970,1,1)</f>
        <v>42445.823055555549</v>
      </c>
      <c r="P1271" t="str">
        <f>LEFT(N1271,SEARCH("/",N1271)-1)</f>
        <v>music</v>
      </c>
      <c r="Q1271" t="str">
        <f>RIGHT(N1271,LEN(N1271)-SEARCH("/",N1271))</f>
        <v>rock</v>
      </c>
      <c r="R1271">
        <f>YEAR(O1271)</f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>(((J1272/60)/60)/24)+DATE(1970,1,1)</f>
        <v>40933.856967592597</v>
      </c>
      <c r="P1272" t="str">
        <f>LEFT(N1272,SEARCH("/",N1272)-1)</f>
        <v>music</v>
      </c>
      <c r="Q1272" t="str">
        <f>RIGHT(N1272,LEN(N1272)-SEARCH("/",N1272))</f>
        <v>rock</v>
      </c>
      <c r="R1272">
        <f>YEAR(O1272)</f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>(((J1273/60)/60)/24)+DATE(1970,1,1)</f>
        <v>41561.683553240742</v>
      </c>
      <c r="P1273" t="str">
        <f>LEFT(N1273,SEARCH("/",N1273)-1)</f>
        <v>music</v>
      </c>
      <c r="Q1273" t="str">
        <f>RIGHT(N1273,LEN(N1273)-SEARCH("/",N1273))</f>
        <v>rock</v>
      </c>
      <c r="R1273">
        <f>YEAR(O1273)</f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>(((J1274/60)/60)/24)+DATE(1970,1,1)</f>
        <v>40274.745127314818</v>
      </c>
      <c r="P1274" t="str">
        <f>LEFT(N1274,SEARCH("/",N1274)-1)</f>
        <v>music</v>
      </c>
      <c r="Q1274" t="str">
        <f>RIGHT(N1274,LEN(N1274)-SEARCH("/",N1274))</f>
        <v>rock</v>
      </c>
      <c r="R1274">
        <f>YEAR(O1274)</f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>(((J1275/60)/60)/24)+DATE(1970,1,1)</f>
        <v>41852.730219907404</v>
      </c>
      <c r="P1275" t="str">
        <f>LEFT(N1275,SEARCH("/",N1275)-1)</f>
        <v>music</v>
      </c>
      <c r="Q1275" t="str">
        <f>RIGHT(N1275,LEN(N1275)-SEARCH("/",N1275))</f>
        <v>rock</v>
      </c>
      <c r="R1275">
        <f>YEAR(O1275)</f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>(((J1276/60)/60)/24)+DATE(1970,1,1)</f>
        <v>41116.690104166664</v>
      </c>
      <c r="P1276" t="str">
        <f>LEFT(N1276,SEARCH("/",N1276)-1)</f>
        <v>music</v>
      </c>
      <c r="Q1276" t="str">
        <f>RIGHT(N1276,LEN(N1276)-SEARCH("/",N1276))</f>
        <v>rock</v>
      </c>
      <c r="R1276">
        <f>YEAR(O1276)</f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>(((J1277/60)/60)/24)+DATE(1970,1,1)</f>
        <v>41458.867905092593</v>
      </c>
      <c r="P1277" t="str">
        <f>LEFT(N1277,SEARCH("/",N1277)-1)</f>
        <v>music</v>
      </c>
      <c r="Q1277" t="str">
        <f>RIGHT(N1277,LEN(N1277)-SEARCH("/",N1277))</f>
        <v>rock</v>
      </c>
      <c r="R1277">
        <f>YEAR(O1277)</f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>(((J1278/60)/60)/24)+DATE(1970,1,1)</f>
        <v>40007.704247685186</v>
      </c>
      <c r="P1278" t="str">
        <f>LEFT(N1278,SEARCH("/",N1278)-1)</f>
        <v>music</v>
      </c>
      <c r="Q1278" t="str">
        <f>RIGHT(N1278,LEN(N1278)-SEARCH("/",N1278))</f>
        <v>rock</v>
      </c>
      <c r="R1278">
        <f>YEAR(O1278)</f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>(((J1279/60)/60)/24)+DATE(1970,1,1)</f>
        <v>41121.561886574076</v>
      </c>
      <c r="P1279" t="str">
        <f>LEFT(N1279,SEARCH("/",N1279)-1)</f>
        <v>music</v>
      </c>
      <c r="Q1279" t="str">
        <f>RIGHT(N1279,LEN(N1279)-SEARCH("/",N1279))</f>
        <v>rock</v>
      </c>
      <c r="R1279">
        <f>YEAR(O1279)</f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>(((J1280/60)/60)/24)+DATE(1970,1,1)</f>
        <v>41786.555162037039</v>
      </c>
      <c r="P1280" t="str">
        <f>LEFT(N1280,SEARCH("/",N1280)-1)</f>
        <v>music</v>
      </c>
      <c r="Q1280" t="str">
        <f>RIGHT(N1280,LEN(N1280)-SEARCH("/",N1280))</f>
        <v>rock</v>
      </c>
      <c r="R1280">
        <f>YEAR(O1280)</f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>(((J1281/60)/60)/24)+DATE(1970,1,1)</f>
        <v>41682.099189814813</v>
      </c>
      <c r="P1281" t="str">
        <f>LEFT(N1281,SEARCH("/",N1281)-1)</f>
        <v>music</v>
      </c>
      <c r="Q1281" t="str">
        <f>RIGHT(N1281,LEN(N1281)-SEARCH("/",N1281))</f>
        <v>rock</v>
      </c>
      <c r="R1281">
        <f>YEAR(O1281)</f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>(((J1282/60)/60)/24)+DATE(1970,1,1)</f>
        <v>40513.757569444446</v>
      </c>
      <c r="P1282" t="str">
        <f>LEFT(N1282,SEARCH("/",N1282)-1)</f>
        <v>music</v>
      </c>
      <c r="Q1282" t="str">
        <f>RIGHT(N1282,LEN(N1282)-SEARCH("/",N1282))</f>
        <v>rock</v>
      </c>
      <c r="R1282">
        <f>YEAR(O1282)</f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>(((J1283/60)/60)/24)+DATE(1970,1,1)</f>
        <v>41463.743472222224</v>
      </c>
      <c r="P1283" t="str">
        <f>LEFT(N1283,SEARCH("/",N1283)-1)</f>
        <v>music</v>
      </c>
      <c r="Q1283" t="str">
        <f>RIGHT(N1283,LEN(N1283)-SEARCH("/",N1283))</f>
        <v>rock</v>
      </c>
      <c r="R1283">
        <f>YEAR(O1283)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>(((J1284/60)/60)/24)+DATE(1970,1,1)</f>
        <v>41586.475173611114</v>
      </c>
      <c r="P1284" t="str">
        <f>LEFT(N1284,SEARCH("/",N1284)-1)</f>
        <v>music</v>
      </c>
      <c r="Q1284" t="str">
        <f>RIGHT(N1284,LEN(N1284)-SEARCH("/",N1284))</f>
        <v>rock</v>
      </c>
      <c r="R1284">
        <f>YEAR(O1284)</f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>(((J1285/60)/60)/24)+DATE(1970,1,1)</f>
        <v>41320.717465277776</v>
      </c>
      <c r="P1285" t="str">
        <f>LEFT(N1285,SEARCH("/",N1285)-1)</f>
        <v>music</v>
      </c>
      <c r="Q1285" t="str">
        <f>RIGHT(N1285,LEN(N1285)-SEARCH("/",N1285))</f>
        <v>rock</v>
      </c>
      <c r="R1285">
        <f>YEAR(O1285)</f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>(((J1286/60)/60)/24)+DATE(1970,1,1)</f>
        <v>42712.23474537037</v>
      </c>
      <c r="P1286" t="str">
        <f>LEFT(N1286,SEARCH("/",N1286)-1)</f>
        <v>theater</v>
      </c>
      <c r="Q1286" t="str">
        <f>RIGHT(N1286,LEN(N1286)-SEARCH("/",N1286))</f>
        <v>plays</v>
      </c>
      <c r="R1286">
        <f>YEAR(O1286)</f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>(((J1287/60)/60)/24)+DATE(1970,1,1)</f>
        <v>42160.583043981482</v>
      </c>
      <c r="P1287" t="str">
        <f>LEFT(N1287,SEARCH("/",N1287)-1)</f>
        <v>theater</v>
      </c>
      <c r="Q1287" t="str">
        <f>RIGHT(N1287,LEN(N1287)-SEARCH("/",N1287))</f>
        <v>plays</v>
      </c>
      <c r="R1287">
        <f>YEAR(O1287)</f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>(((J1288/60)/60)/24)+DATE(1970,1,1)</f>
        <v>42039.384571759263</v>
      </c>
      <c r="P1288" t="str">
        <f>LEFT(N1288,SEARCH("/",N1288)-1)</f>
        <v>theater</v>
      </c>
      <c r="Q1288" t="str">
        <f>RIGHT(N1288,LEN(N1288)-SEARCH("/",N1288))</f>
        <v>plays</v>
      </c>
      <c r="R1288">
        <f>YEAR(O1288)</f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>(((J1289/60)/60)/24)+DATE(1970,1,1)</f>
        <v>42107.621018518519</v>
      </c>
      <c r="P1289" t="str">
        <f>LEFT(N1289,SEARCH("/",N1289)-1)</f>
        <v>theater</v>
      </c>
      <c r="Q1289" t="str">
        <f>RIGHT(N1289,LEN(N1289)-SEARCH("/",N1289))</f>
        <v>plays</v>
      </c>
      <c r="R1289">
        <f>YEAR(O1289)</f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>(((J1290/60)/60)/24)+DATE(1970,1,1)</f>
        <v>42561.154664351852</v>
      </c>
      <c r="P1290" t="str">
        <f>LEFT(N1290,SEARCH("/",N1290)-1)</f>
        <v>theater</v>
      </c>
      <c r="Q1290" t="str">
        <f>RIGHT(N1290,LEN(N1290)-SEARCH("/",N1290))</f>
        <v>plays</v>
      </c>
      <c r="R1290">
        <f>YEAR(O1290)</f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>(((J1291/60)/60)/24)+DATE(1970,1,1)</f>
        <v>42709.134780092587</v>
      </c>
      <c r="P1291" t="str">
        <f>LEFT(N1291,SEARCH("/",N1291)-1)</f>
        <v>theater</v>
      </c>
      <c r="Q1291" t="str">
        <f>RIGHT(N1291,LEN(N1291)-SEARCH("/",N1291))</f>
        <v>plays</v>
      </c>
      <c r="R1291">
        <f>YEAR(O1291)</f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>(((J1292/60)/60)/24)+DATE(1970,1,1)</f>
        <v>42086.614942129629</v>
      </c>
      <c r="P1292" t="str">
        <f>LEFT(N1292,SEARCH("/",N1292)-1)</f>
        <v>theater</v>
      </c>
      <c r="Q1292" t="str">
        <f>RIGHT(N1292,LEN(N1292)-SEARCH("/",N1292))</f>
        <v>plays</v>
      </c>
      <c r="R1292">
        <f>YEAR(O1292)</f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>(((J1293/60)/60)/24)+DATE(1970,1,1)</f>
        <v>42064.652673611112</v>
      </c>
      <c r="P1293" t="str">
        <f>LEFT(N1293,SEARCH("/",N1293)-1)</f>
        <v>theater</v>
      </c>
      <c r="Q1293" t="str">
        <f>RIGHT(N1293,LEN(N1293)-SEARCH("/",N1293))</f>
        <v>plays</v>
      </c>
      <c r="R1293">
        <f>YEAR(O1293)</f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>(((J1294/60)/60)/24)+DATE(1970,1,1)</f>
        <v>42256.764212962968</v>
      </c>
      <c r="P1294" t="str">
        <f>LEFT(N1294,SEARCH("/",N1294)-1)</f>
        <v>theater</v>
      </c>
      <c r="Q1294" t="str">
        <f>RIGHT(N1294,LEN(N1294)-SEARCH("/",N1294))</f>
        <v>plays</v>
      </c>
      <c r="R1294">
        <f>YEAR(O1294)</f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>(((J1295/60)/60)/24)+DATE(1970,1,1)</f>
        <v>42292.701053240744</v>
      </c>
      <c r="P1295" t="str">
        <f>LEFT(N1295,SEARCH("/",N1295)-1)</f>
        <v>theater</v>
      </c>
      <c r="Q1295" t="str">
        <f>RIGHT(N1295,LEN(N1295)-SEARCH("/",N1295))</f>
        <v>plays</v>
      </c>
      <c r="R1295">
        <f>YEAR(O1295)</f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>(((J1296/60)/60)/24)+DATE(1970,1,1)</f>
        <v>42278.453668981485</v>
      </c>
      <c r="P1296" t="str">
        <f>LEFT(N1296,SEARCH("/",N1296)-1)</f>
        <v>theater</v>
      </c>
      <c r="Q1296" t="str">
        <f>RIGHT(N1296,LEN(N1296)-SEARCH("/",N1296))</f>
        <v>plays</v>
      </c>
      <c r="R1296">
        <f>YEAR(O1296)</f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>(((J1297/60)/60)/24)+DATE(1970,1,1)</f>
        <v>42184.572881944448</v>
      </c>
      <c r="P1297" t="str">
        <f>LEFT(N1297,SEARCH("/",N1297)-1)</f>
        <v>theater</v>
      </c>
      <c r="Q1297" t="str">
        <f>RIGHT(N1297,LEN(N1297)-SEARCH("/",N1297))</f>
        <v>plays</v>
      </c>
      <c r="R1297">
        <f>YEAR(O1297)</f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>(((J1298/60)/60)/24)+DATE(1970,1,1)</f>
        <v>42423.050613425927</v>
      </c>
      <c r="P1298" t="str">
        <f>LEFT(N1298,SEARCH("/",N1298)-1)</f>
        <v>theater</v>
      </c>
      <c r="Q1298" t="str">
        <f>RIGHT(N1298,LEN(N1298)-SEARCH("/",N1298))</f>
        <v>plays</v>
      </c>
      <c r="R1298">
        <f>YEAR(O1298)</f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>(((J1299/60)/60)/24)+DATE(1970,1,1)</f>
        <v>42461.747199074074</v>
      </c>
      <c r="P1299" t="str">
        <f>LEFT(N1299,SEARCH("/",N1299)-1)</f>
        <v>theater</v>
      </c>
      <c r="Q1299" t="str">
        <f>RIGHT(N1299,LEN(N1299)-SEARCH("/",N1299))</f>
        <v>plays</v>
      </c>
      <c r="R1299">
        <f>YEAR(O1299)</f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>(((J1300/60)/60)/24)+DATE(1970,1,1)</f>
        <v>42458.680925925932</v>
      </c>
      <c r="P1300" t="str">
        <f>LEFT(N1300,SEARCH("/",N1300)-1)</f>
        <v>theater</v>
      </c>
      <c r="Q1300" t="str">
        <f>RIGHT(N1300,LEN(N1300)-SEARCH("/",N1300))</f>
        <v>plays</v>
      </c>
      <c r="R1300">
        <f>YEAR(O1300)</f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>(((J1301/60)/60)/24)+DATE(1970,1,1)</f>
        <v>42169.814340277779</v>
      </c>
      <c r="P1301" t="str">
        <f>LEFT(N1301,SEARCH("/",N1301)-1)</f>
        <v>theater</v>
      </c>
      <c r="Q1301" t="str">
        <f>RIGHT(N1301,LEN(N1301)-SEARCH("/",N1301))</f>
        <v>plays</v>
      </c>
      <c r="R1301">
        <f>YEAR(O1301)</f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>(((J1302/60)/60)/24)+DATE(1970,1,1)</f>
        <v>42483.675208333334</v>
      </c>
      <c r="P1302" t="str">
        <f>LEFT(N1302,SEARCH("/",N1302)-1)</f>
        <v>theater</v>
      </c>
      <c r="Q1302" t="str">
        <f>RIGHT(N1302,LEN(N1302)-SEARCH("/",N1302))</f>
        <v>plays</v>
      </c>
      <c r="R1302">
        <f>YEAR(O1302)</f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>(((J1303/60)/60)/24)+DATE(1970,1,1)</f>
        <v>42195.749745370369</v>
      </c>
      <c r="P1303" t="str">
        <f>LEFT(N1303,SEARCH("/",N1303)-1)</f>
        <v>theater</v>
      </c>
      <c r="Q1303" t="str">
        <f>RIGHT(N1303,LEN(N1303)-SEARCH("/",N1303))</f>
        <v>plays</v>
      </c>
      <c r="R1303">
        <f>YEAR(O1303)</f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>(((J1304/60)/60)/24)+DATE(1970,1,1)</f>
        <v>42675.057997685188</v>
      </c>
      <c r="P1304" t="str">
        <f>LEFT(N1304,SEARCH("/",N1304)-1)</f>
        <v>theater</v>
      </c>
      <c r="Q1304" t="str">
        <f>RIGHT(N1304,LEN(N1304)-SEARCH("/",N1304))</f>
        <v>plays</v>
      </c>
      <c r="R1304">
        <f>YEAR(O1304)</f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>(((J1305/60)/60)/24)+DATE(1970,1,1)</f>
        <v>42566.441203703704</v>
      </c>
      <c r="P1305" t="str">
        <f>LEFT(N1305,SEARCH("/",N1305)-1)</f>
        <v>theater</v>
      </c>
      <c r="Q1305" t="str">
        <f>RIGHT(N1305,LEN(N1305)-SEARCH("/",N1305))</f>
        <v>plays</v>
      </c>
      <c r="R1305">
        <f>YEAR(O1305)</f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>(((J1306/60)/60)/24)+DATE(1970,1,1)</f>
        <v>42747.194502314815</v>
      </c>
      <c r="P1306" t="str">
        <f>LEFT(N1306,SEARCH("/",N1306)-1)</f>
        <v>technology</v>
      </c>
      <c r="Q1306" t="str">
        <f>RIGHT(N1306,LEN(N1306)-SEARCH("/",N1306))</f>
        <v>wearables</v>
      </c>
      <c r="R1306">
        <f>YEAR(O1306)</f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>(((J1307/60)/60)/24)+DATE(1970,1,1)</f>
        <v>42543.665601851855</v>
      </c>
      <c r="P1307" t="str">
        <f>LEFT(N1307,SEARCH("/",N1307)-1)</f>
        <v>technology</v>
      </c>
      <c r="Q1307" t="str">
        <f>RIGHT(N1307,LEN(N1307)-SEARCH("/",N1307))</f>
        <v>wearables</v>
      </c>
      <c r="R1307">
        <f>YEAR(O1307)</f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>(((J1308/60)/60)/24)+DATE(1970,1,1)</f>
        <v>41947.457569444443</v>
      </c>
      <c r="P1308" t="str">
        <f>LEFT(N1308,SEARCH("/",N1308)-1)</f>
        <v>technology</v>
      </c>
      <c r="Q1308" t="str">
        <f>RIGHT(N1308,LEN(N1308)-SEARCH("/",N1308))</f>
        <v>wearables</v>
      </c>
      <c r="R1308">
        <f>YEAR(O1308)</f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>(((J1309/60)/60)/24)+DATE(1970,1,1)</f>
        <v>42387.503229166665</v>
      </c>
      <c r="P1309" t="str">
        <f>LEFT(N1309,SEARCH("/",N1309)-1)</f>
        <v>technology</v>
      </c>
      <c r="Q1309" t="str">
        <f>RIGHT(N1309,LEN(N1309)-SEARCH("/",N1309))</f>
        <v>wearables</v>
      </c>
      <c r="R1309">
        <f>YEAR(O1309)</f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>(((J1310/60)/60)/24)+DATE(1970,1,1)</f>
        <v>42611.613564814819</v>
      </c>
      <c r="P1310" t="str">
        <f>LEFT(N1310,SEARCH("/",N1310)-1)</f>
        <v>technology</v>
      </c>
      <c r="Q1310" t="str">
        <f>RIGHT(N1310,LEN(N1310)-SEARCH("/",N1310))</f>
        <v>wearables</v>
      </c>
      <c r="R1310">
        <f>YEAR(O1310)</f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>(((J1311/60)/60)/24)+DATE(1970,1,1)</f>
        <v>42257.882731481484</v>
      </c>
      <c r="P1311" t="str">
        <f>LEFT(N1311,SEARCH("/",N1311)-1)</f>
        <v>technology</v>
      </c>
      <c r="Q1311" t="str">
        <f>RIGHT(N1311,LEN(N1311)-SEARCH("/",N1311))</f>
        <v>wearables</v>
      </c>
      <c r="R1311">
        <f>YEAR(O1311)</f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>(((J1312/60)/60)/24)+DATE(1970,1,1)</f>
        <v>42556.667245370365</v>
      </c>
      <c r="P1312" t="str">
        <f>LEFT(N1312,SEARCH("/",N1312)-1)</f>
        <v>technology</v>
      </c>
      <c r="Q1312" t="str">
        <f>RIGHT(N1312,LEN(N1312)-SEARCH("/",N1312))</f>
        <v>wearables</v>
      </c>
      <c r="R1312">
        <f>YEAR(O1312)</f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>(((J1313/60)/60)/24)+DATE(1970,1,1)</f>
        <v>42669.802303240736</v>
      </c>
      <c r="P1313" t="str">
        <f>LEFT(N1313,SEARCH("/",N1313)-1)</f>
        <v>technology</v>
      </c>
      <c r="Q1313" t="str">
        <f>RIGHT(N1313,LEN(N1313)-SEARCH("/",N1313))</f>
        <v>wearables</v>
      </c>
      <c r="R1313">
        <f>YEAR(O1313)</f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>(((J1314/60)/60)/24)+DATE(1970,1,1)</f>
        <v>42082.702800925923</v>
      </c>
      <c r="P1314" t="str">
        <f>LEFT(N1314,SEARCH("/",N1314)-1)</f>
        <v>technology</v>
      </c>
      <c r="Q1314" t="str">
        <f>RIGHT(N1314,LEN(N1314)-SEARCH("/",N1314))</f>
        <v>wearables</v>
      </c>
      <c r="R1314">
        <f>YEAR(O1314)</f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>(((J1315/60)/60)/24)+DATE(1970,1,1)</f>
        <v>42402.709652777776</v>
      </c>
      <c r="P1315" t="str">
        <f>LEFT(N1315,SEARCH("/",N1315)-1)</f>
        <v>technology</v>
      </c>
      <c r="Q1315" t="str">
        <f>RIGHT(N1315,LEN(N1315)-SEARCH("/",N1315))</f>
        <v>wearables</v>
      </c>
      <c r="R1315">
        <f>YEAR(O1315)</f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>(((J1316/60)/60)/24)+DATE(1970,1,1)</f>
        <v>42604.669675925921</v>
      </c>
      <c r="P1316" t="str">
        <f>LEFT(N1316,SEARCH("/",N1316)-1)</f>
        <v>technology</v>
      </c>
      <c r="Q1316" t="str">
        <f>RIGHT(N1316,LEN(N1316)-SEARCH("/",N1316))</f>
        <v>wearables</v>
      </c>
      <c r="R1316">
        <f>YEAR(O1316)</f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>(((J1317/60)/60)/24)+DATE(1970,1,1)</f>
        <v>42278.498240740737</v>
      </c>
      <c r="P1317" t="str">
        <f>LEFT(N1317,SEARCH("/",N1317)-1)</f>
        <v>technology</v>
      </c>
      <c r="Q1317" t="str">
        <f>RIGHT(N1317,LEN(N1317)-SEARCH("/",N1317))</f>
        <v>wearables</v>
      </c>
      <c r="R1317">
        <f>YEAR(O1317)</f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>(((J1318/60)/60)/24)+DATE(1970,1,1)</f>
        <v>42393.961909722217</v>
      </c>
      <c r="P1318" t="str">
        <f>LEFT(N1318,SEARCH("/",N1318)-1)</f>
        <v>technology</v>
      </c>
      <c r="Q1318" t="str">
        <f>RIGHT(N1318,LEN(N1318)-SEARCH("/",N1318))</f>
        <v>wearables</v>
      </c>
      <c r="R1318">
        <f>YEAR(O1318)</f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>(((J1319/60)/60)/24)+DATE(1970,1,1)</f>
        <v>42520.235486111109</v>
      </c>
      <c r="P1319" t="str">
        <f>LEFT(N1319,SEARCH("/",N1319)-1)</f>
        <v>technology</v>
      </c>
      <c r="Q1319" t="str">
        <f>RIGHT(N1319,LEN(N1319)-SEARCH("/",N1319))</f>
        <v>wearables</v>
      </c>
      <c r="R1319">
        <f>YEAR(O1319)</f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>(((J1320/60)/60)/24)+DATE(1970,1,1)</f>
        <v>41985.043657407412</v>
      </c>
      <c r="P1320" t="str">
        <f>LEFT(N1320,SEARCH("/",N1320)-1)</f>
        <v>technology</v>
      </c>
      <c r="Q1320" t="str">
        <f>RIGHT(N1320,LEN(N1320)-SEARCH("/",N1320))</f>
        <v>wearables</v>
      </c>
      <c r="R1320">
        <f>YEAR(O1320)</f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>(((J1321/60)/60)/24)+DATE(1970,1,1)</f>
        <v>41816.812094907407</v>
      </c>
      <c r="P1321" t="str">
        <f>LEFT(N1321,SEARCH("/",N1321)-1)</f>
        <v>technology</v>
      </c>
      <c r="Q1321" t="str">
        <f>RIGHT(N1321,LEN(N1321)-SEARCH("/",N1321))</f>
        <v>wearables</v>
      </c>
      <c r="R1321">
        <f>YEAR(O1321)</f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>(((J1322/60)/60)/24)+DATE(1970,1,1)</f>
        <v>42705.690347222218</v>
      </c>
      <c r="P1322" t="str">
        <f>LEFT(N1322,SEARCH("/",N1322)-1)</f>
        <v>technology</v>
      </c>
      <c r="Q1322" t="str">
        <f>RIGHT(N1322,LEN(N1322)-SEARCH("/",N1322))</f>
        <v>wearables</v>
      </c>
      <c r="R1322">
        <f>YEAR(O1322)</f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>(((J1323/60)/60)/24)+DATE(1970,1,1)</f>
        <v>42697.74927083333</v>
      </c>
      <c r="P1323" t="str">
        <f>LEFT(N1323,SEARCH("/",N1323)-1)</f>
        <v>technology</v>
      </c>
      <c r="Q1323" t="str">
        <f>RIGHT(N1323,LEN(N1323)-SEARCH("/",N1323))</f>
        <v>wearables</v>
      </c>
      <c r="R1323">
        <f>YEAR(O1323)</f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>(((J1324/60)/60)/24)+DATE(1970,1,1)</f>
        <v>42115.656539351854</v>
      </c>
      <c r="P1324" t="str">
        <f>LEFT(N1324,SEARCH("/",N1324)-1)</f>
        <v>technology</v>
      </c>
      <c r="Q1324" t="str">
        <f>RIGHT(N1324,LEN(N1324)-SEARCH("/",N1324))</f>
        <v>wearables</v>
      </c>
      <c r="R1324">
        <f>YEAR(O1324)</f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>(((J1325/60)/60)/24)+DATE(1970,1,1)</f>
        <v>42451.698449074072</v>
      </c>
      <c r="P1325" t="str">
        <f>LEFT(N1325,SEARCH("/",N1325)-1)</f>
        <v>technology</v>
      </c>
      <c r="Q1325" t="str">
        <f>RIGHT(N1325,LEN(N1325)-SEARCH("/",N1325))</f>
        <v>wearables</v>
      </c>
      <c r="R1325">
        <f>YEAR(O1325)</f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>(((J1326/60)/60)/24)+DATE(1970,1,1)</f>
        <v>42626.633703703701</v>
      </c>
      <c r="P1326" t="str">
        <f>LEFT(N1326,SEARCH("/",N1326)-1)</f>
        <v>technology</v>
      </c>
      <c r="Q1326" t="str">
        <f>RIGHT(N1326,LEN(N1326)-SEARCH("/",N1326))</f>
        <v>wearables</v>
      </c>
      <c r="R1326">
        <f>YEAR(O1326)</f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>(((J1327/60)/60)/24)+DATE(1970,1,1)</f>
        <v>42704.086053240739</v>
      </c>
      <c r="P1327" t="str">
        <f>LEFT(N1327,SEARCH("/",N1327)-1)</f>
        <v>technology</v>
      </c>
      <c r="Q1327" t="str">
        <f>RIGHT(N1327,LEN(N1327)-SEARCH("/",N1327))</f>
        <v>wearables</v>
      </c>
      <c r="R1327">
        <f>YEAR(O1327)</f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>(((J1328/60)/60)/24)+DATE(1970,1,1)</f>
        <v>41974.791990740734</v>
      </c>
      <c r="P1328" t="str">
        <f>LEFT(N1328,SEARCH("/",N1328)-1)</f>
        <v>technology</v>
      </c>
      <c r="Q1328" t="str">
        <f>RIGHT(N1328,LEN(N1328)-SEARCH("/",N1328))</f>
        <v>wearables</v>
      </c>
      <c r="R1328">
        <f>YEAR(O1328)</f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>(((J1329/60)/60)/24)+DATE(1970,1,1)</f>
        <v>42123.678645833337</v>
      </c>
      <c r="P1329" t="str">
        <f>LEFT(N1329,SEARCH("/",N1329)-1)</f>
        <v>technology</v>
      </c>
      <c r="Q1329" t="str">
        <f>RIGHT(N1329,LEN(N1329)-SEARCH("/",N1329))</f>
        <v>wearables</v>
      </c>
      <c r="R1329">
        <f>YEAR(O1329)</f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>(((J1330/60)/60)/24)+DATE(1970,1,1)</f>
        <v>42612.642754629633</v>
      </c>
      <c r="P1330" t="str">
        <f>LEFT(N1330,SEARCH("/",N1330)-1)</f>
        <v>technology</v>
      </c>
      <c r="Q1330" t="str">
        <f>RIGHT(N1330,LEN(N1330)-SEARCH("/",N1330))</f>
        <v>wearables</v>
      </c>
      <c r="R1330">
        <f>YEAR(O1330)</f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>(((J1331/60)/60)/24)+DATE(1970,1,1)</f>
        <v>41935.221585648149</v>
      </c>
      <c r="P1331" t="str">
        <f>LEFT(N1331,SEARCH("/",N1331)-1)</f>
        <v>technology</v>
      </c>
      <c r="Q1331" t="str">
        <f>RIGHT(N1331,LEN(N1331)-SEARCH("/",N1331))</f>
        <v>wearables</v>
      </c>
      <c r="R1331">
        <f>YEAR(O1331)</f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>(((J1332/60)/60)/24)+DATE(1970,1,1)</f>
        <v>42522.276724537034</v>
      </c>
      <c r="P1332" t="str">
        <f>LEFT(N1332,SEARCH("/",N1332)-1)</f>
        <v>technology</v>
      </c>
      <c r="Q1332" t="str">
        <f>RIGHT(N1332,LEN(N1332)-SEARCH("/",N1332))</f>
        <v>wearables</v>
      </c>
      <c r="R1332">
        <f>YEAR(O1332)</f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>(((J1333/60)/60)/24)+DATE(1970,1,1)</f>
        <v>42569.50409722222</v>
      </c>
      <c r="P1333" t="str">
        <f>LEFT(N1333,SEARCH("/",N1333)-1)</f>
        <v>technology</v>
      </c>
      <c r="Q1333" t="str">
        <f>RIGHT(N1333,LEN(N1333)-SEARCH("/",N1333))</f>
        <v>wearables</v>
      </c>
      <c r="R1333">
        <f>YEAR(O1333)</f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>(((J1334/60)/60)/24)+DATE(1970,1,1)</f>
        <v>42732.060277777782</v>
      </c>
      <c r="P1334" t="str">
        <f>LEFT(N1334,SEARCH("/",N1334)-1)</f>
        <v>technology</v>
      </c>
      <c r="Q1334" t="str">
        <f>RIGHT(N1334,LEN(N1334)-SEARCH("/",N1334))</f>
        <v>wearables</v>
      </c>
      <c r="R1334">
        <f>YEAR(O1334)</f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>(((J1335/60)/60)/24)+DATE(1970,1,1)</f>
        <v>41806.106770833336</v>
      </c>
      <c r="P1335" t="str">
        <f>LEFT(N1335,SEARCH("/",N1335)-1)</f>
        <v>technology</v>
      </c>
      <c r="Q1335" t="str">
        <f>RIGHT(N1335,LEN(N1335)-SEARCH("/",N1335))</f>
        <v>wearables</v>
      </c>
      <c r="R1335">
        <f>YEAR(O1335)</f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>(((J1336/60)/60)/24)+DATE(1970,1,1)</f>
        <v>42410.774155092593</v>
      </c>
      <c r="P1336" t="str">
        <f>LEFT(N1336,SEARCH("/",N1336)-1)</f>
        <v>technology</v>
      </c>
      <c r="Q1336" t="str">
        <f>RIGHT(N1336,LEN(N1336)-SEARCH("/",N1336))</f>
        <v>wearables</v>
      </c>
      <c r="R1336">
        <f>YEAR(O1336)</f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>(((J1337/60)/60)/24)+DATE(1970,1,1)</f>
        <v>42313.936365740738</v>
      </c>
      <c r="P1337" t="str">
        <f>LEFT(N1337,SEARCH("/",N1337)-1)</f>
        <v>technology</v>
      </c>
      <c r="Q1337" t="str">
        <f>RIGHT(N1337,LEN(N1337)-SEARCH("/",N1337))</f>
        <v>wearables</v>
      </c>
      <c r="R1337">
        <f>YEAR(O1337)</f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>(((J1338/60)/60)/24)+DATE(1970,1,1)</f>
        <v>41955.863750000004</v>
      </c>
      <c r="P1338" t="str">
        <f>LEFT(N1338,SEARCH("/",N1338)-1)</f>
        <v>technology</v>
      </c>
      <c r="Q1338" t="str">
        <f>RIGHT(N1338,LEN(N1338)-SEARCH("/",N1338))</f>
        <v>wearables</v>
      </c>
      <c r="R1338">
        <f>YEAR(O1338)</f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>(((J1339/60)/60)/24)+DATE(1970,1,1)</f>
        <v>42767.577303240745</v>
      </c>
      <c r="P1339" t="str">
        <f>LEFT(N1339,SEARCH("/",N1339)-1)</f>
        <v>technology</v>
      </c>
      <c r="Q1339" t="str">
        <f>RIGHT(N1339,LEN(N1339)-SEARCH("/",N1339))</f>
        <v>wearables</v>
      </c>
      <c r="R1339">
        <f>YEAR(O1339)</f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>(((J1340/60)/60)/24)+DATE(1970,1,1)</f>
        <v>42188.803622685184</v>
      </c>
      <c r="P1340" t="str">
        <f>LEFT(N1340,SEARCH("/",N1340)-1)</f>
        <v>technology</v>
      </c>
      <c r="Q1340" t="str">
        <f>RIGHT(N1340,LEN(N1340)-SEARCH("/",N1340))</f>
        <v>wearables</v>
      </c>
      <c r="R1340">
        <f>YEAR(O1340)</f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>(((J1341/60)/60)/24)+DATE(1970,1,1)</f>
        <v>41936.647164351853</v>
      </c>
      <c r="P1341" t="str">
        <f>LEFT(N1341,SEARCH("/",N1341)-1)</f>
        <v>technology</v>
      </c>
      <c r="Q1341" t="str">
        <f>RIGHT(N1341,LEN(N1341)-SEARCH("/",N1341))</f>
        <v>wearables</v>
      </c>
      <c r="R1341">
        <f>YEAR(O1341)</f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>(((J1342/60)/60)/24)+DATE(1970,1,1)</f>
        <v>41836.595520833333</v>
      </c>
      <c r="P1342" t="str">
        <f>LEFT(N1342,SEARCH("/",N1342)-1)</f>
        <v>technology</v>
      </c>
      <c r="Q1342" t="str">
        <f>RIGHT(N1342,LEN(N1342)-SEARCH("/",N1342))</f>
        <v>wearables</v>
      </c>
      <c r="R1342">
        <f>YEAR(O1342)</f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>(((J1343/60)/60)/24)+DATE(1970,1,1)</f>
        <v>42612.624039351853</v>
      </c>
      <c r="P1343" t="str">
        <f>LEFT(N1343,SEARCH("/",N1343)-1)</f>
        <v>technology</v>
      </c>
      <c r="Q1343" t="str">
        <f>RIGHT(N1343,LEN(N1343)-SEARCH("/",N1343))</f>
        <v>wearables</v>
      </c>
      <c r="R1343">
        <f>YEAR(O1343)</f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>(((J1344/60)/60)/24)+DATE(1970,1,1)</f>
        <v>42172.816423611104</v>
      </c>
      <c r="P1344" t="str">
        <f>LEFT(N1344,SEARCH("/",N1344)-1)</f>
        <v>technology</v>
      </c>
      <c r="Q1344" t="str">
        <f>RIGHT(N1344,LEN(N1344)-SEARCH("/",N1344))</f>
        <v>wearables</v>
      </c>
      <c r="R1344">
        <f>YEAR(O1344)</f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>(((J1345/60)/60)/24)+DATE(1970,1,1)</f>
        <v>42542.526423611111</v>
      </c>
      <c r="P1345" t="str">
        <f>LEFT(N1345,SEARCH("/",N1345)-1)</f>
        <v>technology</v>
      </c>
      <c r="Q1345" t="str">
        <f>RIGHT(N1345,LEN(N1345)-SEARCH("/",N1345))</f>
        <v>wearables</v>
      </c>
      <c r="R1345">
        <f>YEAR(O1345)</f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>(((J1346/60)/60)/24)+DATE(1970,1,1)</f>
        <v>42522.789803240739</v>
      </c>
      <c r="P1346" t="str">
        <f>LEFT(N1346,SEARCH("/",N1346)-1)</f>
        <v>publishing</v>
      </c>
      <c r="Q1346" t="str">
        <f>RIGHT(N1346,LEN(N1346)-SEARCH("/",N1346))</f>
        <v>nonfiction</v>
      </c>
      <c r="R1346">
        <f>YEAR(O1346)</f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>(((J1347/60)/60)/24)+DATE(1970,1,1)</f>
        <v>41799.814340277779</v>
      </c>
      <c r="P1347" t="str">
        <f>LEFT(N1347,SEARCH("/",N1347)-1)</f>
        <v>publishing</v>
      </c>
      <c r="Q1347" t="str">
        <f>RIGHT(N1347,LEN(N1347)-SEARCH("/",N1347))</f>
        <v>nonfiction</v>
      </c>
      <c r="R1347">
        <f>YEAR(O1347)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>(((J1348/60)/60)/24)+DATE(1970,1,1)</f>
        <v>41422.075821759259</v>
      </c>
      <c r="P1348" t="str">
        <f>LEFT(N1348,SEARCH("/",N1348)-1)</f>
        <v>publishing</v>
      </c>
      <c r="Q1348" t="str">
        <f>RIGHT(N1348,LEN(N1348)-SEARCH("/",N1348))</f>
        <v>nonfiction</v>
      </c>
      <c r="R1348">
        <f>YEAR(O1348)</f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>(((J1349/60)/60)/24)+DATE(1970,1,1)</f>
        <v>42040.638020833328</v>
      </c>
      <c r="P1349" t="str">
        <f>LEFT(N1349,SEARCH("/",N1349)-1)</f>
        <v>publishing</v>
      </c>
      <c r="Q1349" t="str">
        <f>RIGHT(N1349,LEN(N1349)-SEARCH("/",N1349))</f>
        <v>nonfiction</v>
      </c>
      <c r="R1349">
        <f>YEAR(O1349)</f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>(((J1350/60)/60)/24)+DATE(1970,1,1)</f>
        <v>41963.506168981476</v>
      </c>
      <c r="P1350" t="str">
        <f>LEFT(N1350,SEARCH("/",N1350)-1)</f>
        <v>publishing</v>
      </c>
      <c r="Q1350" t="str">
        <f>RIGHT(N1350,LEN(N1350)-SEARCH("/",N1350))</f>
        <v>nonfiction</v>
      </c>
      <c r="R1350">
        <f>YEAR(O1350)</f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>(((J1351/60)/60)/24)+DATE(1970,1,1)</f>
        <v>42317.33258101852</v>
      </c>
      <c r="P1351" t="str">
        <f>LEFT(N1351,SEARCH("/",N1351)-1)</f>
        <v>publishing</v>
      </c>
      <c r="Q1351" t="str">
        <f>RIGHT(N1351,LEN(N1351)-SEARCH("/",N1351))</f>
        <v>nonfiction</v>
      </c>
      <c r="R1351">
        <f>YEAR(O1351)</f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>(((J1352/60)/60)/24)+DATE(1970,1,1)</f>
        <v>42334.013124999998</v>
      </c>
      <c r="P1352" t="str">
        <f>LEFT(N1352,SEARCH("/",N1352)-1)</f>
        <v>publishing</v>
      </c>
      <c r="Q1352" t="str">
        <f>RIGHT(N1352,LEN(N1352)-SEARCH("/",N1352))</f>
        <v>nonfiction</v>
      </c>
      <c r="R1352">
        <f>YEAR(O1352)</f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>(((J1353/60)/60)/24)+DATE(1970,1,1)</f>
        <v>42382.74009259259</v>
      </c>
      <c r="P1353" t="str">
        <f>LEFT(N1353,SEARCH("/",N1353)-1)</f>
        <v>publishing</v>
      </c>
      <c r="Q1353" t="str">
        <f>RIGHT(N1353,LEN(N1353)-SEARCH("/",N1353))</f>
        <v>nonfiction</v>
      </c>
      <c r="R1353">
        <f>YEAR(O1353)</f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>(((J1354/60)/60)/24)+DATE(1970,1,1)</f>
        <v>42200.578310185185</v>
      </c>
      <c r="P1354" t="str">
        <f>LEFT(N1354,SEARCH("/",N1354)-1)</f>
        <v>publishing</v>
      </c>
      <c r="Q1354" t="str">
        <f>RIGHT(N1354,LEN(N1354)-SEARCH("/",N1354))</f>
        <v>nonfiction</v>
      </c>
      <c r="R1354">
        <f>YEAR(O1354)</f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>(((J1355/60)/60)/24)+DATE(1970,1,1)</f>
        <v>41309.11791666667</v>
      </c>
      <c r="P1355" t="str">
        <f>LEFT(N1355,SEARCH("/",N1355)-1)</f>
        <v>publishing</v>
      </c>
      <c r="Q1355" t="str">
        <f>RIGHT(N1355,LEN(N1355)-SEARCH("/",N1355))</f>
        <v>nonfiction</v>
      </c>
      <c r="R1355">
        <f>YEAR(O1355)</f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>(((J1356/60)/60)/24)+DATE(1970,1,1)</f>
        <v>42502.807627314818</v>
      </c>
      <c r="P1356" t="str">
        <f>LEFT(N1356,SEARCH("/",N1356)-1)</f>
        <v>publishing</v>
      </c>
      <c r="Q1356" t="str">
        <f>RIGHT(N1356,LEN(N1356)-SEARCH("/",N1356))</f>
        <v>nonfiction</v>
      </c>
      <c r="R1356">
        <f>YEAR(O1356)</f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>(((J1357/60)/60)/24)+DATE(1970,1,1)</f>
        <v>41213.254687499997</v>
      </c>
      <c r="P1357" t="str">
        <f>LEFT(N1357,SEARCH("/",N1357)-1)</f>
        <v>publishing</v>
      </c>
      <c r="Q1357" t="str">
        <f>RIGHT(N1357,LEN(N1357)-SEARCH("/",N1357))</f>
        <v>nonfiction</v>
      </c>
      <c r="R1357">
        <f>YEAR(O1357)</f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>(((J1358/60)/60)/24)+DATE(1970,1,1)</f>
        <v>41430.038888888892</v>
      </c>
      <c r="P1358" t="str">
        <f>LEFT(N1358,SEARCH("/",N1358)-1)</f>
        <v>publishing</v>
      </c>
      <c r="Q1358" t="str">
        <f>RIGHT(N1358,LEN(N1358)-SEARCH("/",N1358))</f>
        <v>nonfiction</v>
      </c>
      <c r="R1358">
        <f>YEAR(O1358)</f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>(((J1359/60)/60)/24)+DATE(1970,1,1)</f>
        <v>41304.962233796294</v>
      </c>
      <c r="P1359" t="str">
        <f>LEFT(N1359,SEARCH("/",N1359)-1)</f>
        <v>publishing</v>
      </c>
      <c r="Q1359" t="str">
        <f>RIGHT(N1359,LEN(N1359)-SEARCH("/",N1359))</f>
        <v>nonfiction</v>
      </c>
      <c r="R1359">
        <f>YEAR(O1359)</f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>(((J1360/60)/60)/24)+DATE(1970,1,1)</f>
        <v>40689.570868055554</v>
      </c>
      <c r="P1360" t="str">
        <f>LEFT(N1360,SEARCH("/",N1360)-1)</f>
        <v>publishing</v>
      </c>
      <c r="Q1360" t="str">
        <f>RIGHT(N1360,LEN(N1360)-SEARCH("/",N1360))</f>
        <v>nonfiction</v>
      </c>
      <c r="R1360">
        <f>YEAR(O1360)</f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>(((J1361/60)/60)/24)+DATE(1970,1,1)</f>
        <v>40668.814699074072</v>
      </c>
      <c r="P1361" t="str">
        <f>LEFT(N1361,SEARCH("/",N1361)-1)</f>
        <v>publishing</v>
      </c>
      <c r="Q1361" t="str">
        <f>RIGHT(N1361,LEN(N1361)-SEARCH("/",N1361))</f>
        <v>nonfiction</v>
      </c>
      <c r="R1361">
        <f>YEAR(O1361)</f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>(((J1362/60)/60)/24)+DATE(1970,1,1)</f>
        <v>41095.900694444441</v>
      </c>
      <c r="P1362" t="str">
        <f>LEFT(N1362,SEARCH("/",N1362)-1)</f>
        <v>publishing</v>
      </c>
      <c r="Q1362" t="str">
        <f>RIGHT(N1362,LEN(N1362)-SEARCH("/",N1362))</f>
        <v>nonfiction</v>
      </c>
      <c r="R1362">
        <f>YEAR(O1362)</f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>(((J1363/60)/60)/24)+DATE(1970,1,1)</f>
        <v>41781.717268518521</v>
      </c>
      <c r="P1363" t="str">
        <f>LEFT(N1363,SEARCH("/",N1363)-1)</f>
        <v>publishing</v>
      </c>
      <c r="Q1363" t="str">
        <f>RIGHT(N1363,LEN(N1363)-SEARCH("/",N1363))</f>
        <v>nonfiction</v>
      </c>
      <c r="R1363">
        <f>YEAR(O1363)</f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>(((J1364/60)/60)/24)+DATE(1970,1,1)</f>
        <v>41464.934386574074</v>
      </c>
      <c r="P1364" t="str">
        <f>LEFT(N1364,SEARCH("/",N1364)-1)</f>
        <v>publishing</v>
      </c>
      <c r="Q1364" t="str">
        <f>RIGHT(N1364,LEN(N1364)-SEARCH("/",N1364))</f>
        <v>nonfiction</v>
      </c>
      <c r="R1364">
        <f>YEAR(O1364)</f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>(((J1365/60)/60)/24)+DATE(1970,1,1)</f>
        <v>42396.8440625</v>
      </c>
      <c r="P1365" t="str">
        <f>LEFT(N1365,SEARCH("/",N1365)-1)</f>
        <v>publishing</v>
      </c>
      <c r="Q1365" t="str">
        <f>RIGHT(N1365,LEN(N1365)-SEARCH("/",N1365))</f>
        <v>nonfiction</v>
      </c>
      <c r="R1365">
        <f>YEAR(O1365)</f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>(((J1366/60)/60)/24)+DATE(1970,1,1)</f>
        <v>41951.695671296293</v>
      </c>
      <c r="P1366" t="str">
        <f>LEFT(N1366,SEARCH("/",N1366)-1)</f>
        <v>music</v>
      </c>
      <c r="Q1366" t="str">
        <f>RIGHT(N1366,LEN(N1366)-SEARCH("/",N1366))</f>
        <v>rock</v>
      </c>
      <c r="R1366">
        <f>YEAR(O1366)</f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>(((J1367/60)/60)/24)+DATE(1970,1,1)</f>
        <v>42049.733240740738</v>
      </c>
      <c r="P1367" t="str">
        <f>LEFT(N1367,SEARCH("/",N1367)-1)</f>
        <v>music</v>
      </c>
      <c r="Q1367" t="str">
        <f>RIGHT(N1367,LEN(N1367)-SEARCH("/",N1367))</f>
        <v>rock</v>
      </c>
      <c r="R1367">
        <f>YEAR(O1367)</f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>(((J1368/60)/60)/24)+DATE(1970,1,1)</f>
        <v>41924.996099537035</v>
      </c>
      <c r="P1368" t="str">
        <f>LEFT(N1368,SEARCH("/",N1368)-1)</f>
        <v>music</v>
      </c>
      <c r="Q1368" t="str">
        <f>RIGHT(N1368,LEN(N1368)-SEARCH("/",N1368))</f>
        <v>rock</v>
      </c>
      <c r="R1368">
        <f>YEAR(O1368)</f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>(((J1369/60)/60)/24)+DATE(1970,1,1)</f>
        <v>42292.002893518518</v>
      </c>
      <c r="P1369" t="str">
        <f>LEFT(N1369,SEARCH("/",N1369)-1)</f>
        <v>music</v>
      </c>
      <c r="Q1369" t="str">
        <f>RIGHT(N1369,LEN(N1369)-SEARCH("/",N1369))</f>
        <v>rock</v>
      </c>
      <c r="R1369">
        <f>YEAR(O1369)</f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>(((J1370/60)/60)/24)+DATE(1970,1,1)</f>
        <v>42146.190902777773</v>
      </c>
      <c r="P1370" t="str">
        <f>LEFT(N1370,SEARCH("/",N1370)-1)</f>
        <v>music</v>
      </c>
      <c r="Q1370" t="str">
        <f>RIGHT(N1370,LEN(N1370)-SEARCH("/",N1370))</f>
        <v>rock</v>
      </c>
      <c r="R1370">
        <f>YEAR(O1370)</f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>(((J1371/60)/60)/24)+DATE(1970,1,1)</f>
        <v>41710.594282407408</v>
      </c>
      <c r="P1371" t="str">
        <f>LEFT(N1371,SEARCH("/",N1371)-1)</f>
        <v>music</v>
      </c>
      <c r="Q1371" t="str">
        <f>RIGHT(N1371,LEN(N1371)-SEARCH("/",N1371))</f>
        <v>rock</v>
      </c>
      <c r="R1371">
        <f>YEAR(O1371)</f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>(((J1372/60)/60)/24)+DATE(1970,1,1)</f>
        <v>41548.00335648148</v>
      </c>
      <c r="P1372" t="str">
        <f>LEFT(N1372,SEARCH("/",N1372)-1)</f>
        <v>music</v>
      </c>
      <c r="Q1372" t="str">
        <f>RIGHT(N1372,LEN(N1372)-SEARCH("/",N1372))</f>
        <v>rock</v>
      </c>
      <c r="R1372">
        <f>YEAR(O1372)</f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>(((J1373/60)/60)/24)+DATE(1970,1,1)</f>
        <v>42101.758587962962</v>
      </c>
      <c r="P1373" t="str">
        <f>LEFT(N1373,SEARCH("/",N1373)-1)</f>
        <v>music</v>
      </c>
      <c r="Q1373" t="str">
        <f>RIGHT(N1373,LEN(N1373)-SEARCH("/",N1373))</f>
        <v>rock</v>
      </c>
      <c r="R1373">
        <f>YEAR(O1373)</f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>(((J1374/60)/60)/24)+DATE(1970,1,1)</f>
        <v>41072.739953703705</v>
      </c>
      <c r="P1374" t="str">
        <f>LEFT(N1374,SEARCH("/",N1374)-1)</f>
        <v>music</v>
      </c>
      <c r="Q1374" t="str">
        <f>RIGHT(N1374,LEN(N1374)-SEARCH("/",N1374))</f>
        <v>rock</v>
      </c>
      <c r="R1374">
        <f>YEAR(O1374)</f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>(((J1375/60)/60)/24)+DATE(1970,1,1)</f>
        <v>42704.95177083333</v>
      </c>
      <c r="P1375" t="str">
        <f>LEFT(N1375,SEARCH("/",N1375)-1)</f>
        <v>music</v>
      </c>
      <c r="Q1375" t="str">
        <f>RIGHT(N1375,LEN(N1375)-SEARCH("/",N1375))</f>
        <v>rock</v>
      </c>
      <c r="R1375">
        <f>YEAR(O1375)</f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>(((J1376/60)/60)/24)+DATE(1970,1,1)</f>
        <v>42424.161898148144</v>
      </c>
      <c r="P1376" t="str">
        <f>LEFT(N1376,SEARCH("/",N1376)-1)</f>
        <v>music</v>
      </c>
      <c r="Q1376" t="str">
        <f>RIGHT(N1376,LEN(N1376)-SEARCH("/",N1376))</f>
        <v>rock</v>
      </c>
      <c r="R1376">
        <f>YEAR(O1376)</f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>(((J1377/60)/60)/24)+DATE(1970,1,1)</f>
        <v>42720.066192129627</v>
      </c>
      <c r="P1377" t="str">
        <f>LEFT(N1377,SEARCH("/",N1377)-1)</f>
        <v>music</v>
      </c>
      <c r="Q1377" t="str">
        <f>RIGHT(N1377,LEN(N1377)-SEARCH("/",N1377))</f>
        <v>rock</v>
      </c>
      <c r="R1377">
        <f>YEAR(O1377)</f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>(((J1378/60)/60)/24)+DATE(1970,1,1)</f>
        <v>42677.669050925921</v>
      </c>
      <c r="P1378" t="str">
        <f>LEFT(N1378,SEARCH("/",N1378)-1)</f>
        <v>music</v>
      </c>
      <c r="Q1378" t="str">
        <f>RIGHT(N1378,LEN(N1378)-SEARCH("/",N1378))</f>
        <v>rock</v>
      </c>
      <c r="R1378">
        <f>YEAR(O1378)</f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>(((J1379/60)/60)/24)+DATE(1970,1,1)</f>
        <v>42747.219560185185</v>
      </c>
      <c r="P1379" t="str">
        <f>LEFT(N1379,SEARCH("/",N1379)-1)</f>
        <v>music</v>
      </c>
      <c r="Q1379" t="str">
        <f>RIGHT(N1379,LEN(N1379)-SEARCH("/",N1379))</f>
        <v>rock</v>
      </c>
      <c r="R1379">
        <f>YEAR(O1379)</f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>(((J1380/60)/60)/24)+DATE(1970,1,1)</f>
        <v>42568.759374999994</v>
      </c>
      <c r="P1380" t="str">
        <f>LEFT(N1380,SEARCH("/",N1380)-1)</f>
        <v>music</v>
      </c>
      <c r="Q1380" t="str">
        <f>RIGHT(N1380,LEN(N1380)-SEARCH("/",N1380))</f>
        <v>rock</v>
      </c>
      <c r="R1380">
        <f>YEAR(O1380)</f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>(((J1381/60)/60)/24)+DATE(1970,1,1)</f>
        <v>42130.491620370376</v>
      </c>
      <c r="P1381" t="str">
        <f>LEFT(N1381,SEARCH("/",N1381)-1)</f>
        <v>music</v>
      </c>
      <c r="Q1381" t="str">
        <f>RIGHT(N1381,LEN(N1381)-SEARCH("/",N1381))</f>
        <v>rock</v>
      </c>
      <c r="R1381">
        <f>YEAR(O1381)</f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>(((J1382/60)/60)/24)+DATE(1970,1,1)</f>
        <v>42141.762800925921</v>
      </c>
      <c r="P1382" t="str">
        <f>LEFT(N1382,SEARCH("/",N1382)-1)</f>
        <v>music</v>
      </c>
      <c r="Q1382" t="str">
        <f>RIGHT(N1382,LEN(N1382)-SEARCH("/",N1382))</f>
        <v>rock</v>
      </c>
      <c r="R1382">
        <f>YEAR(O1382)</f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>(((J1383/60)/60)/24)+DATE(1970,1,1)</f>
        <v>42703.214409722219</v>
      </c>
      <c r="P1383" t="str">
        <f>LEFT(N1383,SEARCH("/",N1383)-1)</f>
        <v>music</v>
      </c>
      <c r="Q1383" t="str">
        <f>RIGHT(N1383,LEN(N1383)-SEARCH("/",N1383))</f>
        <v>rock</v>
      </c>
      <c r="R1383">
        <f>YEAR(O1383)</f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>(((J1384/60)/60)/24)+DATE(1970,1,1)</f>
        <v>41370.800185185188</v>
      </c>
      <c r="P1384" t="str">
        <f>LEFT(N1384,SEARCH("/",N1384)-1)</f>
        <v>music</v>
      </c>
      <c r="Q1384" t="str">
        <f>RIGHT(N1384,LEN(N1384)-SEARCH("/",N1384))</f>
        <v>rock</v>
      </c>
      <c r="R1384">
        <f>YEAR(O1384)</f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>(((J1385/60)/60)/24)+DATE(1970,1,1)</f>
        <v>42707.074976851851</v>
      </c>
      <c r="P1385" t="str">
        <f>LEFT(N1385,SEARCH("/",N1385)-1)</f>
        <v>music</v>
      </c>
      <c r="Q1385" t="str">
        <f>RIGHT(N1385,LEN(N1385)-SEARCH("/",N1385))</f>
        <v>rock</v>
      </c>
      <c r="R1385">
        <f>YEAR(O1385)</f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>(((J1386/60)/60)/24)+DATE(1970,1,1)</f>
        <v>42160.735208333332</v>
      </c>
      <c r="P1386" t="str">
        <f>LEFT(N1386,SEARCH("/",N1386)-1)</f>
        <v>music</v>
      </c>
      <c r="Q1386" t="str">
        <f>RIGHT(N1386,LEN(N1386)-SEARCH("/",N1386))</f>
        <v>rock</v>
      </c>
      <c r="R1386">
        <f>YEAR(O1386)</f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>(((J1387/60)/60)/24)+DATE(1970,1,1)</f>
        <v>42433.688900462963</v>
      </c>
      <c r="P1387" t="str">
        <f>LEFT(N1387,SEARCH("/",N1387)-1)</f>
        <v>music</v>
      </c>
      <c r="Q1387" t="str">
        <f>RIGHT(N1387,LEN(N1387)-SEARCH("/",N1387))</f>
        <v>rock</v>
      </c>
      <c r="R1387">
        <f>YEAR(O1387)</f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>(((J1388/60)/60)/24)+DATE(1970,1,1)</f>
        <v>42184.646863425922</v>
      </c>
      <c r="P1388" t="str">
        <f>LEFT(N1388,SEARCH("/",N1388)-1)</f>
        <v>music</v>
      </c>
      <c r="Q1388" t="str">
        <f>RIGHT(N1388,LEN(N1388)-SEARCH("/",N1388))</f>
        <v>rock</v>
      </c>
      <c r="R1388">
        <f>YEAR(O1388)</f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>(((J1389/60)/60)/24)+DATE(1970,1,1)</f>
        <v>42126.92123842593</v>
      </c>
      <c r="P1389" t="str">
        <f>LEFT(N1389,SEARCH("/",N1389)-1)</f>
        <v>music</v>
      </c>
      <c r="Q1389" t="str">
        <f>RIGHT(N1389,LEN(N1389)-SEARCH("/",N1389))</f>
        <v>rock</v>
      </c>
      <c r="R1389">
        <f>YEAR(O1389)</f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>(((J1390/60)/60)/24)+DATE(1970,1,1)</f>
        <v>42634.614780092597</v>
      </c>
      <c r="P1390" t="str">
        <f>LEFT(N1390,SEARCH("/",N1390)-1)</f>
        <v>music</v>
      </c>
      <c r="Q1390" t="str">
        <f>RIGHT(N1390,LEN(N1390)-SEARCH("/",N1390))</f>
        <v>rock</v>
      </c>
      <c r="R1390">
        <f>YEAR(O1390)</f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>(((J1391/60)/60)/24)+DATE(1970,1,1)</f>
        <v>42565.480983796297</v>
      </c>
      <c r="P1391" t="str">
        <f>LEFT(N1391,SEARCH("/",N1391)-1)</f>
        <v>music</v>
      </c>
      <c r="Q1391" t="str">
        <f>RIGHT(N1391,LEN(N1391)-SEARCH("/",N1391))</f>
        <v>rock</v>
      </c>
      <c r="R1391">
        <f>YEAR(O1391)</f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>(((J1392/60)/60)/24)+DATE(1970,1,1)</f>
        <v>42087.803310185183</v>
      </c>
      <c r="P1392" t="str">
        <f>LEFT(N1392,SEARCH("/",N1392)-1)</f>
        <v>music</v>
      </c>
      <c r="Q1392" t="str">
        <f>RIGHT(N1392,LEN(N1392)-SEARCH("/",N1392))</f>
        <v>rock</v>
      </c>
      <c r="R1392">
        <f>YEAR(O1392)</f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>(((J1393/60)/60)/24)+DATE(1970,1,1)</f>
        <v>42193.650671296295</v>
      </c>
      <c r="P1393" t="str">
        <f>LEFT(N1393,SEARCH("/",N1393)-1)</f>
        <v>music</v>
      </c>
      <c r="Q1393" t="str">
        <f>RIGHT(N1393,LEN(N1393)-SEARCH("/",N1393))</f>
        <v>rock</v>
      </c>
      <c r="R1393">
        <f>YEAR(O1393)</f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>(((J1394/60)/60)/24)+DATE(1970,1,1)</f>
        <v>42401.154930555553</v>
      </c>
      <c r="P1394" t="str">
        <f>LEFT(N1394,SEARCH("/",N1394)-1)</f>
        <v>music</v>
      </c>
      <c r="Q1394" t="str">
        <f>RIGHT(N1394,LEN(N1394)-SEARCH("/",N1394))</f>
        <v>rock</v>
      </c>
      <c r="R1394">
        <f>YEAR(O1394)</f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>(((J1395/60)/60)/24)+DATE(1970,1,1)</f>
        <v>42553.681979166664</v>
      </c>
      <c r="P1395" t="str">
        <f>LEFT(N1395,SEARCH("/",N1395)-1)</f>
        <v>music</v>
      </c>
      <c r="Q1395" t="str">
        <f>RIGHT(N1395,LEN(N1395)-SEARCH("/",N1395))</f>
        <v>rock</v>
      </c>
      <c r="R1395">
        <f>YEAR(O1395)</f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>(((J1396/60)/60)/24)+DATE(1970,1,1)</f>
        <v>42752.144976851851</v>
      </c>
      <c r="P1396" t="str">
        <f>LEFT(N1396,SEARCH("/",N1396)-1)</f>
        <v>music</v>
      </c>
      <c r="Q1396" t="str">
        <f>RIGHT(N1396,LEN(N1396)-SEARCH("/",N1396))</f>
        <v>rock</v>
      </c>
      <c r="R1396">
        <f>YEAR(O1396)</f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>(((J1397/60)/60)/24)+DATE(1970,1,1)</f>
        <v>42719.90834490741</v>
      </c>
      <c r="P1397" t="str">
        <f>LEFT(N1397,SEARCH("/",N1397)-1)</f>
        <v>music</v>
      </c>
      <c r="Q1397" t="str">
        <f>RIGHT(N1397,LEN(N1397)-SEARCH("/",N1397))</f>
        <v>rock</v>
      </c>
      <c r="R1397">
        <f>YEAR(O1397)</f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>(((J1398/60)/60)/24)+DATE(1970,1,1)</f>
        <v>42018.99863425926</v>
      </c>
      <c r="P1398" t="str">
        <f>LEFT(N1398,SEARCH("/",N1398)-1)</f>
        <v>music</v>
      </c>
      <c r="Q1398" t="str">
        <f>RIGHT(N1398,LEN(N1398)-SEARCH("/",N1398))</f>
        <v>rock</v>
      </c>
      <c r="R1398">
        <f>YEAR(O1398)</f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>(((J1399/60)/60)/24)+DATE(1970,1,1)</f>
        <v>42640.917939814812</v>
      </c>
      <c r="P1399" t="str">
        <f>LEFT(N1399,SEARCH("/",N1399)-1)</f>
        <v>music</v>
      </c>
      <c r="Q1399" t="str">
        <f>RIGHT(N1399,LEN(N1399)-SEARCH("/",N1399))</f>
        <v>rock</v>
      </c>
      <c r="R1399">
        <f>YEAR(O1399)</f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>(((J1400/60)/60)/24)+DATE(1970,1,1)</f>
        <v>42526.874236111107</v>
      </c>
      <c r="P1400" t="str">
        <f>LEFT(N1400,SEARCH("/",N1400)-1)</f>
        <v>music</v>
      </c>
      <c r="Q1400" t="str">
        <f>RIGHT(N1400,LEN(N1400)-SEARCH("/",N1400))</f>
        <v>rock</v>
      </c>
      <c r="R1400">
        <f>YEAR(O1400)</f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>(((J1401/60)/60)/24)+DATE(1970,1,1)</f>
        <v>41889.004317129627</v>
      </c>
      <c r="P1401" t="str">
        <f>LEFT(N1401,SEARCH("/",N1401)-1)</f>
        <v>music</v>
      </c>
      <c r="Q1401" t="str">
        <f>RIGHT(N1401,LEN(N1401)-SEARCH("/",N1401))</f>
        <v>rock</v>
      </c>
      <c r="R1401">
        <f>YEAR(O1401)</f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>(((J1402/60)/60)/24)+DATE(1970,1,1)</f>
        <v>42498.341122685189</v>
      </c>
      <c r="P1402" t="str">
        <f>LEFT(N1402,SEARCH("/",N1402)-1)</f>
        <v>music</v>
      </c>
      <c r="Q1402" t="str">
        <f>RIGHT(N1402,LEN(N1402)-SEARCH("/",N1402))</f>
        <v>rock</v>
      </c>
      <c r="R1402">
        <f>YEAR(O1402)</f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>(((J1403/60)/60)/24)+DATE(1970,1,1)</f>
        <v>41399.99622685185</v>
      </c>
      <c r="P1403" t="str">
        <f>LEFT(N1403,SEARCH("/",N1403)-1)</f>
        <v>music</v>
      </c>
      <c r="Q1403" t="str">
        <f>RIGHT(N1403,LEN(N1403)-SEARCH("/",N1403))</f>
        <v>rock</v>
      </c>
      <c r="R1403">
        <f>YEAR(O1403)</f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>(((J1404/60)/60)/24)+DATE(1970,1,1)</f>
        <v>42065.053368055553</v>
      </c>
      <c r="P1404" t="str">
        <f>LEFT(N1404,SEARCH("/",N1404)-1)</f>
        <v>music</v>
      </c>
      <c r="Q1404" t="str">
        <f>RIGHT(N1404,LEN(N1404)-SEARCH("/",N1404))</f>
        <v>rock</v>
      </c>
      <c r="R1404">
        <f>YEAR(O1404)</f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>(((J1405/60)/60)/24)+DATE(1970,1,1)</f>
        <v>41451.062905092593</v>
      </c>
      <c r="P1405" t="str">
        <f>LEFT(N1405,SEARCH("/",N1405)-1)</f>
        <v>music</v>
      </c>
      <c r="Q1405" t="str">
        <f>RIGHT(N1405,LEN(N1405)-SEARCH("/",N1405))</f>
        <v>rock</v>
      </c>
      <c r="R1405">
        <f>YEAR(O1405)</f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>(((J1406/60)/60)/24)+DATE(1970,1,1)</f>
        <v>42032.510243055556</v>
      </c>
      <c r="P1406" t="str">
        <f>LEFT(N1406,SEARCH("/",N1406)-1)</f>
        <v>publishing</v>
      </c>
      <c r="Q1406" t="str">
        <f>RIGHT(N1406,LEN(N1406)-SEARCH("/",N1406))</f>
        <v>translations</v>
      </c>
      <c r="R1406">
        <f>YEAR(O1406)</f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>(((J1407/60)/60)/24)+DATE(1970,1,1)</f>
        <v>41941.680567129632</v>
      </c>
      <c r="P1407" t="str">
        <f>LEFT(N1407,SEARCH("/",N1407)-1)</f>
        <v>publishing</v>
      </c>
      <c r="Q1407" t="str">
        <f>RIGHT(N1407,LEN(N1407)-SEARCH("/",N1407))</f>
        <v>translations</v>
      </c>
      <c r="R1407">
        <f>YEAR(O1407)</f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>(((J1408/60)/60)/24)+DATE(1970,1,1)</f>
        <v>42297.432951388888</v>
      </c>
      <c r="P1408" t="str">
        <f>LEFT(N1408,SEARCH("/",N1408)-1)</f>
        <v>publishing</v>
      </c>
      <c r="Q1408" t="str">
        <f>RIGHT(N1408,LEN(N1408)-SEARCH("/",N1408))</f>
        <v>translations</v>
      </c>
      <c r="R1408">
        <f>YEAR(O1408)</f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>(((J1409/60)/60)/24)+DATE(1970,1,1)</f>
        <v>41838.536782407406</v>
      </c>
      <c r="P1409" t="str">
        <f>LEFT(N1409,SEARCH("/",N1409)-1)</f>
        <v>publishing</v>
      </c>
      <c r="Q1409" t="str">
        <f>RIGHT(N1409,LEN(N1409)-SEARCH("/",N1409))</f>
        <v>translations</v>
      </c>
      <c r="R1409">
        <f>YEAR(O1409)</f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>(((J1410/60)/60)/24)+DATE(1970,1,1)</f>
        <v>42291.872175925921</v>
      </c>
      <c r="P1410" t="str">
        <f>LEFT(N1410,SEARCH("/",N1410)-1)</f>
        <v>publishing</v>
      </c>
      <c r="Q1410" t="str">
        <f>RIGHT(N1410,LEN(N1410)-SEARCH("/",N1410))</f>
        <v>translations</v>
      </c>
      <c r="R1410">
        <f>YEAR(O1410)</f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>(((J1411/60)/60)/24)+DATE(1970,1,1)</f>
        <v>41945.133506944447</v>
      </c>
      <c r="P1411" t="str">
        <f>LEFT(N1411,SEARCH("/",N1411)-1)</f>
        <v>publishing</v>
      </c>
      <c r="Q1411" t="str">
        <f>RIGHT(N1411,LEN(N1411)-SEARCH("/",N1411))</f>
        <v>translations</v>
      </c>
      <c r="R1411">
        <f>YEAR(O1411)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>(((J1412/60)/60)/24)+DATE(1970,1,1)</f>
        <v>42479.318518518514</v>
      </c>
      <c r="P1412" t="str">
        <f>LEFT(N1412,SEARCH("/",N1412)-1)</f>
        <v>publishing</v>
      </c>
      <c r="Q1412" t="str">
        <f>RIGHT(N1412,LEN(N1412)-SEARCH("/",N1412))</f>
        <v>translations</v>
      </c>
      <c r="R1412">
        <f>YEAR(O1412)</f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>(((J1413/60)/60)/24)+DATE(1970,1,1)</f>
        <v>42013.059027777781</v>
      </c>
      <c r="P1413" t="str">
        <f>LEFT(N1413,SEARCH("/",N1413)-1)</f>
        <v>publishing</v>
      </c>
      <c r="Q1413" t="str">
        <f>RIGHT(N1413,LEN(N1413)-SEARCH("/",N1413))</f>
        <v>translations</v>
      </c>
      <c r="R1413">
        <f>YEAR(O1413)</f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>(((J1414/60)/60)/24)+DATE(1970,1,1)</f>
        <v>41947.063645833332</v>
      </c>
      <c r="P1414" t="str">
        <f>LEFT(N1414,SEARCH("/",N1414)-1)</f>
        <v>publishing</v>
      </c>
      <c r="Q1414" t="str">
        <f>RIGHT(N1414,LEN(N1414)-SEARCH("/",N1414))</f>
        <v>translations</v>
      </c>
      <c r="R1414">
        <f>YEAR(O1414)</f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>(((J1415/60)/60)/24)+DATE(1970,1,1)</f>
        <v>42360.437152777777</v>
      </c>
      <c r="P1415" t="str">
        <f>LEFT(N1415,SEARCH("/",N1415)-1)</f>
        <v>publishing</v>
      </c>
      <c r="Q1415" t="str">
        <f>RIGHT(N1415,LEN(N1415)-SEARCH("/",N1415))</f>
        <v>translations</v>
      </c>
      <c r="R1415">
        <f>YEAR(O1415)</f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>(((J1416/60)/60)/24)+DATE(1970,1,1)</f>
        <v>42708.25309027778</v>
      </c>
      <c r="P1416" t="str">
        <f>LEFT(N1416,SEARCH("/",N1416)-1)</f>
        <v>publishing</v>
      </c>
      <c r="Q1416" t="str">
        <f>RIGHT(N1416,LEN(N1416)-SEARCH("/",N1416))</f>
        <v>translations</v>
      </c>
      <c r="R1416">
        <f>YEAR(O1416)</f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>(((J1417/60)/60)/24)+DATE(1970,1,1)</f>
        <v>42192.675821759258</v>
      </c>
      <c r="P1417" t="str">
        <f>LEFT(N1417,SEARCH("/",N1417)-1)</f>
        <v>publishing</v>
      </c>
      <c r="Q1417" t="str">
        <f>RIGHT(N1417,LEN(N1417)-SEARCH("/",N1417))</f>
        <v>translations</v>
      </c>
      <c r="R1417">
        <f>YEAR(O1417)</f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>(((J1418/60)/60)/24)+DATE(1970,1,1)</f>
        <v>42299.926145833335</v>
      </c>
      <c r="P1418" t="str">
        <f>LEFT(N1418,SEARCH("/",N1418)-1)</f>
        <v>publishing</v>
      </c>
      <c r="Q1418" t="str">
        <f>RIGHT(N1418,LEN(N1418)-SEARCH("/",N1418))</f>
        <v>translations</v>
      </c>
      <c r="R1418">
        <f>YEAR(O1418)</f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>(((J1419/60)/60)/24)+DATE(1970,1,1)</f>
        <v>42232.15016203704</v>
      </c>
      <c r="P1419" t="str">
        <f>LEFT(N1419,SEARCH("/",N1419)-1)</f>
        <v>publishing</v>
      </c>
      <c r="Q1419" t="str">
        <f>RIGHT(N1419,LEN(N1419)-SEARCH("/",N1419))</f>
        <v>translations</v>
      </c>
      <c r="R1419">
        <f>YEAR(O1419)</f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>(((J1420/60)/60)/24)+DATE(1970,1,1)</f>
        <v>42395.456412037034</v>
      </c>
      <c r="P1420" t="str">
        <f>LEFT(N1420,SEARCH("/",N1420)-1)</f>
        <v>publishing</v>
      </c>
      <c r="Q1420" t="str">
        <f>RIGHT(N1420,LEN(N1420)-SEARCH("/",N1420))</f>
        <v>translations</v>
      </c>
      <c r="R1420">
        <f>YEAR(O1420)</f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>(((J1421/60)/60)/24)+DATE(1970,1,1)</f>
        <v>42622.456238425926</v>
      </c>
      <c r="P1421" t="str">
        <f>LEFT(N1421,SEARCH("/",N1421)-1)</f>
        <v>publishing</v>
      </c>
      <c r="Q1421" t="str">
        <f>RIGHT(N1421,LEN(N1421)-SEARCH("/",N1421))</f>
        <v>translations</v>
      </c>
      <c r="R1421">
        <f>YEAR(O1421)</f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>(((J1422/60)/60)/24)+DATE(1970,1,1)</f>
        <v>42524.667662037042</v>
      </c>
      <c r="P1422" t="str">
        <f>LEFT(N1422,SEARCH("/",N1422)-1)</f>
        <v>publishing</v>
      </c>
      <c r="Q1422" t="str">
        <f>RIGHT(N1422,LEN(N1422)-SEARCH("/",N1422))</f>
        <v>translations</v>
      </c>
      <c r="R1422">
        <f>YEAR(O1422)</f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>(((J1423/60)/60)/24)+DATE(1970,1,1)</f>
        <v>42013.915613425925</v>
      </c>
      <c r="P1423" t="str">
        <f>LEFT(N1423,SEARCH("/",N1423)-1)</f>
        <v>publishing</v>
      </c>
      <c r="Q1423" t="str">
        <f>RIGHT(N1423,LEN(N1423)-SEARCH("/",N1423))</f>
        <v>translations</v>
      </c>
      <c r="R1423">
        <f>YEAR(O1423)</f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>(((J1424/60)/60)/24)+DATE(1970,1,1)</f>
        <v>42604.239629629628</v>
      </c>
      <c r="P1424" t="str">
        <f>LEFT(N1424,SEARCH("/",N1424)-1)</f>
        <v>publishing</v>
      </c>
      <c r="Q1424" t="str">
        <f>RIGHT(N1424,LEN(N1424)-SEARCH("/",N1424))</f>
        <v>translations</v>
      </c>
      <c r="R1424">
        <f>YEAR(O1424)</f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>(((J1425/60)/60)/24)+DATE(1970,1,1)</f>
        <v>42340.360312500001</v>
      </c>
      <c r="P1425" t="str">
        <f>LEFT(N1425,SEARCH("/",N1425)-1)</f>
        <v>publishing</v>
      </c>
      <c r="Q1425" t="str">
        <f>RIGHT(N1425,LEN(N1425)-SEARCH("/",N1425))</f>
        <v>translations</v>
      </c>
      <c r="R1425">
        <f>YEAR(O1425)</f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>(((J1426/60)/60)/24)+DATE(1970,1,1)</f>
        <v>42676.717615740738</v>
      </c>
      <c r="P1426" t="str">
        <f>LEFT(N1426,SEARCH("/",N1426)-1)</f>
        <v>publishing</v>
      </c>
      <c r="Q1426" t="str">
        <f>RIGHT(N1426,LEN(N1426)-SEARCH("/",N1426))</f>
        <v>translations</v>
      </c>
      <c r="R1426">
        <f>YEAR(O1426)</f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>(((J1427/60)/60)/24)+DATE(1970,1,1)</f>
        <v>42093.131469907406</v>
      </c>
      <c r="P1427" t="str">
        <f>LEFT(N1427,SEARCH("/",N1427)-1)</f>
        <v>publishing</v>
      </c>
      <c r="Q1427" t="str">
        <f>RIGHT(N1427,LEN(N1427)-SEARCH("/",N1427))</f>
        <v>translations</v>
      </c>
      <c r="R1427">
        <f>YEAR(O1427)</f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>(((J1428/60)/60)/24)+DATE(1970,1,1)</f>
        <v>42180.390277777777</v>
      </c>
      <c r="P1428" t="str">
        <f>LEFT(N1428,SEARCH("/",N1428)-1)</f>
        <v>publishing</v>
      </c>
      <c r="Q1428" t="str">
        <f>RIGHT(N1428,LEN(N1428)-SEARCH("/",N1428))</f>
        <v>translations</v>
      </c>
      <c r="R1428">
        <f>YEAR(O1428)</f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>(((J1429/60)/60)/24)+DATE(1970,1,1)</f>
        <v>42601.851678240739</v>
      </c>
      <c r="P1429" t="str">
        <f>LEFT(N1429,SEARCH("/",N1429)-1)</f>
        <v>publishing</v>
      </c>
      <c r="Q1429" t="str">
        <f>RIGHT(N1429,LEN(N1429)-SEARCH("/",N1429))</f>
        <v>translations</v>
      </c>
      <c r="R1429">
        <f>YEAR(O1429)</f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>(((J1430/60)/60)/24)+DATE(1970,1,1)</f>
        <v>42432.379826388889</v>
      </c>
      <c r="P1430" t="str">
        <f>LEFT(N1430,SEARCH("/",N1430)-1)</f>
        <v>publishing</v>
      </c>
      <c r="Q1430" t="str">
        <f>RIGHT(N1430,LEN(N1430)-SEARCH("/",N1430))</f>
        <v>translations</v>
      </c>
      <c r="R1430">
        <f>YEAR(O1430)</f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>(((J1431/60)/60)/24)+DATE(1970,1,1)</f>
        <v>42074.060671296291</v>
      </c>
      <c r="P1431" t="str">
        <f>LEFT(N1431,SEARCH("/",N1431)-1)</f>
        <v>publishing</v>
      </c>
      <c r="Q1431" t="str">
        <f>RIGHT(N1431,LEN(N1431)-SEARCH("/",N1431))</f>
        <v>translations</v>
      </c>
      <c r="R1431">
        <f>YEAR(O1431)</f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>(((J1432/60)/60)/24)+DATE(1970,1,1)</f>
        <v>41961.813518518517</v>
      </c>
      <c r="P1432" t="str">
        <f>LEFT(N1432,SEARCH("/",N1432)-1)</f>
        <v>publishing</v>
      </c>
      <c r="Q1432" t="str">
        <f>RIGHT(N1432,LEN(N1432)-SEARCH("/",N1432))</f>
        <v>translations</v>
      </c>
      <c r="R1432">
        <f>YEAR(O1432)</f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>(((J1433/60)/60)/24)+DATE(1970,1,1)</f>
        <v>42304.210833333331</v>
      </c>
      <c r="P1433" t="str">
        <f>LEFT(N1433,SEARCH("/",N1433)-1)</f>
        <v>publishing</v>
      </c>
      <c r="Q1433" t="str">
        <f>RIGHT(N1433,LEN(N1433)-SEARCH("/",N1433))</f>
        <v>translations</v>
      </c>
      <c r="R1433">
        <f>YEAR(O1433)</f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>(((J1434/60)/60)/24)+DATE(1970,1,1)</f>
        <v>42175.780416666668</v>
      </c>
      <c r="P1434" t="str">
        <f>LEFT(N1434,SEARCH("/",N1434)-1)</f>
        <v>publishing</v>
      </c>
      <c r="Q1434" t="str">
        <f>RIGHT(N1434,LEN(N1434)-SEARCH("/",N1434))</f>
        <v>translations</v>
      </c>
      <c r="R1434">
        <f>YEAR(O1434)</f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>(((J1435/60)/60)/24)+DATE(1970,1,1)</f>
        <v>42673.625868055555</v>
      </c>
      <c r="P1435" t="str">
        <f>LEFT(N1435,SEARCH("/",N1435)-1)</f>
        <v>publishing</v>
      </c>
      <c r="Q1435" t="str">
        <f>RIGHT(N1435,LEN(N1435)-SEARCH("/",N1435))</f>
        <v>translations</v>
      </c>
      <c r="R1435">
        <f>YEAR(O1435)</f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>(((J1436/60)/60)/24)+DATE(1970,1,1)</f>
        <v>42142.767106481479</v>
      </c>
      <c r="P1436" t="str">
        <f>LEFT(N1436,SEARCH("/",N1436)-1)</f>
        <v>publishing</v>
      </c>
      <c r="Q1436" t="str">
        <f>RIGHT(N1436,LEN(N1436)-SEARCH("/",N1436))</f>
        <v>translations</v>
      </c>
      <c r="R1436">
        <f>YEAR(O1436)</f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>(((J1437/60)/60)/24)+DATE(1970,1,1)</f>
        <v>42258.780324074076</v>
      </c>
      <c r="P1437" t="str">
        <f>LEFT(N1437,SEARCH("/",N1437)-1)</f>
        <v>publishing</v>
      </c>
      <c r="Q1437" t="str">
        <f>RIGHT(N1437,LEN(N1437)-SEARCH("/",N1437))</f>
        <v>translations</v>
      </c>
      <c r="R1437">
        <f>YEAR(O1437)</f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>(((J1438/60)/60)/24)+DATE(1970,1,1)</f>
        <v>42391.35019675926</v>
      </c>
      <c r="P1438" t="str">
        <f>LEFT(N1438,SEARCH("/",N1438)-1)</f>
        <v>publishing</v>
      </c>
      <c r="Q1438" t="str">
        <f>RIGHT(N1438,LEN(N1438)-SEARCH("/",N1438))</f>
        <v>translations</v>
      </c>
      <c r="R1438">
        <f>YEAR(O1438)</f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>(((J1439/60)/60)/24)+DATE(1970,1,1)</f>
        <v>41796.531701388885</v>
      </c>
      <c r="P1439" t="str">
        <f>LEFT(N1439,SEARCH("/",N1439)-1)</f>
        <v>publishing</v>
      </c>
      <c r="Q1439" t="str">
        <f>RIGHT(N1439,LEN(N1439)-SEARCH("/",N1439))</f>
        <v>translations</v>
      </c>
      <c r="R1439">
        <f>YEAR(O1439)</f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>(((J1440/60)/60)/24)+DATE(1970,1,1)</f>
        <v>42457.871516203704</v>
      </c>
      <c r="P1440" t="str">
        <f>LEFT(N1440,SEARCH("/",N1440)-1)</f>
        <v>publishing</v>
      </c>
      <c r="Q1440" t="str">
        <f>RIGHT(N1440,LEN(N1440)-SEARCH("/",N1440))</f>
        <v>translations</v>
      </c>
      <c r="R1440">
        <f>YEAR(O1440)</f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>(((J1441/60)/60)/24)+DATE(1970,1,1)</f>
        <v>42040.829872685179</v>
      </c>
      <c r="P1441" t="str">
        <f>LEFT(N1441,SEARCH("/",N1441)-1)</f>
        <v>publishing</v>
      </c>
      <c r="Q1441" t="str">
        <f>RIGHT(N1441,LEN(N1441)-SEARCH("/",N1441))</f>
        <v>translations</v>
      </c>
      <c r="R1441">
        <f>YEAR(O1441)</f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>(((J1442/60)/60)/24)+DATE(1970,1,1)</f>
        <v>42486.748414351852</v>
      </c>
      <c r="P1442" t="str">
        <f>LEFT(N1442,SEARCH("/",N1442)-1)</f>
        <v>publishing</v>
      </c>
      <c r="Q1442" t="str">
        <f>RIGHT(N1442,LEN(N1442)-SEARCH("/",N1442))</f>
        <v>translations</v>
      </c>
      <c r="R1442">
        <f>YEAR(O1442)</f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>(((J1443/60)/60)/24)+DATE(1970,1,1)</f>
        <v>42198.765844907408</v>
      </c>
      <c r="P1443" t="str">
        <f>LEFT(N1443,SEARCH("/",N1443)-1)</f>
        <v>publishing</v>
      </c>
      <c r="Q1443" t="str">
        <f>RIGHT(N1443,LEN(N1443)-SEARCH("/",N1443))</f>
        <v>translations</v>
      </c>
      <c r="R1443">
        <f>YEAR(O1443)</f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>(((J1444/60)/60)/24)+DATE(1970,1,1)</f>
        <v>42485.64534722222</v>
      </c>
      <c r="P1444" t="str">
        <f>LEFT(N1444,SEARCH("/",N1444)-1)</f>
        <v>publishing</v>
      </c>
      <c r="Q1444" t="str">
        <f>RIGHT(N1444,LEN(N1444)-SEARCH("/",N1444))</f>
        <v>translations</v>
      </c>
      <c r="R1444">
        <f>YEAR(O1444)</f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>(((J1445/60)/60)/24)+DATE(1970,1,1)</f>
        <v>42707.926030092596</v>
      </c>
      <c r="P1445" t="str">
        <f>LEFT(N1445,SEARCH("/",N1445)-1)</f>
        <v>publishing</v>
      </c>
      <c r="Q1445" t="str">
        <f>RIGHT(N1445,LEN(N1445)-SEARCH("/",N1445))</f>
        <v>translations</v>
      </c>
      <c r="R1445">
        <f>YEAR(O1445)</f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>(((J1446/60)/60)/24)+DATE(1970,1,1)</f>
        <v>42199.873402777783</v>
      </c>
      <c r="P1446" t="str">
        <f>LEFT(N1446,SEARCH("/",N1446)-1)</f>
        <v>publishing</v>
      </c>
      <c r="Q1446" t="str">
        <f>RIGHT(N1446,LEN(N1446)-SEARCH("/",N1446))</f>
        <v>translations</v>
      </c>
      <c r="R1446">
        <f>YEAR(O1446)</f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>(((J1447/60)/60)/24)+DATE(1970,1,1)</f>
        <v>42139.542303240742</v>
      </c>
      <c r="P1447" t="str">
        <f>LEFT(N1447,SEARCH("/",N1447)-1)</f>
        <v>publishing</v>
      </c>
      <c r="Q1447" t="str">
        <f>RIGHT(N1447,LEN(N1447)-SEARCH("/",N1447))</f>
        <v>translations</v>
      </c>
      <c r="R1447">
        <f>YEAR(O1447)</f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>(((J1448/60)/60)/24)+DATE(1970,1,1)</f>
        <v>42461.447662037041</v>
      </c>
      <c r="P1448" t="str">
        <f>LEFT(N1448,SEARCH("/",N1448)-1)</f>
        <v>publishing</v>
      </c>
      <c r="Q1448" t="str">
        <f>RIGHT(N1448,LEN(N1448)-SEARCH("/",N1448))</f>
        <v>translations</v>
      </c>
      <c r="R1448">
        <f>YEAR(O1448)</f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>(((J1449/60)/60)/24)+DATE(1970,1,1)</f>
        <v>42529.730717592596</v>
      </c>
      <c r="P1449" t="str">
        <f>LEFT(N1449,SEARCH("/",N1449)-1)</f>
        <v>publishing</v>
      </c>
      <c r="Q1449" t="str">
        <f>RIGHT(N1449,LEN(N1449)-SEARCH("/",N1449))</f>
        <v>translations</v>
      </c>
      <c r="R1449">
        <f>YEAR(O1449)</f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>(((J1450/60)/60)/24)+DATE(1970,1,1)</f>
        <v>42115.936550925922</v>
      </c>
      <c r="P1450" t="str">
        <f>LEFT(N1450,SEARCH("/",N1450)-1)</f>
        <v>publishing</v>
      </c>
      <c r="Q1450" t="str">
        <f>RIGHT(N1450,LEN(N1450)-SEARCH("/",N1450))</f>
        <v>translations</v>
      </c>
      <c r="R1450">
        <f>YEAR(O1450)</f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>(((J1451/60)/60)/24)+DATE(1970,1,1)</f>
        <v>42086.811400462961</v>
      </c>
      <c r="P1451" t="str">
        <f>LEFT(N1451,SEARCH("/",N1451)-1)</f>
        <v>publishing</v>
      </c>
      <c r="Q1451" t="str">
        <f>RIGHT(N1451,LEN(N1451)-SEARCH("/",N1451))</f>
        <v>translations</v>
      </c>
      <c r="R1451">
        <f>YEAR(O1451)</f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>(((J1452/60)/60)/24)+DATE(1970,1,1)</f>
        <v>42390.171261574069</v>
      </c>
      <c r="P1452" t="str">
        <f>LEFT(N1452,SEARCH("/",N1452)-1)</f>
        <v>publishing</v>
      </c>
      <c r="Q1452" t="str">
        <f>RIGHT(N1452,LEN(N1452)-SEARCH("/",N1452))</f>
        <v>translations</v>
      </c>
      <c r="R1452">
        <f>YEAR(O1452)</f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>(((J1453/60)/60)/24)+DATE(1970,1,1)</f>
        <v>41931.959016203706</v>
      </c>
      <c r="P1453" t="str">
        <f>LEFT(N1453,SEARCH("/",N1453)-1)</f>
        <v>publishing</v>
      </c>
      <c r="Q1453" t="str">
        <f>RIGHT(N1453,LEN(N1453)-SEARCH("/",N1453))</f>
        <v>translations</v>
      </c>
      <c r="R1453">
        <f>YEAR(O1453)</f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>(((J1454/60)/60)/24)+DATE(1970,1,1)</f>
        <v>41818.703275462962</v>
      </c>
      <c r="P1454" t="str">
        <f>LEFT(N1454,SEARCH("/",N1454)-1)</f>
        <v>publishing</v>
      </c>
      <c r="Q1454" t="str">
        <f>RIGHT(N1454,LEN(N1454)-SEARCH("/",N1454))</f>
        <v>translations</v>
      </c>
      <c r="R1454">
        <f>YEAR(O1454)</f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>(((J1455/60)/60)/24)+DATE(1970,1,1)</f>
        <v>42795.696145833332</v>
      </c>
      <c r="P1455" t="str">
        <f>LEFT(N1455,SEARCH("/",N1455)-1)</f>
        <v>publishing</v>
      </c>
      <c r="Q1455" t="str">
        <f>RIGHT(N1455,LEN(N1455)-SEARCH("/",N1455))</f>
        <v>translations</v>
      </c>
      <c r="R1455">
        <f>YEAR(O1455)</f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>(((J1456/60)/60)/24)+DATE(1970,1,1)</f>
        <v>42463.866666666669</v>
      </c>
      <c r="P1456" t="str">
        <f>LEFT(N1456,SEARCH("/",N1456)-1)</f>
        <v>publishing</v>
      </c>
      <c r="Q1456" t="str">
        <f>RIGHT(N1456,LEN(N1456)-SEARCH("/",N1456))</f>
        <v>translations</v>
      </c>
      <c r="R1456">
        <f>YEAR(O1456)</f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>(((J1457/60)/60)/24)+DATE(1970,1,1)</f>
        <v>41832.672685185185</v>
      </c>
      <c r="P1457" t="str">
        <f>LEFT(N1457,SEARCH("/",N1457)-1)</f>
        <v>publishing</v>
      </c>
      <c r="Q1457" t="str">
        <f>RIGHT(N1457,LEN(N1457)-SEARCH("/",N1457))</f>
        <v>translations</v>
      </c>
      <c r="R1457">
        <f>YEAR(O1457)</f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>(((J1458/60)/60)/24)+DATE(1970,1,1)</f>
        <v>42708.668576388889</v>
      </c>
      <c r="P1458" t="str">
        <f>LEFT(N1458,SEARCH("/",N1458)-1)</f>
        <v>publishing</v>
      </c>
      <c r="Q1458" t="str">
        <f>RIGHT(N1458,LEN(N1458)-SEARCH("/",N1458))</f>
        <v>translations</v>
      </c>
      <c r="R1458">
        <f>YEAR(O1458)</f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>(((J1459/60)/60)/24)+DATE(1970,1,1)</f>
        <v>42289.89634259259</v>
      </c>
      <c r="P1459" t="str">
        <f>LEFT(N1459,SEARCH("/",N1459)-1)</f>
        <v>publishing</v>
      </c>
      <c r="Q1459" t="str">
        <f>RIGHT(N1459,LEN(N1459)-SEARCH("/",N1459))</f>
        <v>translations</v>
      </c>
      <c r="R1459">
        <f>YEAR(O1459)</f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>(((J1460/60)/60)/24)+DATE(1970,1,1)</f>
        <v>41831.705555555556</v>
      </c>
      <c r="P1460" t="str">
        <f>LEFT(N1460,SEARCH("/",N1460)-1)</f>
        <v>publishing</v>
      </c>
      <c r="Q1460" t="str">
        <f>RIGHT(N1460,LEN(N1460)-SEARCH("/",N1460))</f>
        <v>translations</v>
      </c>
      <c r="R1460">
        <f>YEAR(O1460)</f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>(((J1461/60)/60)/24)+DATE(1970,1,1)</f>
        <v>42312.204814814817</v>
      </c>
      <c r="P1461" t="str">
        <f>LEFT(N1461,SEARCH("/",N1461)-1)</f>
        <v>publishing</v>
      </c>
      <c r="Q1461" t="str">
        <f>RIGHT(N1461,LEN(N1461)-SEARCH("/",N1461))</f>
        <v>translations</v>
      </c>
      <c r="R1461">
        <f>YEAR(O1461)</f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>(((J1462/60)/60)/24)+DATE(1970,1,1)</f>
        <v>41915.896967592591</v>
      </c>
      <c r="P1462" t="str">
        <f>LEFT(N1462,SEARCH("/",N1462)-1)</f>
        <v>publishing</v>
      </c>
      <c r="Q1462" t="str">
        <f>RIGHT(N1462,LEN(N1462)-SEARCH("/",N1462))</f>
        <v>translations</v>
      </c>
      <c r="R1462">
        <f>YEAR(O1462)</f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>(((J1463/60)/60)/24)+DATE(1970,1,1)</f>
        <v>41899.645300925928</v>
      </c>
      <c r="P1463" t="str">
        <f>LEFT(N1463,SEARCH("/",N1463)-1)</f>
        <v>publishing</v>
      </c>
      <c r="Q1463" t="str">
        <f>RIGHT(N1463,LEN(N1463)-SEARCH("/",N1463))</f>
        <v>radio &amp; podcasts</v>
      </c>
      <c r="R1463">
        <f>YEAR(O1463)</f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>(((J1464/60)/60)/24)+DATE(1970,1,1)</f>
        <v>41344.662858796299</v>
      </c>
      <c r="P1464" t="str">
        <f>LEFT(N1464,SEARCH("/",N1464)-1)</f>
        <v>publishing</v>
      </c>
      <c r="Q1464" t="str">
        <f>RIGHT(N1464,LEN(N1464)-SEARCH("/",N1464))</f>
        <v>radio &amp; podcasts</v>
      </c>
      <c r="R1464">
        <f>YEAR(O1464)</f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>(((J1465/60)/60)/24)+DATE(1970,1,1)</f>
        <v>41326.911319444444</v>
      </c>
      <c r="P1465" t="str">
        <f>LEFT(N1465,SEARCH("/",N1465)-1)</f>
        <v>publishing</v>
      </c>
      <c r="Q1465" t="str">
        <f>RIGHT(N1465,LEN(N1465)-SEARCH("/",N1465))</f>
        <v>radio &amp; podcasts</v>
      </c>
      <c r="R1465">
        <f>YEAR(O1465)</f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>(((J1466/60)/60)/24)+DATE(1970,1,1)</f>
        <v>41291.661550925928</v>
      </c>
      <c r="P1466" t="str">
        <f>LEFT(N1466,SEARCH("/",N1466)-1)</f>
        <v>publishing</v>
      </c>
      <c r="Q1466" t="str">
        <f>RIGHT(N1466,LEN(N1466)-SEARCH("/",N1466))</f>
        <v>radio &amp; podcasts</v>
      </c>
      <c r="R1466">
        <f>YEAR(O1466)</f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>(((J1467/60)/60)/24)+DATE(1970,1,1)</f>
        <v>40959.734398148146</v>
      </c>
      <c r="P1467" t="str">
        <f>LEFT(N1467,SEARCH("/",N1467)-1)</f>
        <v>publishing</v>
      </c>
      <c r="Q1467" t="str">
        <f>RIGHT(N1467,LEN(N1467)-SEARCH("/",N1467))</f>
        <v>radio &amp; podcasts</v>
      </c>
      <c r="R1467">
        <f>YEAR(O1467)</f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>(((J1468/60)/60)/24)+DATE(1970,1,1)</f>
        <v>42340.172060185185</v>
      </c>
      <c r="P1468" t="str">
        <f>LEFT(N1468,SEARCH("/",N1468)-1)</f>
        <v>publishing</v>
      </c>
      <c r="Q1468" t="str">
        <f>RIGHT(N1468,LEN(N1468)-SEARCH("/",N1468))</f>
        <v>radio &amp; podcasts</v>
      </c>
      <c r="R1468">
        <f>YEAR(O1468)</f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>(((J1469/60)/60)/24)+DATE(1970,1,1)</f>
        <v>40933.80190972222</v>
      </c>
      <c r="P1469" t="str">
        <f>LEFT(N1469,SEARCH("/",N1469)-1)</f>
        <v>publishing</v>
      </c>
      <c r="Q1469" t="str">
        <f>RIGHT(N1469,LEN(N1469)-SEARCH("/",N1469))</f>
        <v>radio &amp; podcasts</v>
      </c>
      <c r="R1469">
        <f>YEAR(O1469)</f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>(((J1470/60)/60)/24)+DATE(1970,1,1)</f>
        <v>40646.014456018522</v>
      </c>
      <c r="P1470" t="str">
        <f>LEFT(N1470,SEARCH("/",N1470)-1)</f>
        <v>publishing</v>
      </c>
      <c r="Q1470" t="str">
        <f>RIGHT(N1470,LEN(N1470)-SEARCH("/",N1470))</f>
        <v>radio &amp; podcasts</v>
      </c>
      <c r="R1470">
        <f>YEAR(O1470)</f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>(((J1471/60)/60)/24)+DATE(1970,1,1)</f>
        <v>41290.598483796297</v>
      </c>
      <c r="P1471" t="str">
        <f>LEFT(N1471,SEARCH("/",N1471)-1)</f>
        <v>publishing</v>
      </c>
      <c r="Q1471" t="str">
        <f>RIGHT(N1471,LEN(N1471)-SEARCH("/",N1471))</f>
        <v>radio &amp; podcasts</v>
      </c>
      <c r="R1471">
        <f>YEAR(O1471)</f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>(((J1472/60)/60)/24)+DATE(1970,1,1)</f>
        <v>41250.827118055553</v>
      </c>
      <c r="P1472" t="str">
        <f>LEFT(N1472,SEARCH("/",N1472)-1)</f>
        <v>publishing</v>
      </c>
      <c r="Q1472" t="str">
        <f>RIGHT(N1472,LEN(N1472)-SEARCH("/",N1472))</f>
        <v>radio &amp; podcasts</v>
      </c>
      <c r="R1472">
        <f>YEAR(O1472)</f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>(((J1473/60)/60)/24)+DATE(1970,1,1)</f>
        <v>42073.957569444443</v>
      </c>
      <c r="P1473" t="str">
        <f>LEFT(N1473,SEARCH("/",N1473)-1)</f>
        <v>publishing</v>
      </c>
      <c r="Q1473" t="str">
        <f>RIGHT(N1473,LEN(N1473)-SEARCH("/",N1473))</f>
        <v>radio &amp; podcasts</v>
      </c>
      <c r="R1473">
        <f>YEAR(O1473)</f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>(((J1474/60)/60)/24)+DATE(1970,1,1)</f>
        <v>41533.542858796296</v>
      </c>
      <c r="P1474" t="str">
        <f>LEFT(N1474,SEARCH("/",N1474)-1)</f>
        <v>publishing</v>
      </c>
      <c r="Q1474" t="str">
        <f>RIGHT(N1474,LEN(N1474)-SEARCH("/",N1474))</f>
        <v>radio &amp; podcasts</v>
      </c>
      <c r="R1474">
        <f>YEAR(O1474)</f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>(((J1475/60)/60)/24)+DATE(1970,1,1)</f>
        <v>40939.979618055557</v>
      </c>
      <c r="P1475" t="str">
        <f>LEFT(N1475,SEARCH("/",N1475)-1)</f>
        <v>publishing</v>
      </c>
      <c r="Q1475" t="str">
        <f>RIGHT(N1475,LEN(N1475)-SEARCH("/",N1475))</f>
        <v>radio &amp; podcasts</v>
      </c>
      <c r="R1475">
        <f>YEAR(O1475)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>(((J1476/60)/60)/24)+DATE(1970,1,1)</f>
        <v>41500.727916666663</v>
      </c>
      <c r="P1476" t="str">
        <f>LEFT(N1476,SEARCH("/",N1476)-1)</f>
        <v>publishing</v>
      </c>
      <c r="Q1476" t="str">
        <f>RIGHT(N1476,LEN(N1476)-SEARCH("/",N1476))</f>
        <v>radio &amp; podcasts</v>
      </c>
      <c r="R1476">
        <f>YEAR(O1476)</f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>(((J1477/60)/60)/24)+DATE(1970,1,1)</f>
        <v>41960.722951388889</v>
      </c>
      <c r="P1477" t="str">
        <f>LEFT(N1477,SEARCH("/",N1477)-1)</f>
        <v>publishing</v>
      </c>
      <c r="Q1477" t="str">
        <f>RIGHT(N1477,LEN(N1477)-SEARCH("/",N1477))</f>
        <v>radio &amp; podcasts</v>
      </c>
      <c r="R1477">
        <f>YEAR(O1477)</f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>(((J1478/60)/60)/24)+DATE(1970,1,1)</f>
        <v>40766.041921296295</v>
      </c>
      <c r="P1478" t="str">
        <f>LEFT(N1478,SEARCH("/",N1478)-1)</f>
        <v>publishing</v>
      </c>
      <c r="Q1478" t="str">
        <f>RIGHT(N1478,LEN(N1478)-SEARCH("/",N1478))</f>
        <v>radio &amp; podcasts</v>
      </c>
      <c r="R1478">
        <f>YEAR(O1478)</f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>(((J1479/60)/60)/24)+DATE(1970,1,1)</f>
        <v>40840.615787037037</v>
      </c>
      <c r="P1479" t="str">
        <f>LEFT(N1479,SEARCH("/",N1479)-1)</f>
        <v>publishing</v>
      </c>
      <c r="Q1479" t="str">
        <f>RIGHT(N1479,LEN(N1479)-SEARCH("/",N1479))</f>
        <v>radio &amp; podcasts</v>
      </c>
      <c r="R1479">
        <f>YEAR(O1479)</f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>(((J1480/60)/60)/24)+DATE(1970,1,1)</f>
        <v>41394.871678240743</v>
      </c>
      <c r="P1480" t="str">
        <f>LEFT(N1480,SEARCH("/",N1480)-1)</f>
        <v>publishing</v>
      </c>
      <c r="Q1480" t="str">
        <f>RIGHT(N1480,LEN(N1480)-SEARCH("/",N1480))</f>
        <v>radio &amp; podcasts</v>
      </c>
      <c r="R1480">
        <f>YEAR(O1480)</f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>(((J1481/60)/60)/24)+DATE(1970,1,1)</f>
        <v>41754.745243055557</v>
      </c>
      <c r="P1481" t="str">
        <f>LEFT(N1481,SEARCH("/",N1481)-1)</f>
        <v>publishing</v>
      </c>
      <c r="Q1481" t="str">
        <f>RIGHT(N1481,LEN(N1481)-SEARCH("/",N1481))</f>
        <v>radio &amp; podcasts</v>
      </c>
      <c r="R1481">
        <f>YEAR(O1481)</f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>(((J1482/60)/60)/24)+DATE(1970,1,1)</f>
        <v>41464.934016203704</v>
      </c>
      <c r="P1482" t="str">
        <f>LEFT(N1482,SEARCH("/",N1482)-1)</f>
        <v>publishing</v>
      </c>
      <c r="Q1482" t="str">
        <f>RIGHT(N1482,LEN(N1482)-SEARCH("/",N1482))</f>
        <v>radio &amp; podcasts</v>
      </c>
      <c r="R1482">
        <f>YEAR(O1482)</f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>(((J1483/60)/60)/24)+DATE(1970,1,1)</f>
        <v>41550.922974537039</v>
      </c>
      <c r="P1483" t="str">
        <f>LEFT(N1483,SEARCH("/",N1483)-1)</f>
        <v>publishing</v>
      </c>
      <c r="Q1483" t="str">
        <f>RIGHT(N1483,LEN(N1483)-SEARCH("/",N1483))</f>
        <v>fiction</v>
      </c>
      <c r="R1483">
        <f>YEAR(O1483)</f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>(((J1484/60)/60)/24)+DATE(1970,1,1)</f>
        <v>41136.85805555556</v>
      </c>
      <c r="P1484" t="str">
        <f>LEFT(N1484,SEARCH("/",N1484)-1)</f>
        <v>publishing</v>
      </c>
      <c r="Q1484" t="str">
        <f>RIGHT(N1484,LEN(N1484)-SEARCH("/",N1484))</f>
        <v>fiction</v>
      </c>
      <c r="R1484">
        <f>YEAR(O1484)</f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>(((J1485/60)/60)/24)+DATE(1970,1,1)</f>
        <v>42548.192997685182</v>
      </c>
      <c r="P1485" t="str">
        <f>LEFT(N1485,SEARCH("/",N1485)-1)</f>
        <v>publishing</v>
      </c>
      <c r="Q1485" t="str">
        <f>RIGHT(N1485,LEN(N1485)-SEARCH("/",N1485))</f>
        <v>fiction</v>
      </c>
      <c r="R1485">
        <f>YEAR(O1485)</f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>(((J1486/60)/60)/24)+DATE(1970,1,1)</f>
        <v>41053.200960648144</v>
      </c>
      <c r="P1486" t="str">
        <f>LEFT(N1486,SEARCH("/",N1486)-1)</f>
        <v>publishing</v>
      </c>
      <c r="Q1486" t="str">
        <f>RIGHT(N1486,LEN(N1486)-SEARCH("/",N1486))</f>
        <v>fiction</v>
      </c>
      <c r="R1486">
        <f>YEAR(O1486)</f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>(((J1487/60)/60)/24)+DATE(1970,1,1)</f>
        <v>42130.795983796299</v>
      </c>
      <c r="P1487" t="str">
        <f>LEFT(N1487,SEARCH("/",N1487)-1)</f>
        <v>publishing</v>
      </c>
      <c r="Q1487" t="str">
        <f>RIGHT(N1487,LEN(N1487)-SEARCH("/",N1487))</f>
        <v>fiction</v>
      </c>
      <c r="R1487">
        <f>YEAR(O1487)</f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>(((J1488/60)/60)/24)+DATE(1970,1,1)</f>
        <v>42032.168530092589</v>
      </c>
      <c r="P1488" t="str">
        <f>LEFT(N1488,SEARCH("/",N1488)-1)</f>
        <v>publishing</v>
      </c>
      <c r="Q1488" t="str">
        <f>RIGHT(N1488,LEN(N1488)-SEARCH("/",N1488))</f>
        <v>fiction</v>
      </c>
      <c r="R1488">
        <f>YEAR(O1488)</f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>(((J1489/60)/60)/24)+DATE(1970,1,1)</f>
        <v>42554.917488425926</v>
      </c>
      <c r="P1489" t="str">
        <f>LEFT(N1489,SEARCH("/",N1489)-1)</f>
        <v>publishing</v>
      </c>
      <c r="Q1489" t="str">
        <f>RIGHT(N1489,LEN(N1489)-SEARCH("/",N1489))</f>
        <v>fiction</v>
      </c>
      <c r="R1489">
        <f>YEAR(O1489)</f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>(((J1490/60)/60)/24)+DATE(1970,1,1)</f>
        <v>41614.563194444447</v>
      </c>
      <c r="P1490" t="str">
        <f>LEFT(N1490,SEARCH("/",N1490)-1)</f>
        <v>publishing</v>
      </c>
      <c r="Q1490" t="str">
        <f>RIGHT(N1490,LEN(N1490)-SEARCH("/",N1490))</f>
        <v>fiction</v>
      </c>
      <c r="R1490">
        <f>YEAR(O1490)</f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>(((J1491/60)/60)/24)+DATE(1970,1,1)</f>
        <v>41198.611712962964</v>
      </c>
      <c r="P1491" t="str">
        <f>LEFT(N1491,SEARCH("/",N1491)-1)</f>
        <v>publishing</v>
      </c>
      <c r="Q1491" t="str">
        <f>RIGHT(N1491,LEN(N1491)-SEARCH("/",N1491))</f>
        <v>fiction</v>
      </c>
      <c r="R1491">
        <f>YEAR(O1491)</f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>(((J1492/60)/60)/24)+DATE(1970,1,1)</f>
        <v>41520.561041666668</v>
      </c>
      <c r="P1492" t="str">
        <f>LEFT(N1492,SEARCH("/",N1492)-1)</f>
        <v>publishing</v>
      </c>
      <c r="Q1492" t="str">
        <f>RIGHT(N1492,LEN(N1492)-SEARCH("/",N1492))</f>
        <v>fiction</v>
      </c>
      <c r="R1492">
        <f>YEAR(O1492)</f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>(((J1493/60)/60)/24)+DATE(1970,1,1)</f>
        <v>41991.713460648149</v>
      </c>
      <c r="P1493" t="str">
        <f>LEFT(N1493,SEARCH("/",N1493)-1)</f>
        <v>publishing</v>
      </c>
      <c r="Q1493" t="str">
        <f>RIGHT(N1493,LEN(N1493)-SEARCH("/",N1493))</f>
        <v>fiction</v>
      </c>
      <c r="R1493">
        <f>YEAR(O1493)</f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>(((J1494/60)/60)/24)+DATE(1970,1,1)</f>
        <v>40682.884791666671</v>
      </c>
      <c r="P1494" t="str">
        <f>LEFT(N1494,SEARCH("/",N1494)-1)</f>
        <v>publishing</v>
      </c>
      <c r="Q1494" t="str">
        <f>RIGHT(N1494,LEN(N1494)-SEARCH("/",N1494))</f>
        <v>fiction</v>
      </c>
      <c r="R1494">
        <f>YEAR(O1494)</f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>(((J1495/60)/60)/24)+DATE(1970,1,1)</f>
        <v>41411.866608796299</v>
      </c>
      <c r="P1495" t="str">
        <f>LEFT(N1495,SEARCH("/",N1495)-1)</f>
        <v>publishing</v>
      </c>
      <c r="Q1495" t="str">
        <f>RIGHT(N1495,LEN(N1495)-SEARCH("/",N1495))</f>
        <v>fiction</v>
      </c>
      <c r="R1495">
        <f>YEAR(O1495)</f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>(((J1496/60)/60)/24)+DATE(1970,1,1)</f>
        <v>42067.722372685181</v>
      </c>
      <c r="P1496" t="str">
        <f>LEFT(N1496,SEARCH("/",N1496)-1)</f>
        <v>publishing</v>
      </c>
      <c r="Q1496" t="str">
        <f>RIGHT(N1496,LEN(N1496)-SEARCH("/",N1496))</f>
        <v>fiction</v>
      </c>
      <c r="R1496">
        <f>YEAR(O1496)</f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>(((J1497/60)/60)/24)+DATE(1970,1,1)</f>
        <v>40752.789710648147</v>
      </c>
      <c r="P1497" t="str">
        <f>LEFT(N1497,SEARCH("/",N1497)-1)</f>
        <v>publishing</v>
      </c>
      <c r="Q1497" t="str">
        <f>RIGHT(N1497,LEN(N1497)-SEARCH("/",N1497))</f>
        <v>fiction</v>
      </c>
      <c r="R1497">
        <f>YEAR(O1497)</f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>(((J1498/60)/60)/24)+DATE(1970,1,1)</f>
        <v>41838.475219907406</v>
      </c>
      <c r="P1498" t="str">
        <f>LEFT(N1498,SEARCH("/",N1498)-1)</f>
        <v>publishing</v>
      </c>
      <c r="Q1498" t="str">
        <f>RIGHT(N1498,LEN(N1498)-SEARCH("/",N1498))</f>
        <v>fiction</v>
      </c>
      <c r="R1498">
        <f>YEAR(O1498)</f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>(((J1499/60)/60)/24)+DATE(1970,1,1)</f>
        <v>41444.64261574074</v>
      </c>
      <c r="P1499" t="str">
        <f>LEFT(N1499,SEARCH("/",N1499)-1)</f>
        <v>publishing</v>
      </c>
      <c r="Q1499" t="str">
        <f>RIGHT(N1499,LEN(N1499)-SEARCH("/",N1499))</f>
        <v>fiction</v>
      </c>
      <c r="R1499">
        <f>YEAR(O1499)</f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>(((J1500/60)/60)/24)+DATE(1970,1,1)</f>
        <v>41840.983541666668</v>
      </c>
      <c r="P1500" t="str">
        <f>LEFT(N1500,SEARCH("/",N1500)-1)</f>
        <v>publishing</v>
      </c>
      <c r="Q1500" t="str">
        <f>RIGHT(N1500,LEN(N1500)-SEARCH("/",N1500))</f>
        <v>fiction</v>
      </c>
      <c r="R1500">
        <f>YEAR(O1500)</f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>(((J1501/60)/60)/24)+DATE(1970,1,1)</f>
        <v>42527.007326388892</v>
      </c>
      <c r="P1501" t="str">
        <f>LEFT(N1501,SEARCH("/",N1501)-1)</f>
        <v>publishing</v>
      </c>
      <c r="Q1501" t="str">
        <f>RIGHT(N1501,LEN(N1501)-SEARCH("/",N1501))</f>
        <v>fiction</v>
      </c>
      <c r="R1501">
        <f>YEAR(O1501)</f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>(((J1502/60)/60)/24)+DATE(1970,1,1)</f>
        <v>41365.904594907406</v>
      </c>
      <c r="P1502" t="str">
        <f>LEFT(N1502,SEARCH("/",N1502)-1)</f>
        <v>publishing</v>
      </c>
      <c r="Q1502" t="str">
        <f>RIGHT(N1502,LEN(N1502)-SEARCH("/",N1502))</f>
        <v>fiction</v>
      </c>
      <c r="R1502">
        <f>YEAR(O1502)</f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>(((J1503/60)/60)/24)+DATE(1970,1,1)</f>
        <v>42163.583599537036</v>
      </c>
      <c r="P1503" t="str">
        <f>LEFT(N1503,SEARCH("/",N1503)-1)</f>
        <v>photography</v>
      </c>
      <c r="Q1503" t="str">
        <f>RIGHT(N1503,LEN(N1503)-SEARCH("/",N1503))</f>
        <v>photobooks</v>
      </c>
      <c r="R1503">
        <f>YEAR(O1503)</f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>(((J1504/60)/60)/24)+DATE(1970,1,1)</f>
        <v>42426.542592592596</v>
      </c>
      <c r="P1504" t="str">
        <f>LEFT(N1504,SEARCH("/",N1504)-1)</f>
        <v>photography</v>
      </c>
      <c r="Q1504" t="str">
        <f>RIGHT(N1504,LEN(N1504)-SEARCH("/",N1504))</f>
        <v>photobooks</v>
      </c>
      <c r="R1504">
        <f>YEAR(O1504)</f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>(((J1505/60)/60)/24)+DATE(1970,1,1)</f>
        <v>42606.347233796296</v>
      </c>
      <c r="P1505" t="str">
        <f>LEFT(N1505,SEARCH("/",N1505)-1)</f>
        <v>photography</v>
      </c>
      <c r="Q1505" t="str">
        <f>RIGHT(N1505,LEN(N1505)-SEARCH("/",N1505))</f>
        <v>photobooks</v>
      </c>
      <c r="R1505">
        <f>YEAR(O1505)</f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>(((J1506/60)/60)/24)+DATE(1970,1,1)</f>
        <v>41772.657685185186</v>
      </c>
      <c r="P1506" t="str">
        <f>LEFT(N1506,SEARCH("/",N1506)-1)</f>
        <v>photography</v>
      </c>
      <c r="Q1506" t="str">
        <f>RIGHT(N1506,LEN(N1506)-SEARCH("/",N1506))</f>
        <v>photobooks</v>
      </c>
      <c r="R1506">
        <f>YEAR(O1506)</f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>(((J1507/60)/60)/24)+DATE(1970,1,1)</f>
        <v>42414.44332175926</v>
      </c>
      <c r="P1507" t="str">
        <f>LEFT(N1507,SEARCH("/",N1507)-1)</f>
        <v>photography</v>
      </c>
      <c r="Q1507" t="str">
        <f>RIGHT(N1507,LEN(N1507)-SEARCH("/",N1507))</f>
        <v>photobooks</v>
      </c>
      <c r="R1507">
        <f>YEAR(O1507)</f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>(((J1508/60)/60)/24)+DATE(1970,1,1)</f>
        <v>41814.785925925928</v>
      </c>
      <c r="P1508" t="str">
        <f>LEFT(N1508,SEARCH("/",N1508)-1)</f>
        <v>photography</v>
      </c>
      <c r="Q1508" t="str">
        <f>RIGHT(N1508,LEN(N1508)-SEARCH("/",N1508))</f>
        <v>photobooks</v>
      </c>
      <c r="R1508">
        <f>YEAR(O1508)</f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>(((J1509/60)/60)/24)+DATE(1970,1,1)</f>
        <v>40254.450335648151</v>
      </c>
      <c r="P1509" t="str">
        <f>LEFT(N1509,SEARCH("/",N1509)-1)</f>
        <v>photography</v>
      </c>
      <c r="Q1509" t="str">
        <f>RIGHT(N1509,LEN(N1509)-SEARCH("/",N1509))</f>
        <v>photobooks</v>
      </c>
      <c r="R1509">
        <f>YEAR(O1509)</f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>(((J1510/60)/60)/24)+DATE(1970,1,1)</f>
        <v>41786.614363425928</v>
      </c>
      <c r="P1510" t="str">
        <f>LEFT(N1510,SEARCH("/",N1510)-1)</f>
        <v>photography</v>
      </c>
      <c r="Q1510" t="str">
        <f>RIGHT(N1510,LEN(N1510)-SEARCH("/",N1510))</f>
        <v>photobooks</v>
      </c>
      <c r="R1510">
        <f>YEAR(O1510)</f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>(((J1511/60)/60)/24)+DATE(1970,1,1)</f>
        <v>42751.533391203702</v>
      </c>
      <c r="P1511" t="str">
        <f>LEFT(N1511,SEARCH("/",N1511)-1)</f>
        <v>photography</v>
      </c>
      <c r="Q1511" t="str">
        <f>RIGHT(N1511,LEN(N1511)-SEARCH("/",N1511))</f>
        <v>photobooks</v>
      </c>
      <c r="R1511">
        <f>YEAR(O1511)</f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>(((J1512/60)/60)/24)+DATE(1970,1,1)</f>
        <v>41809.385162037033</v>
      </c>
      <c r="P1512" t="str">
        <f>LEFT(N1512,SEARCH("/",N1512)-1)</f>
        <v>photography</v>
      </c>
      <c r="Q1512" t="str">
        <f>RIGHT(N1512,LEN(N1512)-SEARCH("/",N1512))</f>
        <v>photobooks</v>
      </c>
      <c r="R1512">
        <f>YEAR(O1512)</f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>(((J1513/60)/60)/24)+DATE(1970,1,1)</f>
        <v>42296.583379629628</v>
      </c>
      <c r="P1513" t="str">
        <f>LEFT(N1513,SEARCH("/",N1513)-1)</f>
        <v>photography</v>
      </c>
      <c r="Q1513" t="str">
        <f>RIGHT(N1513,LEN(N1513)-SEARCH("/",N1513))</f>
        <v>photobooks</v>
      </c>
      <c r="R1513">
        <f>YEAR(O1513)</f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>(((J1514/60)/60)/24)+DATE(1970,1,1)</f>
        <v>42741.684479166666</v>
      </c>
      <c r="P1514" t="str">
        <f>LEFT(N1514,SEARCH("/",N1514)-1)</f>
        <v>photography</v>
      </c>
      <c r="Q1514" t="str">
        <f>RIGHT(N1514,LEN(N1514)-SEARCH("/",N1514))</f>
        <v>photobooks</v>
      </c>
      <c r="R1514">
        <f>YEAR(O1514)</f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>(((J1515/60)/60)/24)+DATE(1970,1,1)</f>
        <v>41806.637337962966</v>
      </c>
      <c r="P1515" t="str">
        <f>LEFT(N1515,SEARCH("/",N1515)-1)</f>
        <v>photography</v>
      </c>
      <c r="Q1515" t="str">
        <f>RIGHT(N1515,LEN(N1515)-SEARCH("/",N1515))</f>
        <v>photobooks</v>
      </c>
      <c r="R1515">
        <f>YEAR(O1515)</f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>(((J1516/60)/60)/24)+DATE(1970,1,1)</f>
        <v>42234.597685185188</v>
      </c>
      <c r="P1516" t="str">
        <f>LEFT(N1516,SEARCH("/",N1516)-1)</f>
        <v>photography</v>
      </c>
      <c r="Q1516" t="str">
        <f>RIGHT(N1516,LEN(N1516)-SEARCH("/",N1516))</f>
        <v>photobooks</v>
      </c>
      <c r="R1516">
        <f>YEAR(O1516)</f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>(((J1517/60)/60)/24)+DATE(1970,1,1)</f>
        <v>42415.253437499996</v>
      </c>
      <c r="P1517" t="str">
        <f>LEFT(N1517,SEARCH("/",N1517)-1)</f>
        <v>photography</v>
      </c>
      <c r="Q1517" t="str">
        <f>RIGHT(N1517,LEN(N1517)-SEARCH("/",N1517))</f>
        <v>photobooks</v>
      </c>
      <c r="R1517">
        <f>YEAR(O1517)</f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>(((J1518/60)/60)/24)+DATE(1970,1,1)</f>
        <v>42619.466342592597</v>
      </c>
      <c r="P1518" t="str">
        <f>LEFT(N1518,SEARCH("/",N1518)-1)</f>
        <v>photography</v>
      </c>
      <c r="Q1518" t="str">
        <f>RIGHT(N1518,LEN(N1518)-SEARCH("/",N1518))</f>
        <v>photobooks</v>
      </c>
      <c r="R1518">
        <f>YEAR(O1518)</f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>(((J1519/60)/60)/24)+DATE(1970,1,1)</f>
        <v>41948.56658564815</v>
      </c>
      <c r="P1519" t="str">
        <f>LEFT(N1519,SEARCH("/",N1519)-1)</f>
        <v>photography</v>
      </c>
      <c r="Q1519" t="str">
        <f>RIGHT(N1519,LEN(N1519)-SEARCH("/",N1519))</f>
        <v>photobooks</v>
      </c>
      <c r="R1519">
        <f>YEAR(O1519)</f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>(((J1520/60)/60)/24)+DATE(1970,1,1)</f>
        <v>41760.8200462963</v>
      </c>
      <c r="P1520" t="str">
        <f>LEFT(N1520,SEARCH("/",N1520)-1)</f>
        <v>photography</v>
      </c>
      <c r="Q1520" t="str">
        <f>RIGHT(N1520,LEN(N1520)-SEARCH("/",N1520))</f>
        <v>photobooks</v>
      </c>
      <c r="R1520">
        <f>YEAR(O1520)</f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>(((J1521/60)/60)/24)+DATE(1970,1,1)</f>
        <v>41782.741701388892</v>
      </c>
      <c r="P1521" t="str">
        <f>LEFT(N1521,SEARCH("/",N1521)-1)</f>
        <v>photography</v>
      </c>
      <c r="Q1521" t="str">
        <f>RIGHT(N1521,LEN(N1521)-SEARCH("/",N1521))</f>
        <v>photobooks</v>
      </c>
      <c r="R1521">
        <f>YEAR(O1521)</f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>(((J1522/60)/60)/24)+DATE(1970,1,1)</f>
        <v>41955.857789351852</v>
      </c>
      <c r="P1522" t="str">
        <f>LEFT(N1522,SEARCH("/",N1522)-1)</f>
        <v>photography</v>
      </c>
      <c r="Q1522" t="str">
        <f>RIGHT(N1522,LEN(N1522)-SEARCH("/",N1522))</f>
        <v>photobooks</v>
      </c>
      <c r="R1522">
        <f>YEAR(O1522)</f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>(((J1523/60)/60)/24)+DATE(1970,1,1)</f>
        <v>42493.167719907404</v>
      </c>
      <c r="P1523" t="str">
        <f>LEFT(N1523,SEARCH("/",N1523)-1)</f>
        <v>photography</v>
      </c>
      <c r="Q1523" t="str">
        <f>RIGHT(N1523,LEN(N1523)-SEARCH("/",N1523))</f>
        <v>photobooks</v>
      </c>
      <c r="R1523">
        <f>YEAR(O1523)</f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>(((J1524/60)/60)/24)+DATE(1970,1,1)</f>
        <v>41899.830312500002</v>
      </c>
      <c r="P1524" t="str">
        <f>LEFT(N1524,SEARCH("/",N1524)-1)</f>
        <v>photography</v>
      </c>
      <c r="Q1524" t="str">
        <f>RIGHT(N1524,LEN(N1524)-SEARCH("/",N1524))</f>
        <v>photobooks</v>
      </c>
      <c r="R1524">
        <f>YEAR(O1524)</f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>(((J1525/60)/60)/24)+DATE(1970,1,1)</f>
        <v>41964.751342592594</v>
      </c>
      <c r="P1525" t="str">
        <f>LEFT(N1525,SEARCH("/",N1525)-1)</f>
        <v>photography</v>
      </c>
      <c r="Q1525" t="str">
        <f>RIGHT(N1525,LEN(N1525)-SEARCH("/",N1525))</f>
        <v>photobooks</v>
      </c>
      <c r="R1525">
        <f>YEAR(O1525)</f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>(((J1526/60)/60)/24)+DATE(1970,1,1)</f>
        <v>42756.501041666663</v>
      </c>
      <c r="P1526" t="str">
        <f>LEFT(N1526,SEARCH("/",N1526)-1)</f>
        <v>photography</v>
      </c>
      <c r="Q1526" t="str">
        <f>RIGHT(N1526,LEN(N1526)-SEARCH("/",N1526))</f>
        <v>photobooks</v>
      </c>
      <c r="R1526">
        <f>YEAR(O1526)</f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>(((J1527/60)/60)/24)+DATE(1970,1,1)</f>
        <v>42570.702986111108</v>
      </c>
      <c r="P1527" t="str">
        <f>LEFT(N1527,SEARCH("/",N1527)-1)</f>
        <v>photography</v>
      </c>
      <c r="Q1527" t="str">
        <f>RIGHT(N1527,LEN(N1527)-SEARCH("/",N1527))</f>
        <v>photobooks</v>
      </c>
      <c r="R1527">
        <f>YEAR(O1527)</f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>(((J1528/60)/60)/24)+DATE(1970,1,1)</f>
        <v>42339.276006944448</v>
      </c>
      <c r="P1528" t="str">
        <f>LEFT(N1528,SEARCH("/",N1528)-1)</f>
        <v>photography</v>
      </c>
      <c r="Q1528" t="str">
        <f>RIGHT(N1528,LEN(N1528)-SEARCH("/",N1528))</f>
        <v>photobooks</v>
      </c>
      <c r="R1528">
        <f>YEAR(O1528)</f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>(((J1529/60)/60)/24)+DATE(1970,1,1)</f>
        <v>42780.600532407407</v>
      </c>
      <c r="P1529" t="str">
        <f>LEFT(N1529,SEARCH("/",N1529)-1)</f>
        <v>photography</v>
      </c>
      <c r="Q1529" t="str">
        <f>RIGHT(N1529,LEN(N1529)-SEARCH("/",N1529))</f>
        <v>photobooks</v>
      </c>
      <c r="R1529">
        <f>YEAR(O1529)</f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>(((J1530/60)/60)/24)+DATE(1970,1,1)</f>
        <v>42736.732893518521</v>
      </c>
      <c r="P1530" t="str">
        <f>LEFT(N1530,SEARCH("/",N1530)-1)</f>
        <v>photography</v>
      </c>
      <c r="Q1530" t="str">
        <f>RIGHT(N1530,LEN(N1530)-SEARCH("/",N1530))</f>
        <v>photobooks</v>
      </c>
      <c r="R1530">
        <f>YEAR(O1530)</f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>(((J1531/60)/60)/24)+DATE(1970,1,1)</f>
        <v>42052.628703703704</v>
      </c>
      <c r="P1531" t="str">
        <f>LEFT(N1531,SEARCH("/",N1531)-1)</f>
        <v>photography</v>
      </c>
      <c r="Q1531" t="str">
        <f>RIGHT(N1531,LEN(N1531)-SEARCH("/",N1531))</f>
        <v>photobooks</v>
      </c>
      <c r="R1531">
        <f>YEAR(O1531)</f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>(((J1532/60)/60)/24)+DATE(1970,1,1)</f>
        <v>42275.767303240747</v>
      </c>
      <c r="P1532" t="str">
        <f>LEFT(N1532,SEARCH("/",N1532)-1)</f>
        <v>photography</v>
      </c>
      <c r="Q1532" t="str">
        <f>RIGHT(N1532,LEN(N1532)-SEARCH("/",N1532))</f>
        <v>photobooks</v>
      </c>
      <c r="R1532">
        <f>YEAR(O1532)</f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>(((J1533/60)/60)/24)+DATE(1970,1,1)</f>
        <v>41941.802384259259</v>
      </c>
      <c r="P1533" t="str">
        <f>LEFT(N1533,SEARCH("/",N1533)-1)</f>
        <v>photography</v>
      </c>
      <c r="Q1533" t="str">
        <f>RIGHT(N1533,LEN(N1533)-SEARCH("/",N1533))</f>
        <v>photobooks</v>
      </c>
      <c r="R1533">
        <f>YEAR(O1533)</f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>(((J1534/60)/60)/24)+DATE(1970,1,1)</f>
        <v>42391.475289351853</v>
      </c>
      <c r="P1534" t="str">
        <f>LEFT(N1534,SEARCH("/",N1534)-1)</f>
        <v>photography</v>
      </c>
      <c r="Q1534" t="str">
        <f>RIGHT(N1534,LEN(N1534)-SEARCH("/",N1534))</f>
        <v>photobooks</v>
      </c>
      <c r="R1534">
        <f>YEAR(O1534)</f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>(((J1535/60)/60)/24)+DATE(1970,1,1)</f>
        <v>42443.00204861111</v>
      </c>
      <c r="P1535" t="str">
        <f>LEFT(N1535,SEARCH("/",N1535)-1)</f>
        <v>photography</v>
      </c>
      <c r="Q1535" t="str">
        <f>RIGHT(N1535,LEN(N1535)-SEARCH("/",N1535))</f>
        <v>photobooks</v>
      </c>
      <c r="R1535">
        <f>YEAR(O1535)</f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>(((J1536/60)/60)/24)+DATE(1970,1,1)</f>
        <v>42221.67432870371</v>
      </c>
      <c r="P1536" t="str">
        <f>LEFT(N1536,SEARCH("/",N1536)-1)</f>
        <v>photography</v>
      </c>
      <c r="Q1536" t="str">
        <f>RIGHT(N1536,LEN(N1536)-SEARCH("/",N1536))</f>
        <v>photobooks</v>
      </c>
      <c r="R1536">
        <f>YEAR(O1536)</f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>(((J1537/60)/60)/24)+DATE(1970,1,1)</f>
        <v>42484.829062500001</v>
      </c>
      <c r="P1537" t="str">
        <f>LEFT(N1537,SEARCH("/",N1537)-1)</f>
        <v>photography</v>
      </c>
      <c r="Q1537" t="str">
        <f>RIGHT(N1537,LEN(N1537)-SEARCH("/",N1537))</f>
        <v>photobooks</v>
      </c>
      <c r="R1537">
        <f>YEAR(O1537)</f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>(((J1538/60)/60)/24)+DATE(1970,1,1)</f>
        <v>42213.802199074074</v>
      </c>
      <c r="P1538" t="str">
        <f>LEFT(N1538,SEARCH("/",N1538)-1)</f>
        <v>photography</v>
      </c>
      <c r="Q1538" t="str">
        <f>RIGHT(N1538,LEN(N1538)-SEARCH("/",N1538))</f>
        <v>photobooks</v>
      </c>
      <c r="R1538">
        <f>YEAR(O1538)</f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>(((J1539/60)/60)/24)+DATE(1970,1,1)</f>
        <v>42552.315127314811</v>
      </c>
      <c r="P1539" t="str">
        <f>LEFT(N1539,SEARCH("/",N1539)-1)</f>
        <v>photography</v>
      </c>
      <c r="Q1539" t="str">
        <f>RIGHT(N1539,LEN(N1539)-SEARCH("/",N1539))</f>
        <v>photobooks</v>
      </c>
      <c r="R1539">
        <f>YEAR(O1539)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>(((J1540/60)/60)/24)+DATE(1970,1,1)</f>
        <v>41981.782060185185</v>
      </c>
      <c r="P1540" t="str">
        <f>LEFT(N1540,SEARCH("/",N1540)-1)</f>
        <v>photography</v>
      </c>
      <c r="Q1540" t="str">
        <f>RIGHT(N1540,LEN(N1540)-SEARCH("/",N1540))</f>
        <v>photobooks</v>
      </c>
      <c r="R1540">
        <f>YEAR(O1540)</f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>(((J1541/60)/60)/24)+DATE(1970,1,1)</f>
        <v>42705.919201388882</v>
      </c>
      <c r="P1541" t="str">
        <f>LEFT(N1541,SEARCH("/",N1541)-1)</f>
        <v>photography</v>
      </c>
      <c r="Q1541" t="str">
        <f>RIGHT(N1541,LEN(N1541)-SEARCH("/",N1541))</f>
        <v>photobooks</v>
      </c>
      <c r="R1541">
        <f>YEAR(O1541)</f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>(((J1542/60)/60)/24)+DATE(1970,1,1)</f>
        <v>41939.00712962963</v>
      </c>
      <c r="P1542" t="str">
        <f>LEFT(N1542,SEARCH("/",N1542)-1)</f>
        <v>photography</v>
      </c>
      <c r="Q1542" t="str">
        <f>RIGHT(N1542,LEN(N1542)-SEARCH("/",N1542))</f>
        <v>photobooks</v>
      </c>
      <c r="R1542">
        <f>YEAR(O1542)</f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>(((J1543/60)/60)/24)+DATE(1970,1,1)</f>
        <v>41974.712245370371</v>
      </c>
      <c r="P1543" t="str">
        <f>LEFT(N1543,SEARCH("/",N1543)-1)</f>
        <v>photography</v>
      </c>
      <c r="Q1543" t="str">
        <f>RIGHT(N1543,LEN(N1543)-SEARCH("/",N1543))</f>
        <v>nature</v>
      </c>
      <c r="R1543">
        <f>YEAR(O1543)</f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>(((J1544/60)/60)/24)+DATE(1970,1,1)</f>
        <v>42170.996527777781</v>
      </c>
      <c r="P1544" t="str">
        <f>LEFT(N1544,SEARCH("/",N1544)-1)</f>
        <v>photography</v>
      </c>
      <c r="Q1544" t="str">
        <f>RIGHT(N1544,LEN(N1544)-SEARCH("/",N1544))</f>
        <v>nature</v>
      </c>
      <c r="R1544">
        <f>YEAR(O1544)</f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>(((J1545/60)/60)/24)+DATE(1970,1,1)</f>
        <v>41935.509652777779</v>
      </c>
      <c r="P1545" t="str">
        <f>LEFT(N1545,SEARCH("/",N1545)-1)</f>
        <v>photography</v>
      </c>
      <c r="Q1545" t="str">
        <f>RIGHT(N1545,LEN(N1545)-SEARCH("/",N1545))</f>
        <v>nature</v>
      </c>
      <c r="R1545">
        <f>YEAR(O1545)</f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>(((J1546/60)/60)/24)+DATE(1970,1,1)</f>
        <v>42053.051203703704</v>
      </c>
      <c r="P1546" t="str">
        <f>LEFT(N1546,SEARCH("/",N1546)-1)</f>
        <v>photography</v>
      </c>
      <c r="Q1546" t="str">
        <f>RIGHT(N1546,LEN(N1546)-SEARCH("/",N1546))</f>
        <v>nature</v>
      </c>
      <c r="R1546">
        <f>YEAR(O1546)</f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>(((J1547/60)/60)/24)+DATE(1970,1,1)</f>
        <v>42031.884652777779</v>
      </c>
      <c r="P1547" t="str">
        <f>LEFT(N1547,SEARCH("/",N1547)-1)</f>
        <v>photography</v>
      </c>
      <c r="Q1547" t="str">
        <f>RIGHT(N1547,LEN(N1547)-SEARCH("/",N1547))</f>
        <v>nature</v>
      </c>
      <c r="R1547">
        <f>YEAR(O1547)</f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>(((J1548/60)/60)/24)+DATE(1970,1,1)</f>
        <v>41839.212951388887</v>
      </c>
      <c r="P1548" t="str">
        <f>LEFT(N1548,SEARCH("/",N1548)-1)</f>
        <v>photography</v>
      </c>
      <c r="Q1548" t="str">
        <f>RIGHT(N1548,LEN(N1548)-SEARCH("/",N1548))</f>
        <v>nature</v>
      </c>
      <c r="R1548">
        <f>YEAR(O1548)</f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>(((J1549/60)/60)/24)+DATE(1970,1,1)</f>
        <v>42782.426875000005</v>
      </c>
      <c r="P1549" t="str">
        <f>LEFT(N1549,SEARCH("/",N1549)-1)</f>
        <v>photography</v>
      </c>
      <c r="Q1549" t="str">
        <f>RIGHT(N1549,LEN(N1549)-SEARCH("/",N1549))</f>
        <v>nature</v>
      </c>
      <c r="R1549">
        <f>YEAR(O1549)</f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>(((J1550/60)/60)/24)+DATE(1970,1,1)</f>
        <v>42286.88217592593</v>
      </c>
      <c r="P1550" t="str">
        <f>LEFT(N1550,SEARCH("/",N1550)-1)</f>
        <v>photography</v>
      </c>
      <c r="Q1550" t="str">
        <f>RIGHT(N1550,LEN(N1550)-SEARCH("/",N1550))</f>
        <v>nature</v>
      </c>
      <c r="R1550">
        <f>YEAR(O1550)</f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>(((J1551/60)/60)/24)+DATE(1970,1,1)</f>
        <v>42281.136099537034</v>
      </c>
      <c r="P1551" t="str">
        <f>LEFT(N1551,SEARCH("/",N1551)-1)</f>
        <v>photography</v>
      </c>
      <c r="Q1551" t="str">
        <f>RIGHT(N1551,LEN(N1551)-SEARCH("/",N1551))</f>
        <v>nature</v>
      </c>
      <c r="R1551">
        <f>YEAR(O1551)</f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>(((J1552/60)/60)/24)+DATE(1970,1,1)</f>
        <v>42472.449467592596</v>
      </c>
      <c r="P1552" t="str">
        <f>LEFT(N1552,SEARCH("/",N1552)-1)</f>
        <v>photography</v>
      </c>
      <c r="Q1552" t="str">
        <f>RIGHT(N1552,LEN(N1552)-SEARCH("/",N1552))</f>
        <v>nature</v>
      </c>
      <c r="R1552">
        <f>YEAR(O1552)</f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>(((J1553/60)/60)/24)+DATE(1970,1,1)</f>
        <v>42121.824525462958</v>
      </c>
      <c r="P1553" t="str">
        <f>LEFT(N1553,SEARCH("/",N1553)-1)</f>
        <v>photography</v>
      </c>
      <c r="Q1553" t="str">
        <f>RIGHT(N1553,LEN(N1553)-SEARCH("/",N1553))</f>
        <v>nature</v>
      </c>
      <c r="R1553">
        <f>YEAR(O1553)</f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>(((J1554/60)/60)/24)+DATE(1970,1,1)</f>
        <v>41892.688750000001</v>
      </c>
      <c r="P1554" t="str">
        <f>LEFT(N1554,SEARCH("/",N1554)-1)</f>
        <v>photography</v>
      </c>
      <c r="Q1554" t="str">
        <f>RIGHT(N1554,LEN(N1554)-SEARCH("/",N1554))</f>
        <v>nature</v>
      </c>
      <c r="R1554">
        <f>YEAR(O1554)</f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>(((J1555/60)/60)/24)+DATE(1970,1,1)</f>
        <v>42219.282951388886</v>
      </c>
      <c r="P1555" t="str">
        <f>LEFT(N1555,SEARCH("/",N1555)-1)</f>
        <v>photography</v>
      </c>
      <c r="Q1555" t="str">
        <f>RIGHT(N1555,LEN(N1555)-SEARCH("/",N1555))</f>
        <v>nature</v>
      </c>
      <c r="R1555">
        <f>YEAR(O1555)</f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>(((J1556/60)/60)/24)+DATE(1970,1,1)</f>
        <v>42188.252199074079</v>
      </c>
      <c r="P1556" t="str">
        <f>LEFT(N1556,SEARCH("/",N1556)-1)</f>
        <v>photography</v>
      </c>
      <c r="Q1556" t="str">
        <f>RIGHT(N1556,LEN(N1556)-SEARCH("/",N1556))</f>
        <v>nature</v>
      </c>
      <c r="R1556">
        <f>YEAR(O1556)</f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>(((J1557/60)/60)/24)+DATE(1970,1,1)</f>
        <v>42241.613796296297</v>
      </c>
      <c r="P1557" t="str">
        <f>LEFT(N1557,SEARCH("/",N1557)-1)</f>
        <v>photography</v>
      </c>
      <c r="Q1557" t="str">
        <f>RIGHT(N1557,LEN(N1557)-SEARCH("/",N1557))</f>
        <v>nature</v>
      </c>
      <c r="R1557">
        <f>YEAR(O1557)</f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>(((J1558/60)/60)/24)+DATE(1970,1,1)</f>
        <v>42525.153055555551</v>
      </c>
      <c r="P1558" t="str">
        <f>LEFT(N1558,SEARCH("/",N1558)-1)</f>
        <v>photography</v>
      </c>
      <c r="Q1558" t="str">
        <f>RIGHT(N1558,LEN(N1558)-SEARCH("/",N1558))</f>
        <v>nature</v>
      </c>
      <c r="R1558">
        <f>YEAR(O1558)</f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>(((J1559/60)/60)/24)+DATE(1970,1,1)</f>
        <v>41871.65315972222</v>
      </c>
      <c r="P1559" t="str">
        <f>LEFT(N1559,SEARCH("/",N1559)-1)</f>
        <v>photography</v>
      </c>
      <c r="Q1559" t="str">
        <f>RIGHT(N1559,LEN(N1559)-SEARCH("/",N1559))</f>
        <v>nature</v>
      </c>
      <c r="R1559">
        <f>YEAR(O1559)</f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>(((J1560/60)/60)/24)+DATE(1970,1,1)</f>
        <v>42185.397673611107</v>
      </c>
      <c r="P1560" t="str">
        <f>LEFT(N1560,SEARCH("/",N1560)-1)</f>
        <v>photography</v>
      </c>
      <c r="Q1560" t="str">
        <f>RIGHT(N1560,LEN(N1560)-SEARCH("/",N1560))</f>
        <v>nature</v>
      </c>
      <c r="R1560">
        <f>YEAR(O1560)</f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>(((J1561/60)/60)/24)+DATE(1970,1,1)</f>
        <v>42108.05322916666</v>
      </c>
      <c r="P1561" t="str">
        <f>LEFT(N1561,SEARCH("/",N1561)-1)</f>
        <v>photography</v>
      </c>
      <c r="Q1561" t="str">
        <f>RIGHT(N1561,LEN(N1561)-SEARCH("/",N1561))</f>
        <v>nature</v>
      </c>
      <c r="R1561">
        <f>YEAR(O1561)</f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>(((J1562/60)/60)/24)+DATE(1970,1,1)</f>
        <v>41936.020752314813</v>
      </c>
      <c r="P1562" t="str">
        <f>LEFT(N1562,SEARCH("/",N1562)-1)</f>
        <v>photography</v>
      </c>
      <c r="Q1562" t="str">
        <f>RIGHT(N1562,LEN(N1562)-SEARCH("/",N1562))</f>
        <v>nature</v>
      </c>
      <c r="R1562">
        <f>YEAR(O1562)</f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>(((J1563/60)/60)/24)+DATE(1970,1,1)</f>
        <v>41555.041701388887</v>
      </c>
      <c r="P1563" t="str">
        <f>LEFT(N1563,SEARCH("/",N1563)-1)</f>
        <v>publishing</v>
      </c>
      <c r="Q1563" t="str">
        <f>RIGHT(N1563,LEN(N1563)-SEARCH("/",N1563))</f>
        <v>art books</v>
      </c>
      <c r="R1563">
        <f>YEAR(O1563)</f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>(((J1564/60)/60)/24)+DATE(1970,1,1)</f>
        <v>40079.566157407404</v>
      </c>
      <c r="P1564" t="str">
        <f>LEFT(N1564,SEARCH("/",N1564)-1)</f>
        <v>publishing</v>
      </c>
      <c r="Q1564" t="str">
        <f>RIGHT(N1564,LEN(N1564)-SEARCH("/",N1564))</f>
        <v>art books</v>
      </c>
      <c r="R1564">
        <f>YEAR(O1564)</f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>(((J1565/60)/60)/24)+DATE(1970,1,1)</f>
        <v>41652.742488425924</v>
      </c>
      <c r="P1565" t="str">
        <f>LEFT(N1565,SEARCH("/",N1565)-1)</f>
        <v>publishing</v>
      </c>
      <c r="Q1565" t="str">
        <f>RIGHT(N1565,LEN(N1565)-SEARCH("/",N1565))</f>
        <v>art books</v>
      </c>
      <c r="R1565">
        <f>YEAR(O1565)</f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>(((J1566/60)/60)/24)+DATE(1970,1,1)</f>
        <v>42121.367002314815</v>
      </c>
      <c r="P1566" t="str">
        <f>LEFT(N1566,SEARCH("/",N1566)-1)</f>
        <v>publishing</v>
      </c>
      <c r="Q1566" t="str">
        <f>RIGHT(N1566,LEN(N1566)-SEARCH("/",N1566))</f>
        <v>art books</v>
      </c>
      <c r="R1566">
        <f>YEAR(O1566)</f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>(((J1567/60)/60)/24)+DATE(1970,1,1)</f>
        <v>40672.729872685188</v>
      </c>
      <c r="P1567" t="str">
        <f>LEFT(N1567,SEARCH("/",N1567)-1)</f>
        <v>publishing</v>
      </c>
      <c r="Q1567" t="str">
        <f>RIGHT(N1567,LEN(N1567)-SEARCH("/",N1567))</f>
        <v>art books</v>
      </c>
      <c r="R1567">
        <f>YEAR(O1567)</f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>(((J1568/60)/60)/24)+DATE(1970,1,1)</f>
        <v>42549.916712962964</v>
      </c>
      <c r="P1568" t="str">
        <f>LEFT(N1568,SEARCH("/",N1568)-1)</f>
        <v>publishing</v>
      </c>
      <c r="Q1568" t="str">
        <f>RIGHT(N1568,LEN(N1568)-SEARCH("/",N1568))</f>
        <v>art books</v>
      </c>
      <c r="R1568">
        <f>YEAR(O1568)</f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>(((J1569/60)/60)/24)+DATE(1970,1,1)</f>
        <v>41671.936863425923</v>
      </c>
      <c r="P1569" t="str">
        <f>LEFT(N1569,SEARCH("/",N1569)-1)</f>
        <v>publishing</v>
      </c>
      <c r="Q1569" t="str">
        <f>RIGHT(N1569,LEN(N1569)-SEARCH("/",N1569))</f>
        <v>art books</v>
      </c>
      <c r="R1569">
        <f>YEAR(O1569)</f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>(((J1570/60)/60)/24)+DATE(1970,1,1)</f>
        <v>41962.062326388885</v>
      </c>
      <c r="P1570" t="str">
        <f>LEFT(N1570,SEARCH("/",N1570)-1)</f>
        <v>publishing</v>
      </c>
      <c r="Q1570" t="str">
        <f>RIGHT(N1570,LEN(N1570)-SEARCH("/",N1570))</f>
        <v>art books</v>
      </c>
      <c r="R1570">
        <f>YEAR(O1570)</f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>(((J1571/60)/60)/24)+DATE(1970,1,1)</f>
        <v>41389.679560185185</v>
      </c>
      <c r="P1571" t="str">
        <f>LEFT(N1571,SEARCH("/",N1571)-1)</f>
        <v>publishing</v>
      </c>
      <c r="Q1571" t="str">
        <f>RIGHT(N1571,LEN(N1571)-SEARCH("/",N1571))</f>
        <v>art books</v>
      </c>
      <c r="R1571">
        <f>YEAR(O1571)</f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>(((J1572/60)/60)/24)+DATE(1970,1,1)</f>
        <v>42438.813449074078</v>
      </c>
      <c r="P1572" t="str">
        <f>LEFT(N1572,SEARCH("/",N1572)-1)</f>
        <v>publishing</v>
      </c>
      <c r="Q1572" t="str">
        <f>RIGHT(N1572,LEN(N1572)-SEARCH("/",N1572))</f>
        <v>art books</v>
      </c>
      <c r="R1572">
        <f>YEAR(O1572)</f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>(((J1573/60)/60)/24)+DATE(1970,1,1)</f>
        <v>42144.769479166673</v>
      </c>
      <c r="P1573" t="str">
        <f>LEFT(N1573,SEARCH("/",N1573)-1)</f>
        <v>publishing</v>
      </c>
      <c r="Q1573" t="str">
        <f>RIGHT(N1573,LEN(N1573)-SEARCH("/",N1573))</f>
        <v>art books</v>
      </c>
      <c r="R1573">
        <f>YEAR(O1573)</f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>(((J1574/60)/60)/24)+DATE(1970,1,1)</f>
        <v>42404.033090277779</v>
      </c>
      <c r="P1574" t="str">
        <f>LEFT(N1574,SEARCH("/",N1574)-1)</f>
        <v>publishing</v>
      </c>
      <c r="Q1574" t="str">
        <f>RIGHT(N1574,LEN(N1574)-SEARCH("/",N1574))</f>
        <v>art books</v>
      </c>
      <c r="R1574">
        <f>YEAR(O1574)</f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>(((J1575/60)/60)/24)+DATE(1970,1,1)</f>
        <v>42786.000023148154</v>
      </c>
      <c r="P1575" t="str">
        <f>LEFT(N1575,SEARCH("/",N1575)-1)</f>
        <v>publishing</v>
      </c>
      <c r="Q1575" t="str">
        <f>RIGHT(N1575,LEN(N1575)-SEARCH("/",N1575))</f>
        <v>art books</v>
      </c>
      <c r="R1575">
        <f>YEAR(O1575)</f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>(((J1576/60)/60)/24)+DATE(1970,1,1)</f>
        <v>42017.927418981482</v>
      </c>
      <c r="P1576" t="str">
        <f>LEFT(N1576,SEARCH("/",N1576)-1)</f>
        <v>publishing</v>
      </c>
      <c r="Q1576" t="str">
        <f>RIGHT(N1576,LEN(N1576)-SEARCH("/",N1576))</f>
        <v>art books</v>
      </c>
      <c r="R1576">
        <f>YEAR(O1576)</f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>(((J1577/60)/60)/24)+DATE(1970,1,1)</f>
        <v>41799.524259259262</v>
      </c>
      <c r="P1577" t="str">
        <f>LEFT(N1577,SEARCH("/",N1577)-1)</f>
        <v>publishing</v>
      </c>
      <c r="Q1577" t="str">
        <f>RIGHT(N1577,LEN(N1577)-SEARCH("/",N1577))</f>
        <v>art books</v>
      </c>
      <c r="R1577">
        <f>YEAR(O1577)</f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>(((J1578/60)/60)/24)+DATE(1970,1,1)</f>
        <v>42140.879259259258</v>
      </c>
      <c r="P1578" t="str">
        <f>LEFT(N1578,SEARCH("/",N1578)-1)</f>
        <v>publishing</v>
      </c>
      <c r="Q1578" t="str">
        <f>RIGHT(N1578,LEN(N1578)-SEARCH("/",N1578))</f>
        <v>art books</v>
      </c>
      <c r="R1578">
        <f>YEAR(O1578)</f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>(((J1579/60)/60)/24)+DATE(1970,1,1)</f>
        <v>41054.847777777781</v>
      </c>
      <c r="P1579" t="str">
        <f>LEFT(N1579,SEARCH("/",N1579)-1)</f>
        <v>publishing</v>
      </c>
      <c r="Q1579" t="str">
        <f>RIGHT(N1579,LEN(N1579)-SEARCH("/",N1579))</f>
        <v>art books</v>
      </c>
      <c r="R1579">
        <f>YEAR(O1579)</f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>(((J1580/60)/60)/24)+DATE(1970,1,1)</f>
        <v>40399.065868055557</v>
      </c>
      <c r="P1580" t="str">
        <f>LEFT(N1580,SEARCH("/",N1580)-1)</f>
        <v>publishing</v>
      </c>
      <c r="Q1580" t="str">
        <f>RIGHT(N1580,LEN(N1580)-SEARCH("/",N1580))</f>
        <v>art books</v>
      </c>
      <c r="R1580">
        <f>YEAR(O1580)</f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>(((J1581/60)/60)/24)+DATE(1970,1,1)</f>
        <v>41481.996423611112</v>
      </c>
      <c r="P1581" t="str">
        <f>LEFT(N1581,SEARCH("/",N1581)-1)</f>
        <v>publishing</v>
      </c>
      <c r="Q1581" t="str">
        <f>RIGHT(N1581,LEN(N1581)-SEARCH("/",N1581))</f>
        <v>art books</v>
      </c>
      <c r="R1581">
        <f>YEAR(O1581)</f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>(((J1582/60)/60)/24)+DATE(1970,1,1)</f>
        <v>40990.050069444449</v>
      </c>
      <c r="P1582" t="str">
        <f>LEFT(N1582,SEARCH("/",N1582)-1)</f>
        <v>publishing</v>
      </c>
      <c r="Q1582" t="str">
        <f>RIGHT(N1582,LEN(N1582)-SEARCH("/",N1582))</f>
        <v>art books</v>
      </c>
      <c r="R1582">
        <f>YEAR(O1582)</f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>(((J1583/60)/60)/24)+DATE(1970,1,1)</f>
        <v>42325.448958333334</v>
      </c>
      <c r="P1583" t="str">
        <f>LEFT(N1583,SEARCH("/",N1583)-1)</f>
        <v>photography</v>
      </c>
      <c r="Q1583" t="str">
        <f>RIGHT(N1583,LEN(N1583)-SEARCH("/",N1583))</f>
        <v>places</v>
      </c>
      <c r="R1583">
        <f>YEAR(O1583)</f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>(((J1584/60)/60)/24)+DATE(1970,1,1)</f>
        <v>42246.789965277778</v>
      </c>
      <c r="P1584" t="str">
        <f>LEFT(N1584,SEARCH("/",N1584)-1)</f>
        <v>photography</v>
      </c>
      <c r="Q1584" t="str">
        <f>RIGHT(N1584,LEN(N1584)-SEARCH("/",N1584))</f>
        <v>places</v>
      </c>
      <c r="R1584">
        <f>YEAR(O1584)</f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>(((J1585/60)/60)/24)+DATE(1970,1,1)</f>
        <v>41877.904988425929</v>
      </c>
      <c r="P1585" t="str">
        <f>LEFT(N1585,SEARCH("/",N1585)-1)</f>
        <v>photography</v>
      </c>
      <c r="Q1585" t="str">
        <f>RIGHT(N1585,LEN(N1585)-SEARCH("/",N1585))</f>
        <v>places</v>
      </c>
      <c r="R1585">
        <f>YEAR(O1585)</f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>(((J1586/60)/60)/24)+DATE(1970,1,1)</f>
        <v>41779.649317129632</v>
      </c>
      <c r="P1586" t="str">
        <f>LEFT(N1586,SEARCH("/",N1586)-1)</f>
        <v>photography</v>
      </c>
      <c r="Q1586" t="str">
        <f>RIGHT(N1586,LEN(N1586)-SEARCH("/",N1586))</f>
        <v>places</v>
      </c>
      <c r="R1586">
        <f>YEAR(O1586)</f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>(((J1587/60)/60)/24)+DATE(1970,1,1)</f>
        <v>42707.895462962959</v>
      </c>
      <c r="P1587" t="str">
        <f>LEFT(N1587,SEARCH("/",N1587)-1)</f>
        <v>photography</v>
      </c>
      <c r="Q1587" t="str">
        <f>RIGHT(N1587,LEN(N1587)-SEARCH("/",N1587))</f>
        <v>places</v>
      </c>
      <c r="R1587">
        <f>YEAR(O1587)</f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>(((J1588/60)/60)/24)+DATE(1970,1,1)</f>
        <v>42069.104421296302</v>
      </c>
      <c r="P1588" t="str">
        <f>LEFT(N1588,SEARCH("/",N1588)-1)</f>
        <v>photography</v>
      </c>
      <c r="Q1588" t="str">
        <f>RIGHT(N1588,LEN(N1588)-SEARCH("/",N1588))</f>
        <v>places</v>
      </c>
      <c r="R1588">
        <f>YEAR(O1588)</f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>(((J1589/60)/60)/24)+DATE(1970,1,1)</f>
        <v>41956.950983796298</v>
      </c>
      <c r="P1589" t="str">
        <f>LEFT(N1589,SEARCH("/",N1589)-1)</f>
        <v>photography</v>
      </c>
      <c r="Q1589" t="str">
        <f>RIGHT(N1589,LEN(N1589)-SEARCH("/",N1589))</f>
        <v>places</v>
      </c>
      <c r="R1589">
        <f>YEAR(O1589)</f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>(((J1590/60)/60)/24)+DATE(1970,1,1)</f>
        <v>42005.24998842593</v>
      </c>
      <c r="P1590" t="str">
        <f>LEFT(N1590,SEARCH("/",N1590)-1)</f>
        <v>photography</v>
      </c>
      <c r="Q1590" t="str">
        <f>RIGHT(N1590,LEN(N1590)-SEARCH("/",N1590))</f>
        <v>places</v>
      </c>
      <c r="R1590">
        <f>YEAR(O1590)</f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>(((J1591/60)/60)/24)+DATE(1970,1,1)</f>
        <v>42256.984791666662</v>
      </c>
      <c r="P1591" t="str">
        <f>LEFT(N1591,SEARCH("/",N1591)-1)</f>
        <v>photography</v>
      </c>
      <c r="Q1591" t="str">
        <f>RIGHT(N1591,LEN(N1591)-SEARCH("/",N1591))</f>
        <v>places</v>
      </c>
      <c r="R1591">
        <f>YEAR(O1591)</f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>(((J1592/60)/60)/24)+DATE(1970,1,1)</f>
        <v>42240.857222222221</v>
      </c>
      <c r="P1592" t="str">
        <f>LEFT(N1592,SEARCH("/",N1592)-1)</f>
        <v>photography</v>
      </c>
      <c r="Q1592" t="str">
        <f>RIGHT(N1592,LEN(N1592)-SEARCH("/",N1592))</f>
        <v>places</v>
      </c>
      <c r="R1592">
        <f>YEAR(O1592)</f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>(((J1593/60)/60)/24)+DATE(1970,1,1)</f>
        <v>42433.726168981477</v>
      </c>
      <c r="P1593" t="str">
        <f>LEFT(N1593,SEARCH("/",N1593)-1)</f>
        <v>photography</v>
      </c>
      <c r="Q1593" t="str">
        <f>RIGHT(N1593,LEN(N1593)-SEARCH("/",N1593))</f>
        <v>places</v>
      </c>
      <c r="R1593">
        <f>YEAR(O1593)</f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>(((J1594/60)/60)/24)+DATE(1970,1,1)</f>
        <v>42046.072743055556</v>
      </c>
      <c r="P1594" t="str">
        <f>LEFT(N1594,SEARCH("/",N1594)-1)</f>
        <v>photography</v>
      </c>
      <c r="Q1594" t="str">
        <f>RIGHT(N1594,LEN(N1594)-SEARCH("/",N1594))</f>
        <v>places</v>
      </c>
      <c r="R1594">
        <f>YEAR(O1594)</f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>(((J1595/60)/60)/24)+DATE(1970,1,1)</f>
        <v>42033.845543981486</v>
      </c>
      <c r="P1595" t="str">
        <f>LEFT(N1595,SEARCH("/",N1595)-1)</f>
        <v>photography</v>
      </c>
      <c r="Q1595" t="str">
        <f>RIGHT(N1595,LEN(N1595)-SEARCH("/",N1595))</f>
        <v>places</v>
      </c>
      <c r="R1595">
        <f>YEAR(O1595)</f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>(((J1596/60)/60)/24)+DATE(1970,1,1)</f>
        <v>42445.712754629625</v>
      </c>
      <c r="P1596" t="str">
        <f>LEFT(N1596,SEARCH("/",N1596)-1)</f>
        <v>photography</v>
      </c>
      <c r="Q1596" t="str">
        <f>RIGHT(N1596,LEN(N1596)-SEARCH("/",N1596))</f>
        <v>places</v>
      </c>
      <c r="R1596">
        <f>YEAR(O1596)</f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>(((J1597/60)/60)/24)+DATE(1970,1,1)</f>
        <v>41780.050092592595</v>
      </c>
      <c r="P1597" t="str">
        <f>LEFT(N1597,SEARCH("/",N1597)-1)</f>
        <v>photography</v>
      </c>
      <c r="Q1597" t="str">
        <f>RIGHT(N1597,LEN(N1597)-SEARCH("/",N1597))</f>
        <v>places</v>
      </c>
      <c r="R1597">
        <f>YEAR(O1597)</f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>(((J1598/60)/60)/24)+DATE(1970,1,1)</f>
        <v>41941.430196759262</v>
      </c>
      <c r="P1598" t="str">
        <f>LEFT(N1598,SEARCH("/",N1598)-1)</f>
        <v>photography</v>
      </c>
      <c r="Q1598" t="str">
        <f>RIGHT(N1598,LEN(N1598)-SEARCH("/",N1598))</f>
        <v>places</v>
      </c>
      <c r="R1598">
        <f>YEAR(O1598)</f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>(((J1599/60)/60)/24)+DATE(1970,1,1)</f>
        <v>42603.354131944448</v>
      </c>
      <c r="P1599" t="str">
        <f>LEFT(N1599,SEARCH("/",N1599)-1)</f>
        <v>photography</v>
      </c>
      <c r="Q1599" t="str">
        <f>RIGHT(N1599,LEN(N1599)-SEARCH("/",N1599))</f>
        <v>places</v>
      </c>
      <c r="R1599">
        <f>YEAR(O1599)</f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>(((J1600/60)/60)/24)+DATE(1970,1,1)</f>
        <v>42151.667337962965</v>
      </c>
      <c r="P1600" t="str">
        <f>LEFT(N1600,SEARCH("/",N1600)-1)</f>
        <v>photography</v>
      </c>
      <c r="Q1600" t="str">
        <f>RIGHT(N1600,LEN(N1600)-SEARCH("/",N1600))</f>
        <v>places</v>
      </c>
      <c r="R1600">
        <f>YEAR(O1600)</f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>(((J1601/60)/60)/24)+DATE(1970,1,1)</f>
        <v>42438.53907407407</v>
      </c>
      <c r="P1601" t="str">
        <f>LEFT(N1601,SEARCH("/",N1601)-1)</f>
        <v>photography</v>
      </c>
      <c r="Q1601" t="str">
        <f>RIGHT(N1601,LEN(N1601)-SEARCH("/",N1601))</f>
        <v>places</v>
      </c>
      <c r="R1601">
        <f>YEAR(O1601)</f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>(((J1602/60)/60)/24)+DATE(1970,1,1)</f>
        <v>41791.057314814818</v>
      </c>
      <c r="P1602" t="str">
        <f>LEFT(N1602,SEARCH("/",N1602)-1)</f>
        <v>photography</v>
      </c>
      <c r="Q1602" t="str">
        <f>RIGHT(N1602,LEN(N1602)-SEARCH("/",N1602))</f>
        <v>places</v>
      </c>
      <c r="R1602">
        <f>YEAR(O1602)</f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>(((J1603/60)/60)/24)+DATE(1970,1,1)</f>
        <v>40638.092974537038</v>
      </c>
      <c r="P1603" t="str">
        <f>LEFT(N1603,SEARCH("/",N1603)-1)</f>
        <v>music</v>
      </c>
      <c r="Q1603" t="str">
        <f>RIGHT(N1603,LEN(N1603)-SEARCH("/",N1603))</f>
        <v>rock</v>
      </c>
      <c r="R1603">
        <f>YEAR(O1603)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>(((J1604/60)/60)/24)+DATE(1970,1,1)</f>
        <v>40788.297650462962</v>
      </c>
      <c r="P1604" t="str">
        <f>LEFT(N1604,SEARCH("/",N1604)-1)</f>
        <v>music</v>
      </c>
      <c r="Q1604" t="str">
        <f>RIGHT(N1604,LEN(N1604)-SEARCH("/",N1604))</f>
        <v>rock</v>
      </c>
      <c r="R1604">
        <f>YEAR(O1604)</f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>(((J1605/60)/60)/24)+DATE(1970,1,1)</f>
        <v>40876.169664351852</v>
      </c>
      <c r="P1605" t="str">
        <f>LEFT(N1605,SEARCH("/",N1605)-1)</f>
        <v>music</v>
      </c>
      <c r="Q1605" t="str">
        <f>RIGHT(N1605,LEN(N1605)-SEARCH("/",N1605))</f>
        <v>rock</v>
      </c>
      <c r="R1605">
        <f>YEAR(O1605)</f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>(((J1606/60)/60)/24)+DATE(1970,1,1)</f>
        <v>40945.845312500001</v>
      </c>
      <c r="P1606" t="str">
        <f>LEFT(N1606,SEARCH("/",N1606)-1)</f>
        <v>music</v>
      </c>
      <c r="Q1606" t="str">
        <f>RIGHT(N1606,LEN(N1606)-SEARCH("/",N1606))</f>
        <v>rock</v>
      </c>
      <c r="R1606">
        <f>YEAR(O1606)</f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>(((J1607/60)/60)/24)+DATE(1970,1,1)</f>
        <v>40747.012881944444</v>
      </c>
      <c r="P1607" t="str">
        <f>LEFT(N1607,SEARCH("/",N1607)-1)</f>
        <v>music</v>
      </c>
      <c r="Q1607" t="str">
        <f>RIGHT(N1607,LEN(N1607)-SEARCH("/",N1607))</f>
        <v>rock</v>
      </c>
      <c r="R1607">
        <f>YEAR(O1607)</f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>(((J1608/60)/60)/24)+DATE(1970,1,1)</f>
        <v>40536.111550925925</v>
      </c>
      <c r="P1608" t="str">
        <f>LEFT(N1608,SEARCH("/",N1608)-1)</f>
        <v>music</v>
      </c>
      <c r="Q1608" t="str">
        <f>RIGHT(N1608,LEN(N1608)-SEARCH("/",N1608))</f>
        <v>rock</v>
      </c>
      <c r="R1608">
        <f>YEAR(O1608)</f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>(((J1609/60)/60)/24)+DATE(1970,1,1)</f>
        <v>41053.80846064815</v>
      </c>
      <c r="P1609" t="str">
        <f>LEFT(N1609,SEARCH("/",N1609)-1)</f>
        <v>music</v>
      </c>
      <c r="Q1609" t="str">
        <f>RIGHT(N1609,LEN(N1609)-SEARCH("/",N1609))</f>
        <v>rock</v>
      </c>
      <c r="R1609">
        <f>YEAR(O1609)</f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>(((J1610/60)/60)/24)+DATE(1970,1,1)</f>
        <v>41607.83085648148</v>
      </c>
      <c r="P1610" t="str">
        <f>LEFT(N1610,SEARCH("/",N1610)-1)</f>
        <v>music</v>
      </c>
      <c r="Q1610" t="str">
        <f>RIGHT(N1610,LEN(N1610)-SEARCH("/",N1610))</f>
        <v>rock</v>
      </c>
      <c r="R1610">
        <f>YEAR(O1610)</f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>(((J1611/60)/60)/24)+DATE(1970,1,1)</f>
        <v>40796.001261574071</v>
      </c>
      <c r="P1611" t="str">
        <f>LEFT(N1611,SEARCH("/",N1611)-1)</f>
        <v>music</v>
      </c>
      <c r="Q1611" t="str">
        <f>RIGHT(N1611,LEN(N1611)-SEARCH("/",N1611))</f>
        <v>rock</v>
      </c>
      <c r="R1611">
        <f>YEAR(O1611)</f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>(((J1612/60)/60)/24)+DATE(1970,1,1)</f>
        <v>41228.924884259257</v>
      </c>
      <c r="P1612" t="str">
        <f>LEFT(N1612,SEARCH("/",N1612)-1)</f>
        <v>music</v>
      </c>
      <c r="Q1612" t="str">
        <f>RIGHT(N1612,LEN(N1612)-SEARCH("/",N1612))</f>
        <v>rock</v>
      </c>
      <c r="R1612">
        <f>YEAR(O1612)</f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>(((J1613/60)/60)/24)+DATE(1970,1,1)</f>
        <v>41409.00037037037</v>
      </c>
      <c r="P1613" t="str">
        <f>LEFT(N1613,SEARCH("/",N1613)-1)</f>
        <v>music</v>
      </c>
      <c r="Q1613" t="str">
        <f>RIGHT(N1613,LEN(N1613)-SEARCH("/",N1613))</f>
        <v>rock</v>
      </c>
      <c r="R1613">
        <f>YEAR(O1613)</f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>(((J1614/60)/60)/24)+DATE(1970,1,1)</f>
        <v>41246.874814814815</v>
      </c>
      <c r="P1614" t="str">
        <f>LEFT(N1614,SEARCH("/",N1614)-1)</f>
        <v>music</v>
      </c>
      <c r="Q1614" t="str">
        <f>RIGHT(N1614,LEN(N1614)-SEARCH("/",N1614))</f>
        <v>rock</v>
      </c>
      <c r="R1614">
        <f>YEAR(O1614)</f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>(((J1615/60)/60)/24)+DATE(1970,1,1)</f>
        <v>41082.069467592592</v>
      </c>
      <c r="P1615" t="str">
        <f>LEFT(N1615,SEARCH("/",N1615)-1)</f>
        <v>music</v>
      </c>
      <c r="Q1615" t="str">
        <f>RIGHT(N1615,LEN(N1615)-SEARCH("/",N1615))</f>
        <v>rock</v>
      </c>
      <c r="R1615">
        <f>YEAR(O1615)</f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>(((J1616/60)/60)/24)+DATE(1970,1,1)</f>
        <v>41794.981122685182</v>
      </c>
      <c r="P1616" t="str">
        <f>LEFT(N1616,SEARCH("/",N1616)-1)</f>
        <v>music</v>
      </c>
      <c r="Q1616" t="str">
        <f>RIGHT(N1616,LEN(N1616)-SEARCH("/",N1616))</f>
        <v>rock</v>
      </c>
      <c r="R1616">
        <f>YEAR(O1616)</f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>(((J1617/60)/60)/24)+DATE(1970,1,1)</f>
        <v>40845.050879629627</v>
      </c>
      <c r="P1617" t="str">
        <f>LEFT(N1617,SEARCH("/",N1617)-1)</f>
        <v>music</v>
      </c>
      <c r="Q1617" t="str">
        <f>RIGHT(N1617,LEN(N1617)-SEARCH("/",N1617))</f>
        <v>rock</v>
      </c>
      <c r="R1617">
        <f>YEAR(O1617)</f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>(((J1618/60)/60)/24)+DATE(1970,1,1)</f>
        <v>41194.715520833335</v>
      </c>
      <c r="P1618" t="str">
        <f>LEFT(N1618,SEARCH("/",N1618)-1)</f>
        <v>music</v>
      </c>
      <c r="Q1618" t="str">
        <f>RIGHT(N1618,LEN(N1618)-SEARCH("/",N1618))</f>
        <v>rock</v>
      </c>
      <c r="R1618">
        <f>YEAR(O1618)</f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>(((J1619/60)/60)/24)+DATE(1970,1,1)</f>
        <v>41546.664212962962</v>
      </c>
      <c r="P1619" t="str">
        <f>LEFT(N1619,SEARCH("/",N1619)-1)</f>
        <v>music</v>
      </c>
      <c r="Q1619" t="str">
        <f>RIGHT(N1619,LEN(N1619)-SEARCH("/",N1619))</f>
        <v>rock</v>
      </c>
      <c r="R1619">
        <f>YEAR(O1619)</f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>(((J1620/60)/60)/24)+DATE(1970,1,1)</f>
        <v>41301.654340277775</v>
      </c>
      <c r="P1620" t="str">
        <f>LEFT(N1620,SEARCH("/",N1620)-1)</f>
        <v>music</v>
      </c>
      <c r="Q1620" t="str">
        <f>RIGHT(N1620,LEN(N1620)-SEARCH("/",N1620))</f>
        <v>rock</v>
      </c>
      <c r="R1620">
        <f>YEAR(O1620)</f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>(((J1621/60)/60)/24)+DATE(1970,1,1)</f>
        <v>41876.18618055556</v>
      </c>
      <c r="P1621" t="str">
        <f>LEFT(N1621,SEARCH("/",N1621)-1)</f>
        <v>music</v>
      </c>
      <c r="Q1621" t="str">
        <f>RIGHT(N1621,LEN(N1621)-SEARCH("/",N1621))</f>
        <v>rock</v>
      </c>
      <c r="R1621">
        <f>YEAR(O1621)</f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>(((J1622/60)/60)/24)+DATE(1970,1,1)</f>
        <v>41321.339583333334</v>
      </c>
      <c r="P1622" t="str">
        <f>LEFT(N1622,SEARCH("/",N1622)-1)</f>
        <v>music</v>
      </c>
      <c r="Q1622" t="str">
        <f>RIGHT(N1622,LEN(N1622)-SEARCH("/",N1622))</f>
        <v>rock</v>
      </c>
      <c r="R1622">
        <f>YEAR(O1622)</f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>(((J1623/60)/60)/24)+DATE(1970,1,1)</f>
        <v>41003.60665509259</v>
      </c>
      <c r="P1623" t="str">
        <f>LEFT(N1623,SEARCH("/",N1623)-1)</f>
        <v>music</v>
      </c>
      <c r="Q1623" t="str">
        <f>RIGHT(N1623,LEN(N1623)-SEARCH("/",N1623))</f>
        <v>rock</v>
      </c>
      <c r="R1623">
        <f>YEAR(O1623)</f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>(((J1624/60)/60)/24)+DATE(1970,1,1)</f>
        <v>41950.29483796296</v>
      </c>
      <c r="P1624" t="str">
        <f>LEFT(N1624,SEARCH("/",N1624)-1)</f>
        <v>music</v>
      </c>
      <c r="Q1624" t="str">
        <f>RIGHT(N1624,LEN(N1624)-SEARCH("/",N1624))</f>
        <v>rock</v>
      </c>
      <c r="R1624">
        <f>YEAR(O1624)</f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>(((J1625/60)/60)/24)+DATE(1970,1,1)</f>
        <v>41453.688530092593</v>
      </c>
      <c r="P1625" t="str">
        <f>LEFT(N1625,SEARCH("/",N1625)-1)</f>
        <v>music</v>
      </c>
      <c r="Q1625" t="str">
        <f>RIGHT(N1625,LEN(N1625)-SEARCH("/",N1625))</f>
        <v>rock</v>
      </c>
      <c r="R1625">
        <f>YEAR(O1625)</f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>(((J1626/60)/60)/24)+DATE(1970,1,1)</f>
        <v>41243.367303240739</v>
      </c>
      <c r="P1626" t="str">
        <f>LEFT(N1626,SEARCH("/",N1626)-1)</f>
        <v>music</v>
      </c>
      <c r="Q1626" t="str">
        <f>RIGHT(N1626,LEN(N1626)-SEARCH("/",N1626))</f>
        <v>rock</v>
      </c>
      <c r="R1626">
        <f>YEAR(O1626)</f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>(((J1627/60)/60)/24)+DATE(1970,1,1)</f>
        <v>41135.699687500004</v>
      </c>
      <c r="P1627" t="str">
        <f>LEFT(N1627,SEARCH("/",N1627)-1)</f>
        <v>music</v>
      </c>
      <c r="Q1627" t="str">
        <f>RIGHT(N1627,LEN(N1627)-SEARCH("/",N1627))</f>
        <v>rock</v>
      </c>
      <c r="R1627">
        <f>YEAR(O1627)</f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>(((J1628/60)/60)/24)+DATE(1970,1,1)</f>
        <v>41579.847997685189</v>
      </c>
      <c r="P1628" t="str">
        <f>LEFT(N1628,SEARCH("/",N1628)-1)</f>
        <v>music</v>
      </c>
      <c r="Q1628" t="str">
        <f>RIGHT(N1628,LEN(N1628)-SEARCH("/",N1628))</f>
        <v>rock</v>
      </c>
      <c r="R1628">
        <f>YEAR(O1628)</f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>(((J1629/60)/60)/24)+DATE(1970,1,1)</f>
        <v>41205.707048611112</v>
      </c>
      <c r="P1629" t="str">
        <f>LEFT(N1629,SEARCH("/",N1629)-1)</f>
        <v>music</v>
      </c>
      <c r="Q1629" t="str">
        <f>RIGHT(N1629,LEN(N1629)-SEARCH("/",N1629))</f>
        <v>rock</v>
      </c>
      <c r="R1629">
        <f>YEAR(O1629)</f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>(((J1630/60)/60)/24)+DATE(1970,1,1)</f>
        <v>41774.737060185187</v>
      </c>
      <c r="P1630" t="str">
        <f>LEFT(N1630,SEARCH("/",N1630)-1)</f>
        <v>music</v>
      </c>
      <c r="Q1630" t="str">
        <f>RIGHT(N1630,LEN(N1630)-SEARCH("/",N1630))</f>
        <v>rock</v>
      </c>
      <c r="R1630">
        <f>YEAR(O1630)</f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>(((J1631/60)/60)/24)+DATE(1970,1,1)</f>
        <v>41645.867280092592</v>
      </c>
      <c r="P1631" t="str">
        <f>LEFT(N1631,SEARCH("/",N1631)-1)</f>
        <v>music</v>
      </c>
      <c r="Q1631" t="str">
        <f>RIGHT(N1631,LEN(N1631)-SEARCH("/",N1631))</f>
        <v>rock</v>
      </c>
      <c r="R1631">
        <f>YEAR(O1631)</f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>(((J1632/60)/60)/24)+DATE(1970,1,1)</f>
        <v>40939.837673611109</v>
      </c>
      <c r="P1632" t="str">
        <f>LEFT(N1632,SEARCH("/",N1632)-1)</f>
        <v>music</v>
      </c>
      <c r="Q1632" t="str">
        <f>RIGHT(N1632,LEN(N1632)-SEARCH("/",N1632))</f>
        <v>rock</v>
      </c>
      <c r="R1632">
        <f>YEAR(O1632)</f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>(((J1633/60)/60)/24)+DATE(1970,1,1)</f>
        <v>41164.859502314815</v>
      </c>
      <c r="P1633" t="str">
        <f>LEFT(N1633,SEARCH("/",N1633)-1)</f>
        <v>music</v>
      </c>
      <c r="Q1633" t="str">
        <f>RIGHT(N1633,LEN(N1633)-SEARCH("/",N1633))</f>
        <v>rock</v>
      </c>
      <c r="R1633">
        <f>YEAR(O1633)</f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>(((J1634/60)/60)/24)+DATE(1970,1,1)</f>
        <v>40750.340902777774</v>
      </c>
      <c r="P1634" t="str">
        <f>LEFT(N1634,SEARCH("/",N1634)-1)</f>
        <v>music</v>
      </c>
      <c r="Q1634" t="str">
        <f>RIGHT(N1634,LEN(N1634)-SEARCH("/",N1634))</f>
        <v>rock</v>
      </c>
      <c r="R1634">
        <f>YEAR(O1634)</f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>(((J1635/60)/60)/24)+DATE(1970,1,1)</f>
        <v>40896.883750000001</v>
      </c>
      <c r="P1635" t="str">
        <f>LEFT(N1635,SEARCH("/",N1635)-1)</f>
        <v>music</v>
      </c>
      <c r="Q1635" t="str">
        <f>RIGHT(N1635,LEN(N1635)-SEARCH("/",N1635))</f>
        <v>rock</v>
      </c>
      <c r="R1635">
        <f>YEAR(O1635)</f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>(((J1636/60)/60)/24)+DATE(1970,1,1)</f>
        <v>40658.189826388887</v>
      </c>
      <c r="P1636" t="str">
        <f>LEFT(N1636,SEARCH("/",N1636)-1)</f>
        <v>music</v>
      </c>
      <c r="Q1636" t="str">
        <f>RIGHT(N1636,LEN(N1636)-SEARCH("/",N1636))</f>
        <v>rock</v>
      </c>
      <c r="R1636">
        <f>YEAR(O1636)</f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>(((J1637/60)/60)/24)+DATE(1970,1,1)</f>
        <v>42502.868761574078</v>
      </c>
      <c r="P1637" t="str">
        <f>LEFT(N1637,SEARCH("/",N1637)-1)</f>
        <v>music</v>
      </c>
      <c r="Q1637" t="str">
        <f>RIGHT(N1637,LEN(N1637)-SEARCH("/",N1637))</f>
        <v>rock</v>
      </c>
      <c r="R1637">
        <f>YEAR(O1637)</f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>(((J1638/60)/60)/24)+DATE(1970,1,1)</f>
        <v>40663.08666666667</v>
      </c>
      <c r="P1638" t="str">
        <f>LEFT(N1638,SEARCH("/",N1638)-1)</f>
        <v>music</v>
      </c>
      <c r="Q1638" t="str">
        <f>RIGHT(N1638,LEN(N1638)-SEARCH("/",N1638))</f>
        <v>rock</v>
      </c>
      <c r="R1638">
        <f>YEAR(O1638)</f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>(((J1639/60)/60)/24)+DATE(1970,1,1)</f>
        <v>40122.751620370371</v>
      </c>
      <c r="P1639" t="str">
        <f>LEFT(N1639,SEARCH("/",N1639)-1)</f>
        <v>music</v>
      </c>
      <c r="Q1639" t="str">
        <f>RIGHT(N1639,LEN(N1639)-SEARCH("/",N1639))</f>
        <v>rock</v>
      </c>
      <c r="R1639">
        <f>YEAR(O1639)</f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>(((J1640/60)/60)/24)+DATE(1970,1,1)</f>
        <v>41288.68712962963</v>
      </c>
      <c r="P1640" t="str">
        <f>LEFT(N1640,SEARCH("/",N1640)-1)</f>
        <v>music</v>
      </c>
      <c r="Q1640" t="str">
        <f>RIGHT(N1640,LEN(N1640)-SEARCH("/",N1640))</f>
        <v>rock</v>
      </c>
      <c r="R1640">
        <f>YEAR(O1640)</f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>(((J1641/60)/60)/24)+DATE(1970,1,1)</f>
        <v>40941.652372685188</v>
      </c>
      <c r="P1641" t="str">
        <f>LEFT(N1641,SEARCH("/",N1641)-1)</f>
        <v>music</v>
      </c>
      <c r="Q1641" t="str">
        <f>RIGHT(N1641,LEN(N1641)-SEARCH("/",N1641))</f>
        <v>rock</v>
      </c>
      <c r="R1641">
        <f>YEAR(O1641)</f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>(((J1642/60)/60)/24)+DATE(1970,1,1)</f>
        <v>40379.23096064815</v>
      </c>
      <c r="P1642" t="str">
        <f>LEFT(N1642,SEARCH("/",N1642)-1)</f>
        <v>music</v>
      </c>
      <c r="Q1642" t="str">
        <f>RIGHT(N1642,LEN(N1642)-SEARCH("/",N1642))</f>
        <v>rock</v>
      </c>
      <c r="R1642">
        <f>YEAR(O1642)</f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>(((J1643/60)/60)/24)+DATE(1970,1,1)</f>
        <v>41962.596574074079</v>
      </c>
      <c r="P1643" t="str">
        <f>LEFT(N1643,SEARCH("/",N1643)-1)</f>
        <v>music</v>
      </c>
      <c r="Q1643" t="str">
        <f>RIGHT(N1643,LEN(N1643)-SEARCH("/",N1643))</f>
        <v>pop</v>
      </c>
      <c r="R1643">
        <f>YEAR(O1643)</f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>(((J1644/60)/60)/24)+DATE(1970,1,1)</f>
        <v>40688.024618055555</v>
      </c>
      <c r="P1644" t="str">
        <f>LEFT(N1644,SEARCH("/",N1644)-1)</f>
        <v>music</v>
      </c>
      <c r="Q1644" t="str">
        <f>RIGHT(N1644,LEN(N1644)-SEARCH("/",N1644))</f>
        <v>pop</v>
      </c>
      <c r="R1644">
        <f>YEAR(O1644)</f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>(((J1645/60)/60)/24)+DATE(1970,1,1)</f>
        <v>41146.824212962965</v>
      </c>
      <c r="P1645" t="str">
        <f>LEFT(N1645,SEARCH("/",N1645)-1)</f>
        <v>music</v>
      </c>
      <c r="Q1645" t="str">
        <f>RIGHT(N1645,LEN(N1645)-SEARCH("/",N1645))</f>
        <v>pop</v>
      </c>
      <c r="R1645">
        <f>YEAR(O1645)</f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>(((J1646/60)/60)/24)+DATE(1970,1,1)</f>
        <v>41175.05972222222</v>
      </c>
      <c r="P1646" t="str">
        <f>LEFT(N1646,SEARCH("/",N1646)-1)</f>
        <v>music</v>
      </c>
      <c r="Q1646" t="str">
        <f>RIGHT(N1646,LEN(N1646)-SEARCH("/",N1646))</f>
        <v>pop</v>
      </c>
      <c r="R1646">
        <f>YEAR(O1646)</f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>(((J1647/60)/60)/24)+DATE(1970,1,1)</f>
        <v>41521.617361111108</v>
      </c>
      <c r="P1647" t="str">
        <f>LEFT(N1647,SEARCH("/",N1647)-1)</f>
        <v>music</v>
      </c>
      <c r="Q1647" t="str">
        <f>RIGHT(N1647,LEN(N1647)-SEARCH("/",N1647))</f>
        <v>pop</v>
      </c>
      <c r="R1647">
        <f>YEAR(O1647)</f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>(((J1648/60)/60)/24)+DATE(1970,1,1)</f>
        <v>41833.450266203705</v>
      </c>
      <c r="P1648" t="str">
        <f>LEFT(N1648,SEARCH("/",N1648)-1)</f>
        <v>music</v>
      </c>
      <c r="Q1648" t="str">
        <f>RIGHT(N1648,LEN(N1648)-SEARCH("/",N1648))</f>
        <v>pop</v>
      </c>
      <c r="R1648">
        <f>YEAR(O1648)</f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>(((J1649/60)/60)/24)+DATE(1970,1,1)</f>
        <v>41039.409456018519</v>
      </c>
      <c r="P1649" t="str">
        <f>LEFT(N1649,SEARCH("/",N1649)-1)</f>
        <v>music</v>
      </c>
      <c r="Q1649" t="str">
        <f>RIGHT(N1649,LEN(N1649)-SEARCH("/",N1649))</f>
        <v>pop</v>
      </c>
      <c r="R1649">
        <f>YEAR(O1649)</f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>(((J1650/60)/60)/24)+DATE(1970,1,1)</f>
        <v>40592.704652777778</v>
      </c>
      <c r="P1650" t="str">
        <f>LEFT(N1650,SEARCH("/",N1650)-1)</f>
        <v>music</v>
      </c>
      <c r="Q1650" t="str">
        <f>RIGHT(N1650,LEN(N1650)-SEARCH("/",N1650))</f>
        <v>pop</v>
      </c>
      <c r="R1650">
        <f>YEAR(O1650)</f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>(((J1651/60)/60)/24)+DATE(1970,1,1)</f>
        <v>41737.684664351851</v>
      </c>
      <c r="P1651" t="str">
        <f>LEFT(N1651,SEARCH("/",N1651)-1)</f>
        <v>music</v>
      </c>
      <c r="Q1651" t="str">
        <f>RIGHT(N1651,LEN(N1651)-SEARCH("/",N1651))</f>
        <v>pop</v>
      </c>
      <c r="R1651">
        <f>YEAR(O1651)</f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>(((J1652/60)/60)/24)+DATE(1970,1,1)</f>
        <v>41526.435613425929</v>
      </c>
      <c r="P1652" t="str">
        <f>LEFT(N1652,SEARCH("/",N1652)-1)</f>
        <v>music</v>
      </c>
      <c r="Q1652" t="str">
        <f>RIGHT(N1652,LEN(N1652)-SEARCH("/",N1652))</f>
        <v>pop</v>
      </c>
      <c r="R1652">
        <f>YEAR(O1652)</f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>(((J1653/60)/60)/24)+DATE(1970,1,1)</f>
        <v>40625.900694444441</v>
      </c>
      <c r="P1653" t="str">
        <f>LEFT(N1653,SEARCH("/",N1653)-1)</f>
        <v>music</v>
      </c>
      <c r="Q1653" t="str">
        <f>RIGHT(N1653,LEN(N1653)-SEARCH("/",N1653))</f>
        <v>pop</v>
      </c>
      <c r="R1653">
        <f>YEAR(O1653)</f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>(((J1654/60)/60)/24)+DATE(1970,1,1)</f>
        <v>41572.492974537039</v>
      </c>
      <c r="P1654" t="str">
        <f>LEFT(N1654,SEARCH("/",N1654)-1)</f>
        <v>music</v>
      </c>
      <c r="Q1654" t="str">
        <f>RIGHT(N1654,LEN(N1654)-SEARCH("/",N1654))</f>
        <v>pop</v>
      </c>
      <c r="R1654">
        <f>YEAR(O1654)</f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>(((J1655/60)/60)/24)+DATE(1970,1,1)</f>
        <v>40626.834444444445</v>
      </c>
      <c r="P1655" t="str">
        <f>LEFT(N1655,SEARCH("/",N1655)-1)</f>
        <v>music</v>
      </c>
      <c r="Q1655" t="str">
        <f>RIGHT(N1655,LEN(N1655)-SEARCH("/",N1655))</f>
        <v>pop</v>
      </c>
      <c r="R1655">
        <f>YEAR(O1655)</f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>(((J1656/60)/60)/24)+DATE(1970,1,1)</f>
        <v>40987.890740740739</v>
      </c>
      <c r="P1656" t="str">
        <f>LEFT(N1656,SEARCH("/",N1656)-1)</f>
        <v>music</v>
      </c>
      <c r="Q1656" t="str">
        <f>RIGHT(N1656,LEN(N1656)-SEARCH("/",N1656))</f>
        <v>pop</v>
      </c>
      <c r="R1656">
        <f>YEAR(O1656)</f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>(((J1657/60)/60)/24)+DATE(1970,1,1)</f>
        <v>40974.791898148149</v>
      </c>
      <c r="P1657" t="str">
        <f>LEFT(N1657,SEARCH("/",N1657)-1)</f>
        <v>music</v>
      </c>
      <c r="Q1657" t="str">
        <f>RIGHT(N1657,LEN(N1657)-SEARCH("/",N1657))</f>
        <v>pop</v>
      </c>
      <c r="R1657">
        <f>YEAR(O1657)</f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>(((J1658/60)/60)/24)+DATE(1970,1,1)</f>
        <v>41226.928842592592</v>
      </c>
      <c r="P1658" t="str">
        <f>LEFT(N1658,SEARCH("/",N1658)-1)</f>
        <v>music</v>
      </c>
      <c r="Q1658" t="str">
        <f>RIGHT(N1658,LEN(N1658)-SEARCH("/",N1658))</f>
        <v>pop</v>
      </c>
      <c r="R1658">
        <f>YEAR(O1658)</f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>(((J1659/60)/60)/24)+DATE(1970,1,1)</f>
        <v>41023.782037037039</v>
      </c>
      <c r="P1659" t="str">
        <f>LEFT(N1659,SEARCH("/",N1659)-1)</f>
        <v>music</v>
      </c>
      <c r="Q1659" t="str">
        <f>RIGHT(N1659,LEN(N1659)-SEARCH("/",N1659))</f>
        <v>pop</v>
      </c>
      <c r="R1659">
        <f>YEAR(O1659)</f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>(((J1660/60)/60)/24)+DATE(1970,1,1)</f>
        <v>41223.22184027778</v>
      </c>
      <c r="P1660" t="str">
        <f>LEFT(N1660,SEARCH("/",N1660)-1)</f>
        <v>music</v>
      </c>
      <c r="Q1660" t="str">
        <f>RIGHT(N1660,LEN(N1660)-SEARCH("/",N1660))</f>
        <v>pop</v>
      </c>
      <c r="R1660">
        <f>YEAR(O1660)</f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>(((J1661/60)/60)/24)+DATE(1970,1,1)</f>
        <v>41596.913437499999</v>
      </c>
      <c r="P1661" t="str">
        <f>LEFT(N1661,SEARCH("/",N1661)-1)</f>
        <v>music</v>
      </c>
      <c r="Q1661" t="str">
        <f>RIGHT(N1661,LEN(N1661)-SEARCH("/",N1661))</f>
        <v>pop</v>
      </c>
      <c r="R1661">
        <f>YEAR(O1661)</f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>(((J1662/60)/60)/24)+DATE(1970,1,1)</f>
        <v>42459.693865740745</v>
      </c>
      <c r="P1662" t="str">
        <f>LEFT(N1662,SEARCH("/",N1662)-1)</f>
        <v>music</v>
      </c>
      <c r="Q1662" t="str">
        <f>RIGHT(N1662,LEN(N1662)-SEARCH("/",N1662))</f>
        <v>pop</v>
      </c>
      <c r="R1662">
        <f>YEAR(O1662)</f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>(((J1663/60)/60)/24)+DATE(1970,1,1)</f>
        <v>42343.998043981483</v>
      </c>
      <c r="P1663" t="str">
        <f>LEFT(N1663,SEARCH("/",N1663)-1)</f>
        <v>music</v>
      </c>
      <c r="Q1663" t="str">
        <f>RIGHT(N1663,LEN(N1663)-SEARCH("/",N1663))</f>
        <v>pop</v>
      </c>
      <c r="R1663">
        <f>YEAR(O1663)</f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>(((J1664/60)/60)/24)+DATE(1970,1,1)</f>
        <v>40848.198333333334</v>
      </c>
      <c r="P1664" t="str">
        <f>LEFT(N1664,SEARCH("/",N1664)-1)</f>
        <v>music</v>
      </c>
      <c r="Q1664" t="str">
        <f>RIGHT(N1664,LEN(N1664)-SEARCH("/",N1664))</f>
        <v>pop</v>
      </c>
      <c r="R1664">
        <f>YEAR(O1664)</f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>(((J1665/60)/60)/24)+DATE(1970,1,1)</f>
        <v>42006.02207175926</v>
      </c>
      <c r="P1665" t="str">
        <f>LEFT(N1665,SEARCH("/",N1665)-1)</f>
        <v>music</v>
      </c>
      <c r="Q1665" t="str">
        <f>RIGHT(N1665,LEN(N1665)-SEARCH("/",N1665))</f>
        <v>pop</v>
      </c>
      <c r="R1665">
        <f>YEAR(O1665)</f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>(((J1666/60)/60)/24)+DATE(1970,1,1)</f>
        <v>40939.761782407404</v>
      </c>
      <c r="P1666" t="str">
        <f>LEFT(N1666,SEARCH("/",N1666)-1)</f>
        <v>music</v>
      </c>
      <c r="Q1666" t="str">
        <f>RIGHT(N1666,LEN(N1666)-SEARCH("/",N1666))</f>
        <v>pop</v>
      </c>
      <c r="R1666">
        <f>YEAR(O1666)</f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>(((J1667/60)/60)/24)+DATE(1970,1,1)</f>
        <v>40564.649456018517</v>
      </c>
      <c r="P1667" t="str">
        <f>LEFT(N1667,SEARCH("/",N1667)-1)</f>
        <v>music</v>
      </c>
      <c r="Q1667" t="str">
        <f>RIGHT(N1667,LEN(N1667)-SEARCH("/",N1667))</f>
        <v>pop</v>
      </c>
      <c r="R1667">
        <f>YEAR(O1667)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>(((J1668/60)/60)/24)+DATE(1970,1,1)</f>
        <v>41331.253159722226</v>
      </c>
      <c r="P1668" t="str">
        <f>LEFT(N1668,SEARCH("/",N1668)-1)</f>
        <v>music</v>
      </c>
      <c r="Q1668" t="str">
        <f>RIGHT(N1668,LEN(N1668)-SEARCH("/",N1668))</f>
        <v>pop</v>
      </c>
      <c r="R1668">
        <f>YEAR(O1668)</f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>(((J1669/60)/60)/24)+DATE(1970,1,1)</f>
        <v>41682.0705787037</v>
      </c>
      <c r="P1669" t="str">
        <f>LEFT(N1669,SEARCH("/",N1669)-1)</f>
        <v>music</v>
      </c>
      <c r="Q1669" t="str">
        <f>RIGHT(N1669,LEN(N1669)-SEARCH("/",N1669))</f>
        <v>pop</v>
      </c>
      <c r="R1669">
        <f>YEAR(O1669)</f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>(((J1670/60)/60)/24)+DATE(1970,1,1)</f>
        <v>40845.14975694444</v>
      </c>
      <c r="P1670" t="str">
        <f>LEFT(N1670,SEARCH("/",N1670)-1)</f>
        <v>music</v>
      </c>
      <c r="Q1670" t="str">
        <f>RIGHT(N1670,LEN(N1670)-SEARCH("/",N1670))</f>
        <v>pop</v>
      </c>
      <c r="R1670">
        <f>YEAR(O1670)</f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>(((J1671/60)/60)/24)+DATE(1970,1,1)</f>
        <v>42461.885138888887</v>
      </c>
      <c r="P1671" t="str">
        <f>LEFT(N1671,SEARCH("/",N1671)-1)</f>
        <v>music</v>
      </c>
      <c r="Q1671" t="str">
        <f>RIGHT(N1671,LEN(N1671)-SEARCH("/",N1671))</f>
        <v>pop</v>
      </c>
      <c r="R1671">
        <f>YEAR(O1671)</f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>(((J1672/60)/60)/24)+DATE(1970,1,1)</f>
        <v>40313.930543981485</v>
      </c>
      <c r="P1672" t="str">
        <f>LEFT(N1672,SEARCH("/",N1672)-1)</f>
        <v>music</v>
      </c>
      <c r="Q1672" t="str">
        <f>RIGHT(N1672,LEN(N1672)-SEARCH("/",N1672))</f>
        <v>pop</v>
      </c>
      <c r="R1672">
        <f>YEAR(O1672)</f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>(((J1673/60)/60)/24)+DATE(1970,1,1)</f>
        <v>42553.54414351852</v>
      </c>
      <c r="P1673" t="str">
        <f>LEFT(N1673,SEARCH("/",N1673)-1)</f>
        <v>music</v>
      </c>
      <c r="Q1673" t="str">
        <f>RIGHT(N1673,LEN(N1673)-SEARCH("/",N1673))</f>
        <v>pop</v>
      </c>
      <c r="R1673">
        <f>YEAR(O1673)</f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>(((J1674/60)/60)/24)+DATE(1970,1,1)</f>
        <v>41034.656597222223</v>
      </c>
      <c r="P1674" t="str">
        <f>LEFT(N1674,SEARCH("/",N1674)-1)</f>
        <v>music</v>
      </c>
      <c r="Q1674" t="str">
        <f>RIGHT(N1674,LEN(N1674)-SEARCH("/",N1674))</f>
        <v>pop</v>
      </c>
      <c r="R1674">
        <f>YEAR(O1674)</f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>(((J1675/60)/60)/24)+DATE(1970,1,1)</f>
        <v>42039.878379629634</v>
      </c>
      <c r="P1675" t="str">
        <f>LEFT(N1675,SEARCH("/",N1675)-1)</f>
        <v>music</v>
      </c>
      <c r="Q1675" t="str">
        <f>RIGHT(N1675,LEN(N1675)-SEARCH("/",N1675))</f>
        <v>pop</v>
      </c>
      <c r="R1675">
        <f>YEAR(O1675)</f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>(((J1676/60)/60)/24)+DATE(1970,1,1)</f>
        <v>42569.605393518519</v>
      </c>
      <c r="P1676" t="str">
        <f>LEFT(N1676,SEARCH("/",N1676)-1)</f>
        <v>music</v>
      </c>
      <c r="Q1676" t="str">
        <f>RIGHT(N1676,LEN(N1676)-SEARCH("/",N1676))</f>
        <v>pop</v>
      </c>
      <c r="R1676">
        <f>YEAR(O1676)</f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>(((J1677/60)/60)/24)+DATE(1970,1,1)</f>
        <v>40802.733101851853</v>
      </c>
      <c r="P1677" t="str">
        <f>LEFT(N1677,SEARCH("/",N1677)-1)</f>
        <v>music</v>
      </c>
      <c r="Q1677" t="str">
        <f>RIGHT(N1677,LEN(N1677)-SEARCH("/",N1677))</f>
        <v>pop</v>
      </c>
      <c r="R1677">
        <f>YEAR(O1677)</f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>(((J1678/60)/60)/24)+DATE(1970,1,1)</f>
        <v>40973.72623842593</v>
      </c>
      <c r="P1678" t="str">
        <f>LEFT(N1678,SEARCH("/",N1678)-1)</f>
        <v>music</v>
      </c>
      <c r="Q1678" t="str">
        <f>RIGHT(N1678,LEN(N1678)-SEARCH("/",N1678))</f>
        <v>pop</v>
      </c>
      <c r="R1678">
        <f>YEAR(O1678)</f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>(((J1679/60)/60)/24)+DATE(1970,1,1)</f>
        <v>42416.407129629632</v>
      </c>
      <c r="P1679" t="str">
        <f>LEFT(N1679,SEARCH("/",N1679)-1)</f>
        <v>music</v>
      </c>
      <c r="Q1679" t="str">
        <f>RIGHT(N1679,LEN(N1679)-SEARCH("/",N1679))</f>
        <v>pop</v>
      </c>
      <c r="R1679">
        <f>YEAR(O1679)</f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>(((J1680/60)/60)/24)+DATE(1970,1,1)</f>
        <v>41662.854988425926</v>
      </c>
      <c r="P1680" t="str">
        <f>LEFT(N1680,SEARCH("/",N1680)-1)</f>
        <v>music</v>
      </c>
      <c r="Q1680" t="str">
        <f>RIGHT(N1680,LEN(N1680)-SEARCH("/",N1680))</f>
        <v>pop</v>
      </c>
      <c r="R1680">
        <f>YEAR(O1680)</f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>(((J1681/60)/60)/24)+DATE(1970,1,1)</f>
        <v>40723.068807870368</v>
      </c>
      <c r="P1681" t="str">
        <f>LEFT(N1681,SEARCH("/",N1681)-1)</f>
        <v>music</v>
      </c>
      <c r="Q1681" t="str">
        <f>RIGHT(N1681,LEN(N1681)-SEARCH("/",N1681))</f>
        <v>pop</v>
      </c>
      <c r="R1681">
        <f>YEAR(O1681)</f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>(((J1682/60)/60)/24)+DATE(1970,1,1)</f>
        <v>41802.757719907408</v>
      </c>
      <c r="P1682" t="str">
        <f>LEFT(N1682,SEARCH("/",N1682)-1)</f>
        <v>music</v>
      </c>
      <c r="Q1682" t="str">
        <f>RIGHT(N1682,LEN(N1682)-SEARCH("/",N1682))</f>
        <v>pop</v>
      </c>
      <c r="R1682">
        <f>YEAR(O1682)</f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>(((J1683/60)/60)/24)+DATE(1970,1,1)</f>
        <v>42774.121342592596</v>
      </c>
      <c r="P1683" t="str">
        <f>LEFT(N1683,SEARCH("/",N1683)-1)</f>
        <v>music</v>
      </c>
      <c r="Q1683" t="str">
        <f>RIGHT(N1683,LEN(N1683)-SEARCH("/",N1683))</f>
        <v>faith</v>
      </c>
      <c r="R1683">
        <f>YEAR(O1683)</f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>(((J1684/60)/60)/24)+DATE(1970,1,1)</f>
        <v>42779.21365740741</v>
      </c>
      <c r="P1684" t="str">
        <f>LEFT(N1684,SEARCH("/",N1684)-1)</f>
        <v>music</v>
      </c>
      <c r="Q1684" t="str">
        <f>RIGHT(N1684,LEN(N1684)-SEARCH("/",N1684))</f>
        <v>faith</v>
      </c>
      <c r="R1684">
        <f>YEAR(O1684)</f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>(((J1685/60)/60)/24)+DATE(1970,1,1)</f>
        <v>42808.781689814816</v>
      </c>
      <c r="P1685" t="str">
        <f>LEFT(N1685,SEARCH("/",N1685)-1)</f>
        <v>music</v>
      </c>
      <c r="Q1685" t="str">
        <f>RIGHT(N1685,LEN(N1685)-SEARCH("/",N1685))</f>
        <v>faith</v>
      </c>
      <c r="R1685">
        <f>YEAR(O1685)</f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>(((J1686/60)/60)/24)+DATE(1970,1,1)</f>
        <v>42783.815289351856</v>
      </c>
      <c r="P1686" t="str">
        <f>LEFT(N1686,SEARCH("/",N1686)-1)</f>
        <v>music</v>
      </c>
      <c r="Q1686" t="str">
        <f>RIGHT(N1686,LEN(N1686)-SEARCH("/",N1686))</f>
        <v>faith</v>
      </c>
      <c r="R1686">
        <f>YEAR(O1686)</f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>(((J1687/60)/60)/24)+DATE(1970,1,1)</f>
        <v>42788.2502662037</v>
      </c>
      <c r="P1687" t="str">
        <f>LEFT(N1687,SEARCH("/",N1687)-1)</f>
        <v>music</v>
      </c>
      <c r="Q1687" t="str">
        <f>RIGHT(N1687,LEN(N1687)-SEARCH("/",N1687))</f>
        <v>faith</v>
      </c>
      <c r="R1687">
        <f>YEAR(O1687)</f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>(((J1688/60)/60)/24)+DATE(1970,1,1)</f>
        <v>42792.843969907408</v>
      </c>
      <c r="P1688" t="str">
        <f>LEFT(N1688,SEARCH("/",N1688)-1)</f>
        <v>music</v>
      </c>
      <c r="Q1688" t="str">
        <f>RIGHT(N1688,LEN(N1688)-SEARCH("/",N1688))</f>
        <v>faith</v>
      </c>
      <c r="R1688">
        <f>YEAR(O1688)</f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>(((J1689/60)/60)/24)+DATE(1970,1,1)</f>
        <v>42802.046817129631</v>
      </c>
      <c r="P1689" t="str">
        <f>LEFT(N1689,SEARCH("/",N1689)-1)</f>
        <v>music</v>
      </c>
      <c r="Q1689" t="str">
        <f>RIGHT(N1689,LEN(N1689)-SEARCH("/",N1689))</f>
        <v>faith</v>
      </c>
      <c r="R1689">
        <f>YEAR(O1689)</f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>(((J1690/60)/60)/24)+DATE(1970,1,1)</f>
        <v>42804.534652777773</v>
      </c>
      <c r="P1690" t="str">
        <f>LEFT(N1690,SEARCH("/",N1690)-1)</f>
        <v>music</v>
      </c>
      <c r="Q1690" t="str">
        <f>RIGHT(N1690,LEN(N1690)-SEARCH("/",N1690))</f>
        <v>faith</v>
      </c>
      <c r="R1690">
        <f>YEAR(O1690)</f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>(((J1691/60)/60)/24)+DATE(1970,1,1)</f>
        <v>42780.942476851851</v>
      </c>
      <c r="P1691" t="str">
        <f>LEFT(N1691,SEARCH("/",N1691)-1)</f>
        <v>music</v>
      </c>
      <c r="Q1691" t="str">
        <f>RIGHT(N1691,LEN(N1691)-SEARCH("/",N1691))</f>
        <v>faith</v>
      </c>
      <c r="R1691">
        <f>YEAR(O1691)</f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>(((J1692/60)/60)/24)+DATE(1970,1,1)</f>
        <v>42801.43104166667</v>
      </c>
      <c r="P1692" t="str">
        <f>LEFT(N1692,SEARCH("/",N1692)-1)</f>
        <v>music</v>
      </c>
      <c r="Q1692" t="str">
        <f>RIGHT(N1692,LEN(N1692)-SEARCH("/",N1692))</f>
        <v>faith</v>
      </c>
      <c r="R1692">
        <f>YEAR(O1692)</f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>(((J1693/60)/60)/24)+DATE(1970,1,1)</f>
        <v>42795.701481481476</v>
      </c>
      <c r="P1693" t="str">
        <f>LEFT(N1693,SEARCH("/",N1693)-1)</f>
        <v>music</v>
      </c>
      <c r="Q1693" t="str">
        <f>RIGHT(N1693,LEN(N1693)-SEARCH("/",N1693))</f>
        <v>faith</v>
      </c>
      <c r="R1693">
        <f>YEAR(O1693)</f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>(((J1694/60)/60)/24)+DATE(1970,1,1)</f>
        <v>42788.151238425926</v>
      </c>
      <c r="P1694" t="str">
        <f>LEFT(N1694,SEARCH("/",N1694)-1)</f>
        <v>music</v>
      </c>
      <c r="Q1694" t="str">
        <f>RIGHT(N1694,LEN(N1694)-SEARCH("/",N1694))</f>
        <v>faith</v>
      </c>
      <c r="R1694">
        <f>YEAR(O1694)</f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>(((J1695/60)/60)/24)+DATE(1970,1,1)</f>
        <v>42803.920277777783</v>
      </c>
      <c r="P1695" t="str">
        <f>LEFT(N1695,SEARCH("/",N1695)-1)</f>
        <v>music</v>
      </c>
      <c r="Q1695" t="str">
        <f>RIGHT(N1695,LEN(N1695)-SEARCH("/",N1695))</f>
        <v>faith</v>
      </c>
      <c r="R1695">
        <f>YEAR(O1695)</f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>(((J1696/60)/60)/24)+DATE(1970,1,1)</f>
        <v>42791.669837962967</v>
      </c>
      <c r="P1696" t="str">
        <f>LEFT(N1696,SEARCH("/",N1696)-1)</f>
        <v>music</v>
      </c>
      <c r="Q1696" t="str">
        <f>RIGHT(N1696,LEN(N1696)-SEARCH("/",N1696))</f>
        <v>faith</v>
      </c>
      <c r="R1696">
        <f>YEAR(O1696)</f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>(((J1697/60)/60)/24)+DATE(1970,1,1)</f>
        <v>42801.031412037039</v>
      </c>
      <c r="P1697" t="str">
        <f>LEFT(N1697,SEARCH("/",N1697)-1)</f>
        <v>music</v>
      </c>
      <c r="Q1697" t="str">
        <f>RIGHT(N1697,LEN(N1697)-SEARCH("/",N1697))</f>
        <v>faith</v>
      </c>
      <c r="R1697">
        <f>YEAR(O1697)</f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>(((J1698/60)/60)/24)+DATE(1970,1,1)</f>
        <v>42796.069571759261</v>
      </c>
      <c r="P1698" t="str">
        <f>LEFT(N1698,SEARCH("/",N1698)-1)</f>
        <v>music</v>
      </c>
      <c r="Q1698" t="str">
        <f>RIGHT(N1698,LEN(N1698)-SEARCH("/",N1698))</f>
        <v>faith</v>
      </c>
      <c r="R1698">
        <f>YEAR(O1698)</f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>(((J1699/60)/60)/24)+DATE(1970,1,1)</f>
        <v>42805.032962962956</v>
      </c>
      <c r="P1699" t="str">
        <f>LEFT(N1699,SEARCH("/",N1699)-1)</f>
        <v>music</v>
      </c>
      <c r="Q1699" t="str">
        <f>RIGHT(N1699,LEN(N1699)-SEARCH("/",N1699))</f>
        <v>faith</v>
      </c>
      <c r="R1699">
        <f>YEAR(O1699)</f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>(((J1700/60)/60)/24)+DATE(1970,1,1)</f>
        <v>42796.207870370374</v>
      </c>
      <c r="P1700" t="str">
        <f>LEFT(N1700,SEARCH("/",N1700)-1)</f>
        <v>music</v>
      </c>
      <c r="Q1700" t="str">
        <f>RIGHT(N1700,LEN(N1700)-SEARCH("/",N1700))</f>
        <v>faith</v>
      </c>
      <c r="R1700">
        <f>YEAR(O1700)</f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>(((J1701/60)/60)/24)+DATE(1970,1,1)</f>
        <v>42806.863946759258</v>
      </c>
      <c r="P1701" t="str">
        <f>LEFT(N1701,SEARCH("/",N1701)-1)</f>
        <v>music</v>
      </c>
      <c r="Q1701" t="str">
        <f>RIGHT(N1701,LEN(N1701)-SEARCH("/",N1701))</f>
        <v>faith</v>
      </c>
      <c r="R1701">
        <f>YEAR(O1701)</f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>(((J1702/60)/60)/24)+DATE(1970,1,1)</f>
        <v>42796.071643518517</v>
      </c>
      <c r="P1702" t="str">
        <f>LEFT(N1702,SEARCH("/",N1702)-1)</f>
        <v>music</v>
      </c>
      <c r="Q1702" t="str">
        <f>RIGHT(N1702,LEN(N1702)-SEARCH("/",N1702))</f>
        <v>faith</v>
      </c>
      <c r="R1702">
        <f>YEAR(O1702)</f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>(((J1703/60)/60)/24)+DATE(1970,1,1)</f>
        <v>41989.664409722223</v>
      </c>
      <c r="P1703" t="str">
        <f>LEFT(N1703,SEARCH("/",N1703)-1)</f>
        <v>music</v>
      </c>
      <c r="Q1703" t="str">
        <f>RIGHT(N1703,LEN(N1703)-SEARCH("/",N1703))</f>
        <v>faith</v>
      </c>
      <c r="R1703">
        <f>YEAR(O1703)</f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>(((J1704/60)/60)/24)+DATE(1970,1,1)</f>
        <v>42063.869791666672</v>
      </c>
      <c r="P1704" t="str">
        <f>LEFT(N1704,SEARCH("/",N1704)-1)</f>
        <v>music</v>
      </c>
      <c r="Q1704" t="str">
        <f>RIGHT(N1704,LEN(N1704)-SEARCH("/",N1704))</f>
        <v>faith</v>
      </c>
      <c r="R1704">
        <f>YEAR(O1704)</f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>(((J1705/60)/60)/24)+DATE(1970,1,1)</f>
        <v>42187.281678240746</v>
      </c>
      <c r="P1705" t="str">
        <f>LEFT(N1705,SEARCH("/",N1705)-1)</f>
        <v>music</v>
      </c>
      <c r="Q1705" t="str">
        <f>RIGHT(N1705,LEN(N1705)-SEARCH("/",N1705))</f>
        <v>faith</v>
      </c>
      <c r="R1705">
        <f>YEAR(O1705)</f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>(((J1706/60)/60)/24)+DATE(1970,1,1)</f>
        <v>42021.139733796299</v>
      </c>
      <c r="P1706" t="str">
        <f>LEFT(N1706,SEARCH("/",N1706)-1)</f>
        <v>music</v>
      </c>
      <c r="Q1706" t="str">
        <f>RIGHT(N1706,LEN(N1706)-SEARCH("/",N1706))</f>
        <v>faith</v>
      </c>
      <c r="R1706">
        <f>YEAR(O1706)</f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>(((J1707/60)/60)/24)+DATE(1970,1,1)</f>
        <v>42245.016736111109</v>
      </c>
      <c r="P1707" t="str">
        <f>LEFT(N1707,SEARCH("/",N1707)-1)</f>
        <v>music</v>
      </c>
      <c r="Q1707" t="str">
        <f>RIGHT(N1707,LEN(N1707)-SEARCH("/",N1707))</f>
        <v>faith</v>
      </c>
      <c r="R1707">
        <f>YEAR(O1707)</f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>(((J1708/60)/60)/24)+DATE(1970,1,1)</f>
        <v>42179.306388888886</v>
      </c>
      <c r="P1708" t="str">
        <f>LEFT(N1708,SEARCH("/",N1708)-1)</f>
        <v>music</v>
      </c>
      <c r="Q1708" t="str">
        <f>RIGHT(N1708,LEN(N1708)-SEARCH("/",N1708))</f>
        <v>faith</v>
      </c>
      <c r="R1708">
        <f>YEAR(O1708)</f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>(((J1709/60)/60)/24)+DATE(1970,1,1)</f>
        <v>42427.721006944441</v>
      </c>
      <c r="P1709" t="str">
        <f>LEFT(N1709,SEARCH("/",N1709)-1)</f>
        <v>music</v>
      </c>
      <c r="Q1709" t="str">
        <f>RIGHT(N1709,LEN(N1709)-SEARCH("/",N1709))</f>
        <v>faith</v>
      </c>
      <c r="R1709">
        <f>YEAR(O1709)</f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>(((J1710/60)/60)/24)+DATE(1970,1,1)</f>
        <v>42451.866967592592</v>
      </c>
      <c r="P1710" t="str">
        <f>LEFT(N1710,SEARCH("/",N1710)-1)</f>
        <v>music</v>
      </c>
      <c r="Q1710" t="str">
        <f>RIGHT(N1710,LEN(N1710)-SEARCH("/",N1710))</f>
        <v>faith</v>
      </c>
      <c r="R1710">
        <f>YEAR(O1710)</f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>(((J1711/60)/60)/24)+DATE(1970,1,1)</f>
        <v>41841.56381944444</v>
      </c>
      <c r="P1711" t="str">
        <f>LEFT(N1711,SEARCH("/",N1711)-1)</f>
        <v>music</v>
      </c>
      <c r="Q1711" t="str">
        <f>RIGHT(N1711,LEN(N1711)-SEARCH("/",N1711))</f>
        <v>faith</v>
      </c>
      <c r="R1711">
        <f>YEAR(O1711)</f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>(((J1712/60)/60)/24)+DATE(1970,1,1)</f>
        <v>42341.59129629629</v>
      </c>
      <c r="P1712" t="str">
        <f>LEFT(N1712,SEARCH("/",N1712)-1)</f>
        <v>music</v>
      </c>
      <c r="Q1712" t="str">
        <f>RIGHT(N1712,LEN(N1712)-SEARCH("/",N1712))</f>
        <v>faith</v>
      </c>
      <c r="R1712">
        <f>YEAR(O1712)</f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>(((J1713/60)/60)/24)+DATE(1970,1,1)</f>
        <v>41852.646226851852</v>
      </c>
      <c r="P1713" t="str">
        <f>LEFT(N1713,SEARCH("/",N1713)-1)</f>
        <v>music</v>
      </c>
      <c r="Q1713" t="str">
        <f>RIGHT(N1713,LEN(N1713)-SEARCH("/",N1713))</f>
        <v>faith</v>
      </c>
      <c r="R1713">
        <f>YEAR(O1713)</f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>(((J1714/60)/60)/24)+DATE(1970,1,1)</f>
        <v>42125.913807870369</v>
      </c>
      <c r="P1714" t="str">
        <f>LEFT(N1714,SEARCH("/",N1714)-1)</f>
        <v>music</v>
      </c>
      <c r="Q1714" t="str">
        <f>RIGHT(N1714,LEN(N1714)-SEARCH("/",N1714))</f>
        <v>faith</v>
      </c>
      <c r="R1714">
        <f>YEAR(O1714)</f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>(((J1715/60)/60)/24)+DATE(1970,1,1)</f>
        <v>41887.801064814819</v>
      </c>
      <c r="P1715" t="str">
        <f>LEFT(N1715,SEARCH("/",N1715)-1)</f>
        <v>music</v>
      </c>
      <c r="Q1715" t="str">
        <f>RIGHT(N1715,LEN(N1715)-SEARCH("/",N1715))</f>
        <v>faith</v>
      </c>
      <c r="R1715">
        <f>YEAR(O1715)</f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>(((J1716/60)/60)/24)+DATE(1970,1,1)</f>
        <v>42095.918530092589</v>
      </c>
      <c r="P1716" t="str">
        <f>LEFT(N1716,SEARCH("/",N1716)-1)</f>
        <v>music</v>
      </c>
      <c r="Q1716" t="str">
        <f>RIGHT(N1716,LEN(N1716)-SEARCH("/",N1716))</f>
        <v>faith</v>
      </c>
      <c r="R1716">
        <f>YEAR(O1716)</f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>(((J1717/60)/60)/24)+DATE(1970,1,1)</f>
        <v>42064.217418981483</v>
      </c>
      <c r="P1717" t="str">
        <f>LEFT(N1717,SEARCH("/",N1717)-1)</f>
        <v>music</v>
      </c>
      <c r="Q1717" t="str">
        <f>RIGHT(N1717,LEN(N1717)-SEARCH("/",N1717))</f>
        <v>faith</v>
      </c>
      <c r="R1717">
        <f>YEAR(O1717)</f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>(((J1718/60)/60)/24)+DATE(1970,1,1)</f>
        <v>42673.577534722222</v>
      </c>
      <c r="P1718" t="str">
        <f>LEFT(N1718,SEARCH("/",N1718)-1)</f>
        <v>music</v>
      </c>
      <c r="Q1718" t="str">
        <f>RIGHT(N1718,LEN(N1718)-SEARCH("/",N1718))</f>
        <v>faith</v>
      </c>
      <c r="R1718">
        <f>YEAR(O1718)</f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>(((J1719/60)/60)/24)+DATE(1970,1,1)</f>
        <v>42460.98192129629</v>
      </c>
      <c r="P1719" t="str">
        <f>LEFT(N1719,SEARCH("/",N1719)-1)</f>
        <v>music</v>
      </c>
      <c r="Q1719" t="str">
        <f>RIGHT(N1719,LEN(N1719)-SEARCH("/",N1719))</f>
        <v>faith</v>
      </c>
      <c r="R1719">
        <f>YEAR(O1719)</f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>(((J1720/60)/60)/24)+DATE(1970,1,1)</f>
        <v>42460.610520833332</v>
      </c>
      <c r="P1720" t="str">
        <f>LEFT(N1720,SEARCH("/",N1720)-1)</f>
        <v>music</v>
      </c>
      <c r="Q1720" t="str">
        <f>RIGHT(N1720,LEN(N1720)-SEARCH("/",N1720))</f>
        <v>faith</v>
      </c>
      <c r="R1720">
        <f>YEAR(O1720)</f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>(((J1721/60)/60)/24)+DATE(1970,1,1)</f>
        <v>41869.534618055557</v>
      </c>
      <c r="P1721" t="str">
        <f>LEFT(N1721,SEARCH("/",N1721)-1)</f>
        <v>music</v>
      </c>
      <c r="Q1721" t="str">
        <f>RIGHT(N1721,LEN(N1721)-SEARCH("/",N1721))</f>
        <v>faith</v>
      </c>
      <c r="R1721">
        <f>YEAR(O1721)</f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>(((J1722/60)/60)/24)+DATE(1970,1,1)</f>
        <v>41922.783229166671</v>
      </c>
      <c r="P1722" t="str">
        <f>LEFT(N1722,SEARCH("/",N1722)-1)</f>
        <v>music</v>
      </c>
      <c r="Q1722" t="str">
        <f>RIGHT(N1722,LEN(N1722)-SEARCH("/",N1722))</f>
        <v>faith</v>
      </c>
      <c r="R1722">
        <f>YEAR(O1722)</f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>(((J1723/60)/60)/24)+DATE(1970,1,1)</f>
        <v>42319.461377314816</v>
      </c>
      <c r="P1723" t="str">
        <f>LEFT(N1723,SEARCH("/",N1723)-1)</f>
        <v>music</v>
      </c>
      <c r="Q1723" t="str">
        <f>RIGHT(N1723,LEN(N1723)-SEARCH("/",N1723))</f>
        <v>faith</v>
      </c>
      <c r="R1723">
        <f>YEAR(O1723)</f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>(((J1724/60)/60)/24)+DATE(1970,1,1)</f>
        <v>42425.960983796293</v>
      </c>
      <c r="P1724" t="str">
        <f>LEFT(N1724,SEARCH("/",N1724)-1)</f>
        <v>music</v>
      </c>
      <c r="Q1724" t="str">
        <f>RIGHT(N1724,LEN(N1724)-SEARCH("/",N1724))</f>
        <v>faith</v>
      </c>
      <c r="R1724">
        <f>YEAR(O1724)</f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>(((J1725/60)/60)/24)+DATE(1970,1,1)</f>
        <v>42129.82540509259</v>
      </c>
      <c r="P1725" t="str">
        <f>LEFT(N1725,SEARCH("/",N1725)-1)</f>
        <v>music</v>
      </c>
      <c r="Q1725" t="str">
        <f>RIGHT(N1725,LEN(N1725)-SEARCH("/",N1725))</f>
        <v>faith</v>
      </c>
      <c r="R1725">
        <f>YEAR(O1725)</f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>(((J1726/60)/60)/24)+DATE(1970,1,1)</f>
        <v>41912.932430555556</v>
      </c>
      <c r="P1726" t="str">
        <f>LEFT(N1726,SEARCH("/",N1726)-1)</f>
        <v>music</v>
      </c>
      <c r="Q1726" t="str">
        <f>RIGHT(N1726,LEN(N1726)-SEARCH("/",N1726))</f>
        <v>faith</v>
      </c>
      <c r="R1726">
        <f>YEAR(O1726)</f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>(((J1727/60)/60)/24)+DATE(1970,1,1)</f>
        <v>41845.968159722222</v>
      </c>
      <c r="P1727" t="str">
        <f>LEFT(N1727,SEARCH("/",N1727)-1)</f>
        <v>music</v>
      </c>
      <c r="Q1727" t="str">
        <f>RIGHT(N1727,LEN(N1727)-SEARCH("/",N1727))</f>
        <v>faith</v>
      </c>
      <c r="R1727">
        <f>YEAR(O1727)</f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>(((J1728/60)/60)/24)+DATE(1970,1,1)</f>
        <v>41788.919722222221</v>
      </c>
      <c r="P1728" t="str">
        <f>LEFT(N1728,SEARCH("/",N1728)-1)</f>
        <v>music</v>
      </c>
      <c r="Q1728" t="str">
        <f>RIGHT(N1728,LEN(N1728)-SEARCH("/",N1728))</f>
        <v>faith</v>
      </c>
      <c r="R1728">
        <f>YEAR(O1728)</f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>(((J1729/60)/60)/24)+DATE(1970,1,1)</f>
        <v>42044.927974537044</v>
      </c>
      <c r="P1729" t="str">
        <f>LEFT(N1729,SEARCH("/",N1729)-1)</f>
        <v>music</v>
      </c>
      <c r="Q1729" t="str">
        <f>RIGHT(N1729,LEN(N1729)-SEARCH("/",N1729))</f>
        <v>faith</v>
      </c>
      <c r="R1729">
        <f>YEAR(O1729)</f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>(((J1730/60)/60)/24)+DATE(1970,1,1)</f>
        <v>42268.625856481478</v>
      </c>
      <c r="P1730" t="str">
        <f>LEFT(N1730,SEARCH("/",N1730)-1)</f>
        <v>music</v>
      </c>
      <c r="Q1730" t="str">
        <f>RIGHT(N1730,LEN(N1730)-SEARCH("/",N1730))</f>
        <v>faith</v>
      </c>
      <c r="R1730">
        <f>YEAR(O1730)</f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>(((J1731/60)/60)/24)+DATE(1970,1,1)</f>
        <v>42471.052152777775</v>
      </c>
      <c r="P1731" t="str">
        <f>LEFT(N1731,SEARCH("/",N1731)-1)</f>
        <v>music</v>
      </c>
      <c r="Q1731" t="str">
        <f>RIGHT(N1731,LEN(N1731)-SEARCH("/",N1731))</f>
        <v>faith</v>
      </c>
      <c r="R1731">
        <f>YEAR(O1731)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>(((J1732/60)/60)/24)+DATE(1970,1,1)</f>
        <v>42272.087766203709</v>
      </c>
      <c r="P1732" t="str">
        <f>LEFT(N1732,SEARCH("/",N1732)-1)</f>
        <v>music</v>
      </c>
      <c r="Q1732" t="str">
        <f>RIGHT(N1732,LEN(N1732)-SEARCH("/",N1732))</f>
        <v>faith</v>
      </c>
      <c r="R1732">
        <f>YEAR(O1732)</f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>(((J1733/60)/60)/24)+DATE(1970,1,1)</f>
        <v>42152.906851851847</v>
      </c>
      <c r="P1733" t="str">
        <f>LEFT(N1733,SEARCH("/",N1733)-1)</f>
        <v>music</v>
      </c>
      <c r="Q1733" t="str">
        <f>RIGHT(N1733,LEN(N1733)-SEARCH("/",N1733))</f>
        <v>faith</v>
      </c>
      <c r="R1733">
        <f>YEAR(O1733)</f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>(((J1734/60)/60)/24)+DATE(1970,1,1)</f>
        <v>42325.683807870373</v>
      </c>
      <c r="P1734" t="str">
        <f>LEFT(N1734,SEARCH("/",N1734)-1)</f>
        <v>music</v>
      </c>
      <c r="Q1734" t="str">
        <f>RIGHT(N1734,LEN(N1734)-SEARCH("/",N1734))</f>
        <v>faith</v>
      </c>
      <c r="R1734">
        <f>YEAR(O1734)</f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>(((J1735/60)/60)/24)+DATE(1970,1,1)</f>
        <v>42614.675625000003</v>
      </c>
      <c r="P1735" t="str">
        <f>LEFT(N1735,SEARCH("/",N1735)-1)</f>
        <v>music</v>
      </c>
      <c r="Q1735" t="str">
        <f>RIGHT(N1735,LEN(N1735)-SEARCH("/",N1735))</f>
        <v>faith</v>
      </c>
      <c r="R1735">
        <f>YEAR(O1735)</f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>(((J1736/60)/60)/24)+DATE(1970,1,1)</f>
        <v>42102.036527777775</v>
      </c>
      <c r="P1736" t="str">
        <f>LEFT(N1736,SEARCH("/",N1736)-1)</f>
        <v>music</v>
      </c>
      <c r="Q1736" t="str">
        <f>RIGHT(N1736,LEN(N1736)-SEARCH("/",N1736))</f>
        <v>faith</v>
      </c>
      <c r="R1736">
        <f>YEAR(O1736)</f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>(((J1737/60)/60)/24)+DATE(1970,1,1)</f>
        <v>42559.814178240747</v>
      </c>
      <c r="P1737" t="str">
        <f>LEFT(N1737,SEARCH("/",N1737)-1)</f>
        <v>music</v>
      </c>
      <c r="Q1737" t="str">
        <f>RIGHT(N1737,LEN(N1737)-SEARCH("/",N1737))</f>
        <v>faith</v>
      </c>
      <c r="R1737">
        <f>YEAR(O1737)</f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>(((J1738/60)/60)/24)+DATE(1970,1,1)</f>
        <v>42286.861493055556</v>
      </c>
      <c r="P1738" t="str">
        <f>LEFT(N1738,SEARCH("/",N1738)-1)</f>
        <v>music</v>
      </c>
      <c r="Q1738" t="str">
        <f>RIGHT(N1738,LEN(N1738)-SEARCH("/",N1738))</f>
        <v>faith</v>
      </c>
      <c r="R1738">
        <f>YEAR(O1738)</f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>(((J1739/60)/60)/24)+DATE(1970,1,1)</f>
        <v>42175.948981481488</v>
      </c>
      <c r="P1739" t="str">
        <f>LEFT(N1739,SEARCH("/",N1739)-1)</f>
        <v>music</v>
      </c>
      <c r="Q1739" t="str">
        <f>RIGHT(N1739,LEN(N1739)-SEARCH("/",N1739))</f>
        <v>faith</v>
      </c>
      <c r="R1739">
        <f>YEAR(O1739)</f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>(((J1740/60)/60)/24)+DATE(1970,1,1)</f>
        <v>41884.874328703707</v>
      </c>
      <c r="P1740" t="str">
        <f>LEFT(N1740,SEARCH("/",N1740)-1)</f>
        <v>music</v>
      </c>
      <c r="Q1740" t="str">
        <f>RIGHT(N1740,LEN(N1740)-SEARCH("/",N1740))</f>
        <v>faith</v>
      </c>
      <c r="R1740">
        <f>YEAR(O1740)</f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>(((J1741/60)/60)/24)+DATE(1970,1,1)</f>
        <v>42435.874212962968</v>
      </c>
      <c r="P1741" t="str">
        <f>LEFT(N1741,SEARCH("/",N1741)-1)</f>
        <v>music</v>
      </c>
      <c r="Q1741" t="str">
        <f>RIGHT(N1741,LEN(N1741)-SEARCH("/",N1741))</f>
        <v>faith</v>
      </c>
      <c r="R1741">
        <f>YEAR(O1741)</f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>(((J1742/60)/60)/24)+DATE(1970,1,1)</f>
        <v>42171.817384259266</v>
      </c>
      <c r="P1742" t="str">
        <f>LEFT(N1742,SEARCH("/",N1742)-1)</f>
        <v>music</v>
      </c>
      <c r="Q1742" t="str">
        <f>RIGHT(N1742,LEN(N1742)-SEARCH("/",N1742))</f>
        <v>faith</v>
      </c>
      <c r="R1742">
        <f>YEAR(O1742)</f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>(((J1743/60)/60)/24)+DATE(1970,1,1)</f>
        <v>42120.628136574072</v>
      </c>
      <c r="P1743" t="str">
        <f>LEFT(N1743,SEARCH("/",N1743)-1)</f>
        <v>photography</v>
      </c>
      <c r="Q1743" t="str">
        <f>RIGHT(N1743,LEN(N1743)-SEARCH("/",N1743))</f>
        <v>photobooks</v>
      </c>
      <c r="R1743">
        <f>YEAR(O1743)</f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>(((J1744/60)/60)/24)+DATE(1970,1,1)</f>
        <v>42710.876967592587</v>
      </c>
      <c r="P1744" t="str">
        <f>LEFT(N1744,SEARCH("/",N1744)-1)</f>
        <v>photography</v>
      </c>
      <c r="Q1744" t="str">
        <f>RIGHT(N1744,LEN(N1744)-SEARCH("/",N1744))</f>
        <v>photobooks</v>
      </c>
      <c r="R1744">
        <f>YEAR(O1744)</f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>(((J1745/60)/60)/24)+DATE(1970,1,1)</f>
        <v>42586.925636574073</v>
      </c>
      <c r="P1745" t="str">
        <f>LEFT(N1745,SEARCH("/",N1745)-1)</f>
        <v>photography</v>
      </c>
      <c r="Q1745" t="str">
        <f>RIGHT(N1745,LEN(N1745)-SEARCH("/",N1745))</f>
        <v>photobooks</v>
      </c>
      <c r="R1745">
        <f>YEAR(O1745)</f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>(((J1746/60)/60)/24)+DATE(1970,1,1)</f>
        <v>42026.605057870373</v>
      </c>
      <c r="P1746" t="str">
        <f>LEFT(N1746,SEARCH("/",N1746)-1)</f>
        <v>photography</v>
      </c>
      <c r="Q1746" t="str">
        <f>RIGHT(N1746,LEN(N1746)-SEARCH("/",N1746))</f>
        <v>photobooks</v>
      </c>
      <c r="R1746">
        <f>YEAR(O1746)</f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>(((J1747/60)/60)/24)+DATE(1970,1,1)</f>
        <v>42690.259699074071</v>
      </c>
      <c r="P1747" t="str">
        <f>LEFT(N1747,SEARCH("/",N1747)-1)</f>
        <v>photography</v>
      </c>
      <c r="Q1747" t="str">
        <f>RIGHT(N1747,LEN(N1747)-SEARCH("/",N1747))</f>
        <v>photobooks</v>
      </c>
      <c r="R1747">
        <f>YEAR(O1747)</f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>(((J1748/60)/60)/24)+DATE(1970,1,1)</f>
        <v>42668.176701388889</v>
      </c>
      <c r="P1748" t="str">
        <f>LEFT(N1748,SEARCH("/",N1748)-1)</f>
        <v>photography</v>
      </c>
      <c r="Q1748" t="str">
        <f>RIGHT(N1748,LEN(N1748)-SEARCH("/",N1748))</f>
        <v>photobooks</v>
      </c>
      <c r="R1748">
        <f>YEAR(O1748)</f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>(((J1749/60)/60)/24)+DATE(1970,1,1)</f>
        <v>42292.435532407413</v>
      </c>
      <c r="P1749" t="str">
        <f>LEFT(N1749,SEARCH("/",N1749)-1)</f>
        <v>photography</v>
      </c>
      <c r="Q1749" t="str">
        <f>RIGHT(N1749,LEN(N1749)-SEARCH("/",N1749))</f>
        <v>photobooks</v>
      </c>
      <c r="R1749">
        <f>YEAR(O1749)</f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>(((J1750/60)/60)/24)+DATE(1970,1,1)</f>
        <v>42219.950729166667</v>
      </c>
      <c r="P1750" t="str">
        <f>LEFT(N1750,SEARCH("/",N1750)-1)</f>
        <v>photography</v>
      </c>
      <c r="Q1750" t="str">
        <f>RIGHT(N1750,LEN(N1750)-SEARCH("/",N1750))</f>
        <v>photobooks</v>
      </c>
      <c r="R1750">
        <f>YEAR(O1750)</f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>(((J1751/60)/60)/24)+DATE(1970,1,1)</f>
        <v>42758.975937499999</v>
      </c>
      <c r="P1751" t="str">
        <f>LEFT(N1751,SEARCH("/",N1751)-1)</f>
        <v>photography</v>
      </c>
      <c r="Q1751" t="str">
        <f>RIGHT(N1751,LEN(N1751)-SEARCH("/",N1751))</f>
        <v>photobooks</v>
      </c>
      <c r="R1751">
        <f>YEAR(O1751)</f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>(((J1752/60)/60)/24)+DATE(1970,1,1)</f>
        <v>42454.836851851855</v>
      </c>
      <c r="P1752" t="str">
        <f>LEFT(N1752,SEARCH("/",N1752)-1)</f>
        <v>photography</v>
      </c>
      <c r="Q1752" t="str">
        <f>RIGHT(N1752,LEN(N1752)-SEARCH("/",N1752))</f>
        <v>photobooks</v>
      </c>
      <c r="R1752">
        <f>YEAR(O1752)</f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>(((J1753/60)/60)/24)+DATE(1970,1,1)</f>
        <v>42052.7815162037</v>
      </c>
      <c r="P1753" t="str">
        <f>LEFT(N1753,SEARCH("/",N1753)-1)</f>
        <v>photography</v>
      </c>
      <c r="Q1753" t="str">
        <f>RIGHT(N1753,LEN(N1753)-SEARCH("/",N1753))</f>
        <v>photobooks</v>
      </c>
      <c r="R1753">
        <f>YEAR(O1753)</f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>(((J1754/60)/60)/24)+DATE(1970,1,1)</f>
        <v>42627.253263888888</v>
      </c>
      <c r="P1754" t="str">
        <f>LEFT(N1754,SEARCH("/",N1754)-1)</f>
        <v>photography</v>
      </c>
      <c r="Q1754" t="str">
        <f>RIGHT(N1754,LEN(N1754)-SEARCH("/",N1754))</f>
        <v>photobooks</v>
      </c>
      <c r="R1754">
        <f>YEAR(O1754)</f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>(((J1755/60)/60)/24)+DATE(1970,1,1)</f>
        <v>42420.74962962963</v>
      </c>
      <c r="P1755" t="str">
        <f>LEFT(N1755,SEARCH("/",N1755)-1)</f>
        <v>photography</v>
      </c>
      <c r="Q1755" t="str">
        <f>RIGHT(N1755,LEN(N1755)-SEARCH("/",N1755))</f>
        <v>photobooks</v>
      </c>
      <c r="R1755">
        <f>YEAR(O1755)</f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>(((J1756/60)/60)/24)+DATE(1970,1,1)</f>
        <v>42067.876770833333</v>
      </c>
      <c r="P1756" t="str">
        <f>LEFT(N1756,SEARCH("/",N1756)-1)</f>
        <v>photography</v>
      </c>
      <c r="Q1756" t="str">
        <f>RIGHT(N1756,LEN(N1756)-SEARCH("/",N1756))</f>
        <v>photobooks</v>
      </c>
      <c r="R1756">
        <f>YEAR(O1756)</f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>(((J1757/60)/60)/24)+DATE(1970,1,1)</f>
        <v>42252.788900462961</v>
      </c>
      <c r="P1757" t="str">
        <f>LEFT(N1757,SEARCH("/",N1757)-1)</f>
        <v>photography</v>
      </c>
      <c r="Q1757" t="str">
        <f>RIGHT(N1757,LEN(N1757)-SEARCH("/",N1757))</f>
        <v>photobooks</v>
      </c>
      <c r="R1757">
        <f>YEAR(O1757)</f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>(((J1758/60)/60)/24)+DATE(1970,1,1)</f>
        <v>42571.167465277773</v>
      </c>
      <c r="P1758" t="str">
        <f>LEFT(N1758,SEARCH("/",N1758)-1)</f>
        <v>photography</v>
      </c>
      <c r="Q1758" t="str">
        <f>RIGHT(N1758,LEN(N1758)-SEARCH("/",N1758))</f>
        <v>photobooks</v>
      </c>
      <c r="R1758">
        <f>YEAR(O1758)</f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>(((J1759/60)/60)/24)+DATE(1970,1,1)</f>
        <v>42733.827349537038</v>
      </c>
      <c r="P1759" t="str">
        <f>LEFT(N1759,SEARCH("/",N1759)-1)</f>
        <v>photography</v>
      </c>
      <c r="Q1759" t="str">
        <f>RIGHT(N1759,LEN(N1759)-SEARCH("/",N1759))</f>
        <v>photobooks</v>
      </c>
      <c r="R1759">
        <f>YEAR(O1759)</f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>(((J1760/60)/60)/24)+DATE(1970,1,1)</f>
        <v>42505.955925925926</v>
      </c>
      <c r="P1760" t="str">
        <f>LEFT(N1760,SEARCH("/",N1760)-1)</f>
        <v>photography</v>
      </c>
      <c r="Q1760" t="str">
        <f>RIGHT(N1760,LEN(N1760)-SEARCH("/",N1760))</f>
        <v>photobooks</v>
      </c>
      <c r="R1760">
        <f>YEAR(O1760)</f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>(((J1761/60)/60)/24)+DATE(1970,1,1)</f>
        <v>42068.829039351855</v>
      </c>
      <c r="P1761" t="str">
        <f>LEFT(N1761,SEARCH("/",N1761)-1)</f>
        <v>photography</v>
      </c>
      <c r="Q1761" t="str">
        <f>RIGHT(N1761,LEN(N1761)-SEARCH("/",N1761))</f>
        <v>photobooks</v>
      </c>
      <c r="R1761">
        <f>YEAR(O1761)</f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>(((J1762/60)/60)/24)+DATE(1970,1,1)</f>
        <v>42405.67260416667</v>
      </c>
      <c r="P1762" t="str">
        <f>LEFT(N1762,SEARCH("/",N1762)-1)</f>
        <v>photography</v>
      </c>
      <c r="Q1762" t="str">
        <f>RIGHT(N1762,LEN(N1762)-SEARCH("/",N1762))</f>
        <v>photobooks</v>
      </c>
      <c r="R1762">
        <f>YEAR(O1762)</f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>(((J1763/60)/60)/24)+DATE(1970,1,1)</f>
        <v>42209.567824074074</v>
      </c>
      <c r="P1763" t="str">
        <f>LEFT(N1763,SEARCH("/",N1763)-1)</f>
        <v>photography</v>
      </c>
      <c r="Q1763" t="str">
        <f>RIGHT(N1763,LEN(N1763)-SEARCH("/",N1763))</f>
        <v>photobooks</v>
      </c>
      <c r="R1763">
        <f>YEAR(O1763)</f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>(((J1764/60)/60)/24)+DATE(1970,1,1)</f>
        <v>42410.982002314813</v>
      </c>
      <c r="P1764" t="str">
        <f>LEFT(N1764,SEARCH("/",N1764)-1)</f>
        <v>photography</v>
      </c>
      <c r="Q1764" t="str">
        <f>RIGHT(N1764,LEN(N1764)-SEARCH("/",N1764))</f>
        <v>photobooks</v>
      </c>
      <c r="R1764">
        <f>YEAR(O1764)</f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>(((J1765/60)/60)/24)+DATE(1970,1,1)</f>
        <v>42636.868518518517</v>
      </c>
      <c r="P1765" t="str">
        <f>LEFT(N1765,SEARCH("/",N1765)-1)</f>
        <v>photography</v>
      </c>
      <c r="Q1765" t="str">
        <f>RIGHT(N1765,LEN(N1765)-SEARCH("/",N1765))</f>
        <v>photobooks</v>
      </c>
      <c r="R1765">
        <f>YEAR(O1765)</f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>(((J1766/60)/60)/24)+DATE(1970,1,1)</f>
        <v>41825.485868055555</v>
      </c>
      <c r="P1766" t="str">
        <f>LEFT(N1766,SEARCH("/",N1766)-1)</f>
        <v>photography</v>
      </c>
      <c r="Q1766" t="str">
        <f>RIGHT(N1766,LEN(N1766)-SEARCH("/",N1766))</f>
        <v>photobooks</v>
      </c>
      <c r="R1766">
        <f>YEAR(O1766)</f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>(((J1767/60)/60)/24)+DATE(1970,1,1)</f>
        <v>41834.980462962965</v>
      </c>
      <c r="P1767" t="str">
        <f>LEFT(N1767,SEARCH("/",N1767)-1)</f>
        <v>photography</v>
      </c>
      <c r="Q1767" t="str">
        <f>RIGHT(N1767,LEN(N1767)-SEARCH("/",N1767))</f>
        <v>photobooks</v>
      </c>
      <c r="R1767">
        <f>YEAR(O1767)</f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>(((J1768/60)/60)/24)+DATE(1970,1,1)</f>
        <v>41855.859814814816</v>
      </c>
      <c r="P1768" t="str">
        <f>LEFT(N1768,SEARCH("/",N1768)-1)</f>
        <v>photography</v>
      </c>
      <c r="Q1768" t="str">
        <f>RIGHT(N1768,LEN(N1768)-SEARCH("/",N1768))</f>
        <v>photobooks</v>
      </c>
      <c r="R1768">
        <f>YEAR(O1768)</f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>(((J1769/60)/60)/24)+DATE(1970,1,1)</f>
        <v>41824.658379629633</v>
      </c>
      <c r="P1769" t="str">
        <f>LEFT(N1769,SEARCH("/",N1769)-1)</f>
        <v>photography</v>
      </c>
      <c r="Q1769" t="str">
        <f>RIGHT(N1769,LEN(N1769)-SEARCH("/",N1769))</f>
        <v>photobooks</v>
      </c>
      <c r="R1769">
        <f>YEAR(O1769)</f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>(((J1770/60)/60)/24)+DATE(1970,1,1)</f>
        <v>41849.560694444444</v>
      </c>
      <c r="P1770" t="str">
        <f>LEFT(N1770,SEARCH("/",N1770)-1)</f>
        <v>photography</v>
      </c>
      <c r="Q1770" t="str">
        <f>RIGHT(N1770,LEN(N1770)-SEARCH("/",N1770))</f>
        <v>photobooks</v>
      </c>
      <c r="R1770">
        <f>YEAR(O1770)</f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>(((J1771/60)/60)/24)+DATE(1970,1,1)</f>
        <v>41987.818969907406</v>
      </c>
      <c r="P1771" t="str">
        <f>LEFT(N1771,SEARCH("/",N1771)-1)</f>
        <v>photography</v>
      </c>
      <c r="Q1771" t="str">
        <f>RIGHT(N1771,LEN(N1771)-SEARCH("/",N1771))</f>
        <v>photobooks</v>
      </c>
      <c r="R1771">
        <f>YEAR(O1771)</f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>(((J1772/60)/60)/24)+DATE(1970,1,1)</f>
        <v>41891.780023148152</v>
      </c>
      <c r="P1772" t="str">
        <f>LEFT(N1772,SEARCH("/",N1772)-1)</f>
        <v>photography</v>
      </c>
      <c r="Q1772" t="str">
        <f>RIGHT(N1772,LEN(N1772)-SEARCH("/",N1772))</f>
        <v>photobooks</v>
      </c>
      <c r="R1772">
        <f>YEAR(O1772)</f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>(((J1773/60)/60)/24)+DATE(1970,1,1)</f>
        <v>41905.979629629634</v>
      </c>
      <c r="P1773" t="str">
        <f>LEFT(N1773,SEARCH("/",N1773)-1)</f>
        <v>photography</v>
      </c>
      <c r="Q1773" t="str">
        <f>RIGHT(N1773,LEN(N1773)-SEARCH("/",N1773))</f>
        <v>photobooks</v>
      </c>
      <c r="R1773">
        <f>YEAR(O1773)</f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>(((J1774/60)/60)/24)+DATE(1970,1,1)</f>
        <v>41766.718009259261</v>
      </c>
      <c r="P1774" t="str">
        <f>LEFT(N1774,SEARCH("/",N1774)-1)</f>
        <v>photography</v>
      </c>
      <c r="Q1774" t="str">
        <f>RIGHT(N1774,LEN(N1774)-SEARCH("/",N1774))</f>
        <v>photobooks</v>
      </c>
      <c r="R1774">
        <f>YEAR(O1774)</f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>(((J1775/60)/60)/24)+DATE(1970,1,1)</f>
        <v>41978.760393518518</v>
      </c>
      <c r="P1775" t="str">
        <f>LEFT(N1775,SEARCH("/",N1775)-1)</f>
        <v>photography</v>
      </c>
      <c r="Q1775" t="str">
        <f>RIGHT(N1775,LEN(N1775)-SEARCH("/",N1775))</f>
        <v>photobooks</v>
      </c>
      <c r="R1775">
        <f>YEAR(O1775)</f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>(((J1776/60)/60)/24)+DATE(1970,1,1)</f>
        <v>41930.218657407408</v>
      </c>
      <c r="P1776" t="str">
        <f>LEFT(N1776,SEARCH("/",N1776)-1)</f>
        <v>photography</v>
      </c>
      <c r="Q1776" t="str">
        <f>RIGHT(N1776,LEN(N1776)-SEARCH("/",N1776))</f>
        <v>photobooks</v>
      </c>
      <c r="R1776">
        <f>YEAR(O1776)</f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>(((J1777/60)/60)/24)+DATE(1970,1,1)</f>
        <v>41891.976388888892</v>
      </c>
      <c r="P1777" t="str">
        <f>LEFT(N1777,SEARCH("/",N1777)-1)</f>
        <v>photography</v>
      </c>
      <c r="Q1777" t="str">
        <f>RIGHT(N1777,LEN(N1777)-SEARCH("/",N1777))</f>
        <v>photobooks</v>
      </c>
      <c r="R1777">
        <f>YEAR(O1777)</f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>(((J1778/60)/60)/24)+DATE(1970,1,1)</f>
        <v>41905.95684027778</v>
      </c>
      <c r="P1778" t="str">
        <f>LEFT(N1778,SEARCH("/",N1778)-1)</f>
        <v>photography</v>
      </c>
      <c r="Q1778" t="str">
        <f>RIGHT(N1778,LEN(N1778)-SEARCH("/",N1778))</f>
        <v>photobooks</v>
      </c>
      <c r="R1778">
        <f>YEAR(O1778)</f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>(((J1779/60)/60)/24)+DATE(1970,1,1)</f>
        <v>42025.357094907406</v>
      </c>
      <c r="P1779" t="str">
        <f>LEFT(N1779,SEARCH("/",N1779)-1)</f>
        <v>photography</v>
      </c>
      <c r="Q1779" t="str">
        <f>RIGHT(N1779,LEN(N1779)-SEARCH("/",N1779))</f>
        <v>photobooks</v>
      </c>
      <c r="R1779">
        <f>YEAR(O1779)</f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>(((J1780/60)/60)/24)+DATE(1970,1,1)</f>
        <v>42045.86336805555</v>
      </c>
      <c r="P1780" t="str">
        <f>LEFT(N1780,SEARCH("/",N1780)-1)</f>
        <v>photography</v>
      </c>
      <c r="Q1780" t="str">
        <f>RIGHT(N1780,LEN(N1780)-SEARCH("/",N1780))</f>
        <v>photobooks</v>
      </c>
      <c r="R1780">
        <f>YEAR(O1780)</f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>(((J1781/60)/60)/24)+DATE(1970,1,1)</f>
        <v>42585.691898148143</v>
      </c>
      <c r="P1781" t="str">
        <f>LEFT(N1781,SEARCH("/",N1781)-1)</f>
        <v>photography</v>
      </c>
      <c r="Q1781" t="str">
        <f>RIGHT(N1781,LEN(N1781)-SEARCH("/",N1781))</f>
        <v>photobooks</v>
      </c>
      <c r="R1781">
        <f>YEAR(O1781)</f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>(((J1782/60)/60)/24)+DATE(1970,1,1)</f>
        <v>42493.600810185191</v>
      </c>
      <c r="P1782" t="str">
        <f>LEFT(N1782,SEARCH("/",N1782)-1)</f>
        <v>photography</v>
      </c>
      <c r="Q1782" t="str">
        <f>RIGHT(N1782,LEN(N1782)-SEARCH("/",N1782))</f>
        <v>photobooks</v>
      </c>
      <c r="R1782">
        <f>YEAR(O1782)</f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>(((J1783/60)/60)/24)+DATE(1970,1,1)</f>
        <v>42597.617418981477</v>
      </c>
      <c r="P1783" t="str">
        <f>LEFT(N1783,SEARCH("/",N1783)-1)</f>
        <v>photography</v>
      </c>
      <c r="Q1783" t="str">
        <f>RIGHT(N1783,LEN(N1783)-SEARCH("/",N1783))</f>
        <v>photobooks</v>
      </c>
      <c r="R1783">
        <f>YEAR(O1783)</f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>(((J1784/60)/60)/24)+DATE(1970,1,1)</f>
        <v>42388.575104166666</v>
      </c>
      <c r="P1784" t="str">
        <f>LEFT(N1784,SEARCH("/",N1784)-1)</f>
        <v>photography</v>
      </c>
      <c r="Q1784" t="str">
        <f>RIGHT(N1784,LEN(N1784)-SEARCH("/",N1784))</f>
        <v>photobooks</v>
      </c>
      <c r="R1784">
        <f>YEAR(O1784)</f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>(((J1785/60)/60)/24)+DATE(1970,1,1)</f>
        <v>42115.949976851851</v>
      </c>
      <c r="P1785" t="str">
        <f>LEFT(N1785,SEARCH("/",N1785)-1)</f>
        <v>photography</v>
      </c>
      <c r="Q1785" t="str">
        <f>RIGHT(N1785,LEN(N1785)-SEARCH("/",N1785))</f>
        <v>photobooks</v>
      </c>
      <c r="R1785">
        <f>YEAR(O1785)</f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>(((J1786/60)/60)/24)+DATE(1970,1,1)</f>
        <v>42003.655555555553</v>
      </c>
      <c r="P1786" t="str">
        <f>LEFT(N1786,SEARCH("/",N1786)-1)</f>
        <v>photography</v>
      </c>
      <c r="Q1786" t="str">
        <f>RIGHT(N1786,LEN(N1786)-SEARCH("/",N1786))</f>
        <v>photobooks</v>
      </c>
      <c r="R1786">
        <f>YEAR(O1786)</f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>(((J1787/60)/60)/24)+DATE(1970,1,1)</f>
        <v>41897.134895833333</v>
      </c>
      <c r="P1787" t="str">
        <f>LEFT(N1787,SEARCH("/",N1787)-1)</f>
        <v>photography</v>
      </c>
      <c r="Q1787" t="str">
        <f>RIGHT(N1787,LEN(N1787)-SEARCH("/",N1787))</f>
        <v>photobooks</v>
      </c>
      <c r="R1787">
        <f>YEAR(O1787)</f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>(((J1788/60)/60)/24)+DATE(1970,1,1)</f>
        <v>41958.550659722227</v>
      </c>
      <c r="P1788" t="str">
        <f>LEFT(N1788,SEARCH("/",N1788)-1)</f>
        <v>photography</v>
      </c>
      <c r="Q1788" t="str">
        <f>RIGHT(N1788,LEN(N1788)-SEARCH("/",N1788))</f>
        <v>photobooks</v>
      </c>
      <c r="R1788">
        <f>YEAR(O1788)</f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>(((J1789/60)/60)/24)+DATE(1970,1,1)</f>
        <v>42068.65552083333</v>
      </c>
      <c r="P1789" t="str">
        <f>LEFT(N1789,SEARCH("/",N1789)-1)</f>
        <v>photography</v>
      </c>
      <c r="Q1789" t="str">
        <f>RIGHT(N1789,LEN(N1789)-SEARCH("/",N1789))</f>
        <v>photobooks</v>
      </c>
      <c r="R1789">
        <f>YEAR(O1789)</f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>(((J1790/60)/60)/24)+DATE(1970,1,1)</f>
        <v>41913.94840277778</v>
      </c>
      <c r="P1790" t="str">
        <f>LEFT(N1790,SEARCH("/",N1790)-1)</f>
        <v>photography</v>
      </c>
      <c r="Q1790" t="str">
        <f>RIGHT(N1790,LEN(N1790)-SEARCH("/",N1790))</f>
        <v>photobooks</v>
      </c>
      <c r="R1790">
        <f>YEAR(O1790)</f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>(((J1791/60)/60)/24)+DATE(1970,1,1)</f>
        <v>41956.250034722223</v>
      </c>
      <c r="P1791" t="str">
        <f>LEFT(N1791,SEARCH("/",N1791)-1)</f>
        <v>photography</v>
      </c>
      <c r="Q1791" t="str">
        <f>RIGHT(N1791,LEN(N1791)-SEARCH("/",N1791))</f>
        <v>photobooks</v>
      </c>
      <c r="R1791">
        <f>YEAR(O1791)</f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>(((J1792/60)/60)/24)+DATE(1970,1,1)</f>
        <v>42010.674513888895</v>
      </c>
      <c r="P1792" t="str">
        <f>LEFT(N1792,SEARCH("/",N1792)-1)</f>
        <v>photography</v>
      </c>
      <c r="Q1792" t="str">
        <f>RIGHT(N1792,LEN(N1792)-SEARCH("/",N1792))</f>
        <v>photobooks</v>
      </c>
      <c r="R1792">
        <f>YEAR(O1792)</f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>(((J1793/60)/60)/24)+DATE(1970,1,1)</f>
        <v>41973.740335648152</v>
      </c>
      <c r="P1793" t="str">
        <f>LEFT(N1793,SEARCH("/",N1793)-1)</f>
        <v>photography</v>
      </c>
      <c r="Q1793" t="str">
        <f>RIGHT(N1793,LEN(N1793)-SEARCH("/",N1793))</f>
        <v>photobooks</v>
      </c>
      <c r="R1793">
        <f>YEAR(O1793)</f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>(((J1794/60)/60)/24)+DATE(1970,1,1)</f>
        <v>42189.031041666662</v>
      </c>
      <c r="P1794" t="str">
        <f>LEFT(N1794,SEARCH("/",N1794)-1)</f>
        <v>photography</v>
      </c>
      <c r="Q1794" t="str">
        <f>RIGHT(N1794,LEN(N1794)-SEARCH("/",N1794))</f>
        <v>photobooks</v>
      </c>
      <c r="R1794">
        <f>YEAR(O1794)</f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>(((J1795/60)/60)/24)+DATE(1970,1,1)</f>
        <v>41940.89166666667</v>
      </c>
      <c r="P1795" t="str">
        <f>LEFT(N1795,SEARCH("/",N1795)-1)</f>
        <v>photography</v>
      </c>
      <c r="Q1795" t="str">
        <f>RIGHT(N1795,LEN(N1795)-SEARCH("/",N1795))</f>
        <v>photobooks</v>
      </c>
      <c r="R1795">
        <f>YEAR(O1795)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>(((J1796/60)/60)/24)+DATE(1970,1,1)</f>
        <v>42011.551180555558</v>
      </c>
      <c r="P1796" t="str">
        <f>LEFT(N1796,SEARCH("/",N1796)-1)</f>
        <v>photography</v>
      </c>
      <c r="Q1796" t="str">
        <f>RIGHT(N1796,LEN(N1796)-SEARCH("/",N1796))</f>
        <v>photobooks</v>
      </c>
      <c r="R1796">
        <f>YEAR(O1796)</f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>(((J1797/60)/60)/24)+DATE(1970,1,1)</f>
        <v>42628.288668981477</v>
      </c>
      <c r="P1797" t="str">
        <f>LEFT(N1797,SEARCH("/",N1797)-1)</f>
        <v>photography</v>
      </c>
      <c r="Q1797" t="str">
        <f>RIGHT(N1797,LEN(N1797)-SEARCH("/",N1797))</f>
        <v>photobooks</v>
      </c>
      <c r="R1797">
        <f>YEAR(O1797)</f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>(((J1798/60)/60)/24)+DATE(1970,1,1)</f>
        <v>42515.439421296294</v>
      </c>
      <c r="P1798" t="str">
        <f>LEFT(N1798,SEARCH("/",N1798)-1)</f>
        <v>photography</v>
      </c>
      <c r="Q1798" t="str">
        <f>RIGHT(N1798,LEN(N1798)-SEARCH("/",N1798))</f>
        <v>photobooks</v>
      </c>
      <c r="R1798">
        <f>YEAR(O1798)</f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>(((J1799/60)/60)/24)+DATE(1970,1,1)</f>
        <v>42689.56931712963</v>
      </c>
      <c r="P1799" t="str">
        <f>LEFT(N1799,SEARCH("/",N1799)-1)</f>
        <v>photography</v>
      </c>
      <c r="Q1799" t="str">
        <f>RIGHT(N1799,LEN(N1799)-SEARCH("/",N1799))</f>
        <v>photobooks</v>
      </c>
      <c r="R1799">
        <f>YEAR(O1799)</f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>(((J1800/60)/60)/24)+DATE(1970,1,1)</f>
        <v>42344.32677083333</v>
      </c>
      <c r="P1800" t="str">
        <f>LEFT(N1800,SEARCH("/",N1800)-1)</f>
        <v>photography</v>
      </c>
      <c r="Q1800" t="str">
        <f>RIGHT(N1800,LEN(N1800)-SEARCH("/",N1800))</f>
        <v>photobooks</v>
      </c>
      <c r="R1800">
        <f>YEAR(O1800)</f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>(((J1801/60)/60)/24)+DATE(1970,1,1)</f>
        <v>41934.842685185184</v>
      </c>
      <c r="P1801" t="str">
        <f>LEFT(N1801,SEARCH("/",N1801)-1)</f>
        <v>photography</v>
      </c>
      <c r="Q1801" t="str">
        <f>RIGHT(N1801,LEN(N1801)-SEARCH("/",N1801))</f>
        <v>photobooks</v>
      </c>
      <c r="R1801">
        <f>YEAR(O1801)</f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>(((J1802/60)/60)/24)+DATE(1970,1,1)</f>
        <v>42623.606134259258</v>
      </c>
      <c r="P1802" t="str">
        <f>LEFT(N1802,SEARCH("/",N1802)-1)</f>
        <v>photography</v>
      </c>
      <c r="Q1802" t="str">
        <f>RIGHT(N1802,LEN(N1802)-SEARCH("/",N1802))</f>
        <v>photobooks</v>
      </c>
      <c r="R1802">
        <f>YEAR(O1802)</f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>(((J1803/60)/60)/24)+DATE(1970,1,1)</f>
        <v>42321.660509259258</v>
      </c>
      <c r="P1803" t="str">
        <f>LEFT(N1803,SEARCH("/",N1803)-1)</f>
        <v>photography</v>
      </c>
      <c r="Q1803" t="str">
        <f>RIGHT(N1803,LEN(N1803)-SEARCH("/",N1803))</f>
        <v>photobooks</v>
      </c>
      <c r="R1803">
        <f>YEAR(O1803)</f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>(((J1804/60)/60)/24)+DATE(1970,1,1)</f>
        <v>42159.47256944445</v>
      </c>
      <c r="P1804" t="str">
        <f>LEFT(N1804,SEARCH("/",N1804)-1)</f>
        <v>photography</v>
      </c>
      <c r="Q1804" t="str">
        <f>RIGHT(N1804,LEN(N1804)-SEARCH("/",N1804))</f>
        <v>photobooks</v>
      </c>
      <c r="R1804">
        <f>YEAR(O1804)</f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>(((J1805/60)/60)/24)+DATE(1970,1,1)</f>
        <v>42018.071550925932</v>
      </c>
      <c r="P1805" t="str">
        <f>LEFT(N1805,SEARCH("/",N1805)-1)</f>
        <v>photography</v>
      </c>
      <c r="Q1805" t="str">
        <f>RIGHT(N1805,LEN(N1805)-SEARCH("/",N1805))</f>
        <v>photobooks</v>
      </c>
      <c r="R1805">
        <f>YEAR(O1805)</f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>(((J1806/60)/60)/24)+DATE(1970,1,1)</f>
        <v>42282.678287037037</v>
      </c>
      <c r="P1806" t="str">
        <f>LEFT(N1806,SEARCH("/",N1806)-1)</f>
        <v>photography</v>
      </c>
      <c r="Q1806" t="str">
        <f>RIGHT(N1806,LEN(N1806)-SEARCH("/",N1806))</f>
        <v>photobooks</v>
      </c>
      <c r="R1806">
        <f>YEAR(O1806)</f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>(((J1807/60)/60)/24)+DATE(1970,1,1)</f>
        <v>42247.803912037038</v>
      </c>
      <c r="P1807" t="str">
        <f>LEFT(N1807,SEARCH("/",N1807)-1)</f>
        <v>photography</v>
      </c>
      <c r="Q1807" t="str">
        <f>RIGHT(N1807,LEN(N1807)-SEARCH("/",N1807))</f>
        <v>photobooks</v>
      </c>
      <c r="R1807">
        <f>YEAR(O1807)</f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>(((J1808/60)/60)/24)+DATE(1970,1,1)</f>
        <v>41877.638298611113</v>
      </c>
      <c r="P1808" t="str">
        <f>LEFT(N1808,SEARCH("/",N1808)-1)</f>
        <v>photography</v>
      </c>
      <c r="Q1808" t="str">
        <f>RIGHT(N1808,LEN(N1808)-SEARCH("/",N1808))</f>
        <v>photobooks</v>
      </c>
      <c r="R1808">
        <f>YEAR(O1808)</f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>(((J1809/60)/60)/24)+DATE(1970,1,1)</f>
        <v>41880.068437499998</v>
      </c>
      <c r="P1809" t="str">
        <f>LEFT(N1809,SEARCH("/",N1809)-1)</f>
        <v>photography</v>
      </c>
      <c r="Q1809" t="str">
        <f>RIGHT(N1809,LEN(N1809)-SEARCH("/",N1809))</f>
        <v>photobooks</v>
      </c>
      <c r="R1809">
        <f>YEAR(O1809)</f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>(((J1810/60)/60)/24)+DATE(1970,1,1)</f>
        <v>42742.680902777778</v>
      </c>
      <c r="P1810" t="str">
        <f>LEFT(N1810,SEARCH("/",N1810)-1)</f>
        <v>photography</v>
      </c>
      <c r="Q1810" t="str">
        <f>RIGHT(N1810,LEN(N1810)-SEARCH("/",N1810))</f>
        <v>photobooks</v>
      </c>
      <c r="R1810">
        <f>YEAR(O1810)</f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>(((J1811/60)/60)/24)+DATE(1970,1,1)</f>
        <v>42029.907858796301</v>
      </c>
      <c r="P1811" t="str">
        <f>LEFT(N1811,SEARCH("/",N1811)-1)</f>
        <v>photography</v>
      </c>
      <c r="Q1811" t="str">
        <f>RIGHT(N1811,LEN(N1811)-SEARCH("/",N1811))</f>
        <v>photobooks</v>
      </c>
      <c r="R1811">
        <f>YEAR(O1811)</f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>(((J1812/60)/60)/24)+DATE(1970,1,1)</f>
        <v>41860.91002314815</v>
      </c>
      <c r="P1812" t="str">
        <f>LEFT(N1812,SEARCH("/",N1812)-1)</f>
        <v>photography</v>
      </c>
      <c r="Q1812" t="str">
        <f>RIGHT(N1812,LEN(N1812)-SEARCH("/",N1812))</f>
        <v>photobooks</v>
      </c>
      <c r="R1812">
        <f>YEAR(O1812)</f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>(((J1813/60)/60)/24)+DATE(1970,1,1)</f>
        <v>41876.433680555558</v>
      </c>
      <c r="P1813" t="str">
        <f>LEFT(N1813,SEARCH("/",N1813)-1)</f>
        <v>photography</v>
      </c>
      <c r="Q1813" t="str">
        <f>RIGHT(N1813,LEN(N1813)-SEARCH("/",N1813))</f>
        <v>photobooks</v>
      </c>
      <c r="R1813">
        <f>YEAR(O1813)</f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>(((J1814/60)/60)/24)+DATE(1970,1,1)</f>
        <v>42524.318703703699</v>
      </c>
      <c r="P1814" t="str">
        <f>LEFT(N1814,SEARCH("/",N1814)-1)</f>
        <v>photography</v>
      </c>
      <c r="Q1814" t="str">
        <f>RIGHT(N1814,LEN(N1814)-SEARCH("/",N1814))</f>
        <v>photobooks</v>
      </c>
      <c r="R1814">
        <f>YEAR(O1814)</f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>(((J1815/60)/60)/24)+DATE(1970,1,1)</f>
        <v>41829.889027777775</v>
      </c>
      <c r="P1815" t="str">
        <f>LEFT(N1815,SEARCH("/",N1815)-1)</f>
        <v>photography</v>
      </c>
      <c r="Q1815" t="str">
        <f>RIGHT(N1815,LEN(N1815)-SEARCH("/",N1815))</f>
        <v>photobooks</v>
      </c>
      <c r="R1815">
        <f>YEAR(O1815)</f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>(((J1816/60)/60)/24)+DATE(1970,1,1)</f>
        <v>42033.314074074078</v>
      </c>
      <c r="P1816" t="str">
        <f>LEFT(N1816,SEARCH("/",N1816)-1)</f>
        <v>photography</v>
      </c>
      <c r="Q1816" t="str">
        <f>RIGHT(N1816,LEN(N1816)-SEARCH("/",N1816))</f>
        <v>photobooks</v>
      </c>
      <c r="R1816">
        <f>YEAR(O1816)</f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>(((J1817/60)/60)/24)+DATE(1970,1,1)</f>
        <v>42172.906678240746</v>
      </c>
      <c r="P1817" t="str">
        <f>LEFT(N1817,SEARCH("/",N1817)-1)</f>
        <v>photography</v>
      </c>
      <c r="Q1817" t="str">
        <f>RIGHT(N1817,LEN(N1817)-SEARCH("/",N1817))</f>
        <v>photobooks</v>
      </c>
      <c r="R1817">
        <f>YEAR(O1817)</f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>(((J1818/60)/60)/24)+DATE(1970,1,1)</f>
        <v>42548.876192129625</v>
      </c>
      <c r="P1818" t="str">
        <f>LEFT(N1818,SEARCH("/",N1818)-1)</f>
        <v>photography</v>
      </c>
      <c r="Q1818" t="str">
        <f>RIGHT(N1818,LEN(N1818)-SEARCH("/",N1818))</f>
        <v>photobooks</v>
      </c>
      <c r="R1818">
        <f>YEAR(O1818)</f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>(((J1819/60)/60)/24)+DATE(1970,1,1)</f>
        <v>42705.662118055552</v>
      </c>
      <c r="P1819" t="str">
        <f>LEFT(N1819,SEARCH("/",N1819)-1)</f>
        <v>photography</v>
      </c>
      <c r="Q1819" t="str">
        <f>RIGHT(N1819,LEN(N1819)-SEARCH("/",N1819))</f>
        <v>photobooks</v>
      </c>
      <c r="R1819">
        <f>YEAR(O1819)</f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>(((J1820/60)/60)/24)+DATE(1970,1,1)</f>
        <v>42067.234375</v>
      </c>
      <c r="P1820" t="str">
        <f>LEFT(N1820,SEARCH("/",N1820)-1)</f>
        <v>photography</v>
      </c>
      <c r="Q1820" t="str">
        <f>RIGHT(N1820,LEN(N1820)-SEARCH("/",N1820))</f>
        <v>photobooks</v>
      </c>
      <c r="R1820">
        <f>YEAR(O1820)</f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>(((J1821/60)/60)/24)+DATE(1970,1,1)</f>
        <v>41820.752268518518</v>
      </c>
      <c r="P1821" t="str">
        <f>LEFT(N1821,SEARCH("/",N1821)-1)</f>
        <v>photography</v>
      </c>
      <c r="Q1821" t="str">
        <f>RIGHT(N1821,LEN(N1821)-SEARCH("/",N1821))</f>
        <v>photobooks</v>
      </c>
      <c r="R1821">
        <f>YEAR(O1821)</f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>(((J1822/60)/60)/24)+DATE(1970,1,1)</f>
        <v>42065.084375000006</v>
      </c>
      <c r="P1822" t="str">
        <f>LEFT(N1822,SEARCH("/",N1822)-1)</f>
        <v>photography</v>
      </c>
      <c r="Q1822" t="str">
        <f>RIGHT(N1822,LEN(N1822)-SEARCH("/",N1822))</f>
        <v>photobooks</v>
      </c>
      <c r="R1822">
        <f>YEAR(O1822)</f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>(((J1823/60)/60)/24)+DATE(1970,1,1)</f>
        <v>40926.319062499999</v>
      </c>
      <c r="P1823" t="str">
        <f>LEFT(N1823,SEARCH("/",N1823)-1)</f>
        <v>music</v>
      </c>
      <c r="Q1823" t="str">
        <f>RIGHT(N1823,LEN(N1823)-SEARCH("/",N1823))</f>
        <v>rock</v>
      </c>
      <c r="R1823">
        <f>YEAR(O1823)</f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>(((J1824/60)/60)/24)+DATE(1970,1,1)</f>
        <v>41634.797013888885</v>
      </c>
      <c r="P1824" t="str">
        <f>LEFT(N1824,SEARCH("/",N1824)-1)</f>
        <v>music</v>
      </c>
      <c r="Q1824" t="str">
        <f>RIGHT(N1824,LEN(N1824)-SEARCH("/",N1824))</f>
        <v>rock</v>
      </c>
      <c r="R1824">
        <f>YEAR(O1824)</f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>(((J1825/60)/60)/24)+DATE(1970,1,1)</f>
        <v>41176.684907407405</v>
      </c>
      <c r="P1825" t="str">
        <f>LEFT(N1825,SEARCH("/",N1825)-1)</f>
        <v>music</v>
      </c>
      <c r="Q1825" t="str">
        <f>RIGHT(N1825,LEN(N1825)-SEARCH("/",N1825))</f>
        <v>rock</v>
      </c>
      <c r="R1825">
        <f>YEAR(O1825)</f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>(((J1826/60)/60)/24)+DATE(1970,1,1)</f>
        <v>41626.916284722225</v>
      </c>
      <c r="P1826" t="str">
        <f>LEFT(N1826,SEARCH("/",N1826)-1)</f>
        <v>music</v>
      </c>
      <c r="Q1826" t="str">
        <f>RIGHT(N1826,LEN(N1826)-SEARCH("/",N1826))</f>
        <v>rock</v>
      </c>
      <c r="R1826">
        <f>YEAR(O1826)</f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>(((J1827/60)/60)/24)+DATE(1970,1,1)</f>
        <v>41443.83452546296</v>
      </c>
      <c r="P1827" t="str">
        <f>LEFT(N1827,SEARCH("/",N1827)-1)</f>
        <v>music</v>
      </c>
      <c r="Q1827" t="str">
        <f>RIGHT(N1827,LEN(N1827)-SEARCH("/",N1827))</f>
        <v>rock</v>
      </c>
      <c r="R1827">
        <f>YEAR(O1827)</f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>(((J1828/60)/60)/24)+DATE(1970,1,1)</f>
        <v>41657.923807870371</v>
      </c>
      <c r="P1828" t="str">
        <f>LEFT(N1828,SEARCH("/",N1828)-1)</f>
        <v>music</v>
      </c>
      <c r="Q1828" t="str">
        <f>RIGHT(N1828,LEN(N1828)-SEARCH("/",N1828))</f>
        <v>rock</v>
      </c>
      <c r="R1828">
        <f>YEAR(O1828)</f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>(((J1829/60)/60)/24)+DATE(1970,1,1)</f>
        <v>40555.325937499998</v>
      </c>
      <c r="P1829" t="str">
        <f>LEFT(N1829,SEARCH("/",N1829)-1)</f>
        <v>music</v>
      </c>
      <c r="Q1829" t="str">
        <f>RIGHT(N1829,LEN(N1829)-SEARCH("/",N1829))</f>
        <v>rock</v>
      </c>
      <c r="R1829">
        <f>YEAR(O1829)</f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>(((J1830/60)/60)/24)+DATE(1970,1,1)</f>
        <v>41736.899652777778</v>
      </c>
      <c r="P1830" t="str">
        <f>LEFT(N1830,SEARCH("/",N1830)-1)</f>
        <v>music</v>
      </c>
      <c r="Q1830" t="str">
        <f>RIGHT(N1830,LEN(N1830)-SEARCH("/",N1830))</f>
        <v>rock</v>
      </c>
      <c r="R1830">
        <f>YEAR(O1830)</f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>(((J1831/60)/60)/24)+DATE(1970,1,1)</f>
        <v>40516.087627314817</v>
      </c>
      <c r="P1831" t="str">
        <f>LEFT(N1831,SEARCH("/",N1831)-1)</f>
        <v>music</v>
      </c>
      <c r="Q1831" t="str">
        <f>RIGHT(N1831,LEN(N1831)-SEARCH("/",N1831))</f>
        <v>rock</v>
      </c>
      <c r="R1831">
        <f>YEAR(O1831)</f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>(((J1832/60)/60)/24)+DATE(1970,1,1)</f>
        <v>41664.684108796297</v>
      </c>
      <c r="P1832" t="str">
        <f>LEFT(N1832,SEARCH("/",N1832)-1)</f>
        <v>music</v>
      </c>
      <c r="Q1832" t="str">
        <f>RIGHT(N1832,LEN(N1832)-SEARCH("/",N1832))</f>
        <v>rock</v>
      </c>
      <c r="R1832">
        <f>YEAR(O1832)</f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>(((J1833/60)/60)/24)+DATE(1970,1,1)</f>
        <v>41026.996099537035</v>
      </c>
      <c r="P1833" t="str">
        <f>LEFT(N1833,SEARCH("/",N1833)-1)</f>
        <v>music</v>
      </c>
      <c r="Q1833" t="str">
        <f>RIGHT(N1833,LEN(N1833)-SEARCH("/",N1833))</f>
        <v>rock</v>
      </c>
      <c r="R1833">
        <f>YEAR(O1833)</f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>(((J1834/60)/60)/24)+DATE(1970,1,1)</f>
        <v>40576.539664351854</v>
      </c>
      <c r="P1834" t="str">
        <f>LEFT(N1834,SEARCH("/",N1834)-1)</f>
        <v>music</v>
      </c>
      <c r="Q1834" t="str">
        <f>RIGHT(N1834,LEN(N1834)-SEARCH("/",N1834))</f>
        <v>rock</v>
      </c>
      <c r="R1834">
        <f>YEAR(O1834)</f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>(((J1835/60)/60)/24)+DATE(1970,1,1)</f>
        <v>41303.044016203705</v>
      </c>
      <c r="P1835" t="str">
        <f>LEFT(N1835,SEARCH("/",N1835)-1)</f>
        <v>music</v>
      </c>
      <c r="Q1835" t="str">
        <f>RIGHT(N1835,LEN(N1835)-SEARCH("/",N1835))</f>
        <v>rock</v>
      </c>
      <c r="R1835">
        <f>YEAR(O1835)</f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>(((J1836/60)/60)/24)+DATE(1970,1,1)</f>
        <v>41988.964062500003</v>
      </c>
      <c r="P1836" t="str">
        <f>LEFT(N1836,SEARCH("/",N1836)-1)</f>
        <v>music</v>
      </c>
      <c r="Q1836" t="str">
        <f>RIGHT(N1836,LEN(N1836)-SEARCH("/",N1836))</f>
        <v>rock</v>
      </c>
      <c r="R1836">
        <f>YEAR(O1836)</f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>(((J1837/60)/60)/24)+DATE(1970,1,1)</f>
        <v>42430.702210648145</v>
      </c>
      <c r="P1837" t="str">
        <f>LEFT(N1837,SEARCH("/",N1837)-1)</f>
        <v>music</v>
      </c>
      <c r="Q1837" t="str">
        <f>RIGHT(N1837,LEN(N1837)-SEARCH("/",N1837))</f>
        <v>rock</v>
      </c>
      <c r="R1837">
        <f>YEAR(O1837)</f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>(((J1838/60)/60)/24)+DATE(1970,1,1)</f>
        <v>41305.809363425928</v>
      </c>
      <c r="P1838" t="str">
        <f>LEFT(N1838,SEARCH("/",N1838)-1)</f>
        <v>music</v>
      </c>
      <c r="Q1838" t="str">
        <f>RIGHT(N1838,LEN(N1838)-SEARCH("/",N1838))</f>
        <v>rock</v>
      </c>
      <c r="R1838">
        <f>YEAR(O1838)</f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>(((J1839/60)/60)/24)+DATE(1970,1,1)</f>
        <v>40926.047858796301</v>
      </c>
      <c r="P1839" t="str">
        <f>LEFT(N1839,SEARCH("/",N1839)-1)</f>
        <v>music</v>
      </c>
      <c r="Q1839" t="str">
        <f>RIGHT(N1839,LEN(N1839)-SEARCH("/",N1839))</f>
        <v>rock</v>
      </c>
      <c r="R1839">
        <f>YEAR(O1839)</f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>(((J1840/60)/60)/24)+DATE(1970,1,1)</f>
        <v>40788.786539351851</v>
      </c>
      <c r="P1840" t="str">
        <f>LEFT(N1840,SEARCH("/",N1840)-1)</f>
        <v>music</v>
      </c>
      <c r="Q1840" t="str">
        <f>RIGHT(N1840,LEN(N1840)-SEARCH("/",N1840))</f>
        <v>rock</v>
      </c>
      <c r="R1840">
        <f>YEAR(O1840)</f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>(((J1841/60)/60)/24)+DATE(1970,1,1)</f>
        <v>42614.722013888888</v>
      </c>
      <c r="P1841" t="str">
        <f>LEFT(N1841,SEARCH("/",N1841)-1)</f>
        <v>music</v>
      </c>
      <c r="Q1841" t="str">
        <f>RIGHT(N1841,LEN(N1841)-SEARCH("/",N1841))</f>
        <v>rock</v>
      </c>
      <c r="R1841">
        <f>YEAR(O1841)</f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>(((J1842/60)/60)/24)+DATE(1970,1,1)</f>
        <v>41382.096180555556</v>
      </c>
      <c r="P1842" t="str">
        <f>LEFT(N1842,SEARCH("/",N1842)-1)</f>
        <v>music</v>
      </c>
      <c r="Q1842" t="str">
        <f>RIGHT(N1842,LEN(N1842)-SEARCH("/",N1842))</f>
        <v>rock</v>
      </c>
      <c r="R1842">
        <f>YEAR(O1842)</f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>(((J1843/60)/60)/24)+DATE(1970,1,1)</f>
        <v>41745.84542824074</v>
      </c>
      <c r="P1843" t="str">
        <f>LEFT(N1843,SEARCH("/",N1843)-1)</f>
        <v>music</v>
      </c>
      <c r="Q1843" t="str">
        <f>RIGHT(N1843,LEN(N1843)-SEARCH("/",N1843))</f>
        <v>rock</v>
      </c>
      <c r="R1843">
        <f>YEAR(O1843)</f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>(((J1844/60)/60)/24)+DATE(1970,1,1)</f>
        <v>42031.631724537037</v>
      </c>
      <c r="P1844" t="str">
        <f>LEFT(N1844,SEARCH("/",N1844)-1)</f>
        <v>music</v>
      </c>
      <c r="Q1844" t="str">
        <f>RIGHT(N1844,LEN(N1844)-SEARCH("/",N1844))</f>
        <v>rock</v>
      </c>
      <c r="R1844">
        <f>YEAR(O1844)</f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>(((J1845/60)/60)/24)+DATE(1970,1,1)</f>
        <v>40564.994837962964</v>
      </c>
      <c r="P1845" t="str">
        <f>LEFT(N1845,SEARCH("/",N1845)-1)</f>
        <v>music</v>
      </c>
      <c r="Q1845" t="str">
        <f>RIGHT(N1845,LEN(N1845)-SEARCH("/",N1845))</f>
        <v>rock</v>
      </c>
      <c r="R1845">
        <f>YEAR(O1845)</f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>(((J1846/60)/60)/24)+DATE(1970,1,1)</f>
        <v>40666.973541666666</v>
      </c>
      <c r="P1846" t="str">
        <f>LEFT(N1846,SEARCH("/",N1846)-1)</f>
        <v>music</v>
      </c>
      <c r="Q1846" t="str">
        <f>RIGHT(N1846,LEN(N1846)-SEARCH("/",N1846))</f>
        <v>rock</v>
      </c>
      <c r="R1846">
        <f>YEAR(O1846)</f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>(((J1847/60)/60)/24)+DATE(1970,1,1)</f>
        <v>42523.333310185189</v>
      </c>
      <c r="P1847" t="str">
        <f>LEFT(N1847,SEARCH("/",N1847)-1)</f>
        <v>music</v>
      </c>
      <c r="Q1847" t="str">
        <f>RIGHT(N1847,LEN(N1847)-SEARCH("/",N1847))</f>
        <v>rock</v>
      </c>
      <c r="R1847">
        <f>YEAR(O1847)</f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>(((J1848/60)/60)/24)+DATE(1970,1,1)</f>
        <v>41228.650196759263</v>
      </c>
      <c r="P1848" t="str">
        <f>LEFT(N1848,SEARCH("/",N1848)-1)</f>
        <v>music</v>
      </c>
      <c r="Q1848" t="str">
        <f>RIGHT(N1848,LEN(N1848)-SEARCH("/",N1848))</f>
        <v>rock</v>
      </c>
      <c r="R1848">
        <f>YEAR(O1848)</f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>(((J1849/60)/60)/24)+DATE(1970,1,1)</f>
        <v>42094.236481481479</v>
      </c>
      <c r="P1849" t="str">
        <f>LEFT(N1849,SEARCH("/",N1849)-1)</f>
        <v>music</v>
      </c>
      <c r="Q1849" t="str">
        <f>RIGHT(N1849,LEN(N1849)-SEARCH("/",N1849))</f>
        <v>rock</v>
      </c>
      <c r="R1849">
        <f>YEAR(O1849)</f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>(((J1850/60)/60)/24)+DATE(1970,1,1)</f>
        <v>40691.788055555553</v>
      </c>
      <c r="P1850" t="str">
        <f>LEFT(N1850,SEARCH("/",N1850)-1)</f>
        <v>music</v>
      </c>
      <c r="Q1850" t="str">
        <f>RIGHT(N1850,LEN(N1850)-SEARCH("/",N1850))</f>
        <v>rock</v>
      </c>
      <c r="R1850">
        <f>YEAR(O1850)</f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>(((J1851/60)/60)/24)+DATE(1970,1,1)</f>
        <v>41169.845590277779</v>
      </c>
      <c r="P1851" t="str">
        <f>LEFT(N1851,SEARCH("/",N1851)-1)</f>
        <v>music</v>
      </c>
      <c r="Q1851" t="str">
        <f>RIGHT(N1851,LEN(N1851)-SEARCH("/",N1851))</f>
        <v>rock</v>
      </c>
      <c r="R1851">
        <f>YEAR(O1851)</f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>(((J1852/60)/60)/24)+DATE(1970,1,1)</f>
        <v>41800.959490740745</v>
      </c>
      <c r="P1852" t="str">
        <f>LEFT(N1852,SEARCH("/",N1852)-1)</f>
        <v>music</v>
      </c>
      <c r="Q1852" t="str">
        <f>RIGHT(N1852,LEN(N1852)-SEARCH("/",N1852))</f>
        <v>rock</v>
      </c>
      <c r="R1852">
        <f>YEAR(O1852)</f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>(((J1853/60)/60)/24)+DATE(1970,1,1)</f>
        <v>41827.906689814816</v>
      </c>
      <c r="P1853" t="str">
        <f>LEFT(N1853,SEARCH("/",N1853)-1)</f>
        <v>music</v>
      </c>
      <c r="Q1853" t="str">
        <f>RIGHT(N1853,LEN(N1853)-SEARCH("/",N1853))</f>
        <v>rock</v>
      </c>
      <c r="R1853">
        <f>YEAR(O1853)</f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>(((J1854/60)/60)/24)+DATE(1970,1,1)</f>
        <v>42081.77143518519</v>
      </c>
      <c r="P1854" t="str">
        <f>LEFT(N1854,SEARCH("/",N1854)-1)</f>
        <v>music</v>
      </c>
      <c r="Q1854" t="str">
        <f>RIGHT(N1854,LEN(N1854)-SEARCH("/",N1854))</f>
        <v>rock</v>
      </c>
      <c r="R1854">
        <f>YEAR(O1854)</f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>(((J1855/60)/60)/24)+DATE(1970,1,1)</f>
        <v>41177.060381944444</v>
      </c>
      <c r="P1855" t="str">
        <f>LEFT(N1855,SEARCH("/",N1855)-1)</f>
        <v>music</v>
      </c>
      <c r="Q1855" t="str">
        <f>RIGHT(N1855,LEN(N1855)-SEARCH("/",N1855))</f>
        <v>rock</v>
      </c>
      <c r="R1855">
        <f>YEAR(O1855)</f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>(((J1856/60)/60)/24)+DATE(1970,1,1)</f>
        <v>41388.021261574075</v>
      </c>
      <c r="P1856" t="str">
        <f>LEFT(N1856,SEARCH("/",N1856)-1)</f>
        <v>music</v>
      </c>
      <c r="Q1856" t="str">
        <f>RIGHT(N1856,LEN(N1856)-SEARCH("/",N1856))</f>
        <v>rock</v>
      </c>
      <c r="R1856">
        <f>YEAR(O1856)</f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>(((J1857/60)/60)/24)+DATE(1970,1,1)</f>
        <v>41600.538657407407</v>
      </c>
      <c r="P1857" t="str">
        <f>LEFT(N1857,SEARCH("/",N1857)-1)</f>
        <v>music</v>
      </c>
      <c r="Q1857" t="str">
        <f>RIGHT(N1857,LEN(N1857)-SEARCH("/",N1857))</f>
        <v>rock</v>
      </c>
      <c r="R1857">
        <f>YEAR(O1857)</f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>(((J1858/60)/60)/24)+DATE(1970,1,1)</f>
        <v>41817.854999999996</v>
      </c>
      <c r="P1858" t="str">
        <f>LEFT(N1858,SEARCH("/",N1858)-1)</f>
        <v>music</v>
      </c>
      <c r="Q1858" t="str">
        <f>RIGHT(N1858,LEN(N1858)-SEARCH("/",N1858))</f>
        <v>rock</v>
      </c>
      <c r="R1858">
        <f>YEAR(O1858)</f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>(((J1859/60)/60)/24)+DATE(1970,1,1)</f>
        <v>41864.76866898148</v>
      </c>
      <c r="P1859" t="str">
        <f>LEFT(N1859,SEARCH("/",N1859)-1)</f>
        <v>music</v>
      </c>
      <c r="Q1859" t="str">
        <f>RIGHT(N1859,LEN(N1859)-SEARCH("/",N1859))</f>
        <v>rock</v>
      </c>
      <c r="R1859">
        <f>YEAR(O1859)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>(((J1860/60)/60)/24)+DATE(1970,1,1)</f>
        <v>40833.200474537036</v>
      </c>
      <c r="P1860" t="str">
        <f>LEFT(N1860,SEARCH("/",N1860)-1)</f>
        <v>music</v>
      </c>
      <c r="Q1860" t="str">
        <f>RIGHT(N1860,LEN(N1860)-SEARCH("/",N1860))</f>
        <v>rock</v>
      </c>
      <c r="R1860">
        <f>YEAR(O1860)</f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>(((J1861/60)/60)/24)+DATE(1970,1,1)</f>
        <v>40778.770011574074</v>
      </c>
      <c r="P1861" t="str">
        <f>LEFT(N1861,SEARCH("/",N1861)-1)</f>
        <v>music</v>
      </c>
      <c r="Q1861" t="str">
        <f>RIGHT(N1861,LEN(N1861)-SEARCH("/",N1861))</f>
        <v>rock</v>
      </c>
      <c r="R1861">
        <f>YEAR(O1861)</f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>(((J1862/60)/60)/24)+DATE(1970,1,1)</f>
        <v>41655.709305555552</v>
      </c>
      <c r="P1862" t="str">
        <f>LEFT(N1862,SEARCH("/",N1862)-1)</f>
        <v>music</v>
      </c>
      <c r="Q1862" t="str">
        <f>RIGHT(N1862,LEN(N1862)-SEARCH("/",N1862))</f>
        <v>rock</v>
      </c>
      <c r="R1862">
        <f>YEAR(O1862)</f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>(((J1863/60)/60)/24)+DATE(1970,1,1)</f>
        <v>42000.300243055557</v>
      </c>
      <c r="P1863" t="str">
        <f>LEFT(N1863,SEARCH("/",N1863)-1)</f>
        <v>games</v>
      </c>
      <c r="Q1863" t="str">
        <f>RIGHT(N1863,LEN(N1863)-SEARCH("/",N1863))</f>
        <v>mobile games</v>
      </c>
      <c r="R1863">
        <f>YEAR(O1863)</f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>(((J1864/60)/60)/24)+DATE(1970,1,1)</f>
        <v>42755.492754629624</v>
      </c>
      <c r="P1864" t="str">
        <f>LEFT(N1864,SEARCH("/",N1864)-1)</f>
        <v>games</v>
      </c>
      <c r="Q1864" t="str">
        <f>RIGHT(N1864,LEN(N1864)-SEARCH("/",N1864))</f>
        <v>mobile games</v>
      </c>
      <c r="R1864">
        <f>YEAR(O1864)</f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>(((J1865/60)/60)/24)+DATE(1970,1,1)</f>
        <v>41772.797280092593</v>
      </c>
      <c r="P1865" t="str">
        <f>LEFT(N1865,SEARCH("/",N1865)-1)</f>
        <v>games</v>
      </c>
      <c r="Q1865" t="str">
        <f>RIGHT(N1865,LEN(N1865)-SEARCH("/",N1865))</f>
        <v>mobile games</v>
      </c>
      <c r="R1865">
        <f>YEAR(O1865)</f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>(((J1866/60)/60)/24)+DATE(1970,1,1)</f>
        <v>41733.716435185182</v>
      </c>
      <c r="P1866" t="str">
        <f>LEFT(N1866,SEARCH("/",N1866)-1)</f>
        <v>games</v>
      </c>
      <c r="Q1866" t="str">
        <f>RIGHT(N1866,LEN(N1866)-SEARCH("/",N1866))</f>
        <v>mobile games</v>
      </c>
      <c r="R1866">
        <f>YEAR(O1866)</f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>(((J1867/60)/60)/24)+DATE(1970,1,1)</f>
        <v>42645.367442129631</v>
      </c>
      <c r="P1867" t="str">
        <f>LEFT(N1867,SEARCH("/",N1867)-1)</f>
        <v>games</v>
      </c>
      <c r="Q1867" t="str">
        <f>RIGHT(N1867,LEN(N1867)-SEARCH("/",N1867))</f>
        <v>mobile games</v>
      </c>
      <c r="R1867">
        <f>YEAR(O1867)</f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>(((J1868/60)/60)/24)+DATE(1970,1,1)</f>
        <v>42742.246493055558</v>
      </c>
      <c r="P1868" t="str">
        <f>LEFT(N1868,SEARCH("/",N1868)-1)</f>
        <v>games</v>
      </c>
      <c r="Q1868" t="str">
        <f>RIGHT(N1868,LEN(N1868)-SEARCH("/",N1868))</f>
        <v>mobile games</v>
      </c>
      <c r="R1868">
        <f>YEAR(O1868)</f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>(((J1869/60)/60)/24)+DATE(1970,1,1)</f>
        <v>42649.924907407403</v>
      </c>
      <c r="P1869" t="str">
        <f>LEFT(N1869,SEARCH("/",N1869)-1)</f>
        <v>games</v>
      </c>
      <c r="Q1869" t="str">
        <f>RIGHT(N1869,LEN(N1869)-SEARCH("/",N1869))</f>
        <v>mobile games</v>
      </c>
      <c r="R1869">
        <f>YEAR(O1869)</f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>(((J1870/60)/60)/24)+DATE(1970,1,1)</f>
        <v>42328.779224537036</v>
      </c>
      <c r="P1870" t="str">
        <f>LEFT(N1870,SEARCH("/",N1870)-1)</f>
        <v>games</v>
      </c>
      <c r="Q1870" t="str">
        <f>RIGHT(N1870,LEN(N1870)-SEARCH("/",N1870))</f>
        <v>mobile games</v>
      </c>
      <c r="R1870">
        <f>YEAR(O1870)</f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>(((J1871/60)/60)/24)+DATE(1970,1,1)</f>
        <v>42709.002881944441</v>
      </c>
      <c r="P1871" t="str">
        <f>LEFT(N1871,SEARCH("/",N1871)-1)</f>
        <v>games</v>
      </c>
      <c r="Q1871" t="str">
        <f>RIGHT(N1871,LEN(N1871)-SEARCH("/",N1871))</f>
        <v>mobile games</v>
      </c>
      <c r="R1871">
        <f>YEAR(O1871)</f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>(((J1872/60)/60)/24)+DATE(1970,1,1)</f>
        <v>42371.355729166666</v>
      </c>
      <c r="P1872" t="str">
        <f>LEFT(N1872,SEARCH("/",N1872)-1)</f>
        <v>games</v>
      </c>
      <c r="Q1872" t="str">
        <f>RIGHT(N1872,LEN(N1872)-SEARCH("/",N1872))</f>
        <v>mobile games</v>
      </c>
      <c r="R1872">
        <f>YEAR(O1872)</f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>(((J1873/60)/60)/24)+DATE(1970,1,1)</f>
        <v>41923.783576388887</v>
      </c>
      <c r="P1873" t="str">
        <f>LEFT(N1873,SEARCH("/",N1873)-1)</f>
        <v>games</v>
      </c>
      <c r="Q1873" t="str">
        <f>RIGHT(N1873,LEN(N1873)-SEARCH("/",N1873))</f>
        <v>mobile games</v>
      </c>
      <c r="R1873">
        <f>YEAR(O1873)</f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>(((J1874/60)/60)/24)+DATE(1970,1,1)</f>
        <v>42155.129652777774</v>
      </c>
      <c r="P1874" t="str">
        <f>LEFT(N1874,SEARCH("/",N1874)-1)</f>
        <v>games</v>
      </c>
      <c r="Q1874" t="str">
        <f>RIGHT(N1874,LEN(N1874)-SEARCH("/",N1874))</f>
        <v>mobile games</v>
      </c>
      <c r="R1874">
        <f>YEAR(O1874)</f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>(((J1875/60)/60)/24)+DATE(1970,1,1)</f>
        <v>42164.615856481483</v>
      </c>
      <c r="P1875" t="str">
        <f>LEFT(N1875,SEARCH("/",N1875)-1)</f>
        <v>games</v>
      </c>
      <c r="Q1875" t="str">
        <f>RIGHT(N1875,LEN(N1875)-SEARCH("/",N1875))</f>
        <v>mobile games</v>
      </c>
      <c r="R1875">
        <f>YEAR(O1875)</f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>(((J1876/60)/60)/24)+DATE(1970,1,1)</f>
        <v>42529.969131944439</v>
      </c>
      <c r="P1876" t="str">
        <f>LEFT(N1876,SEARCH("/",N1876)-1)</f>
        <v>games</v>
      </c>
      <c r="Q1876" t="str">
        <f>RIGHT(N1876,LEN(N1876)-SEARCH("/",N1876))</f>
        <v>mobile games</v>
      </c>
      <c r="R1876">
        <f>YEAR(O1876)</f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>(((J1877/60)/60)/24)+DATE(1970,1,1)</f>
        <v>42528.899398148147</v>
      </c>
      <c r="P1877" t="str">
        <f>LEFT(N1877,SEARCH("/",N1877)-1)</f>
        <v>games</v>
      </c>
      <c r="Q1877" t="str">
        <f>RIGHT(N1877,LEN(N1877)-SEARCH("/",N1877))</f>
        <v>mobile games</v>
      </c>
      <c r="R1877">
        <f>YEAR(O1877)</f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>(((J1878/60)/60)/24)+DATE(1970,1,1)</f>
        <v>41776.284780092588</v>
      </c>
      <c r="P1878" t="str">
        <f>LEFT(N1878,SEARCH("/",N1878)-1)</f>
        <v>games</v>
      </c>
      <c r="Q1878" t="str">
        <f>RIGHT(N1878,LEN(N1878)-SEARCH("/",N1878))</f>
        <v>mobile games</v>
      </c>
      <c r="R1878">
        <f>YEAR(O1878)</f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>(((J1879/60)/60)/24)+DATE(1970,1,1)</f>
        <v>42035.029224537036</v>
      </c>
      <c r="P1879" t="str">
        <f>LEFT(N1879,SEARCH("/",N1879)-1)</f>
        <v>games</v>
      </c>
      <c r="Q1879" t="str">
        <f>RIGHT(N1879,LEN(N1879)-SEARCH("/",N1879))</f>
        <v>mobile games</v>
      </c>
      <c r="R1879">
        <f>YEAR(O1879)</f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>(((J1880/60)/60)/24)+DATE(1970,1,1)</f>
        <v>41773.008738425924</v>
      </c>
      <c r="P1880" t="str">
        <f>LEFT(N1880,SEARCH("/",N1880)-1)</f>
        <v>games</v>
      </c>
      <c r="Q1880" t="str">
        <f>RIGHT(N1880,LEN(N1880)-SEARCH("/",N1880))</f>
        <v>mobile games</v>
      </c>
      <c r="R1880">
        <f>YEAR(O1880)</f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>(((J1881/60)/60)/24)+DATE(1970,1,1)</f>
        <v>42413.649641203709</v>
      </c>
      <c r="P1881" t="str">
        <f>LEFT(N1881,SEARCH("/",N1881)-1)</f>
        <v>games</v>
      </c>
      <c r="Q1881" t="str">
        <f>RIGHT(N1881,LEN(N1881)-SEARCH("/",N1881))</f>
        <v>mobile games</v>
      </c>
      <c r="R1881">
        <f>YEAR(O1881)</f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>(((J1882/60)/60)/24)+DATE(1970,1,1)</f>
        <v>42430.566898148143</v>
      </c>
      <c r="P1882" t="str">
        <f>LEFT(N1882,SEARCH("/",N1882)-1)</f>
        <v>games</v>
      </c>
      <c r="Q1882" t="str">
        <f>RIGHT(N1882,LEN(N1882)-SEARCH("/",N1882))</f>
        <v>mobile games</v>
      </c>
      <c r="R1882">
        <f>YEAR(O1882)</f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>(((J1883/60)/60)/24)+DATE(1970,1,1)</f>
        <v>42043.152650462958</v>
      </c>
      <c r="P1883" t="str">
        <f>LEFT(N1883,SEARCH("/",N1883)-1)</f>
        <v>music</v>
      </c>
      <c r="Q1883" t="str">
        <f>RIGHT(N1883,LEN(N1883)-SEARCH("/",N1883))</f>
        <v>indie rock</v>
      </c>
      <c r="R1883">
        <f>YEAR(O1883)</f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>(((J1884/60)/60)/24)+DATE(1970,1,1)</f>
        <v>41067.949212962965</v>
      </c>
      <c r="P1884" t="str">
        <f>LEFT(N1884,SEARCH("/",N1884)-1)</f>
        <v>music</v>
      </c>
      <c r="Q1884" t="str">
        <f>RIGHT(N1884,LEN(N1884)-SEARCH("/",N1884))</f>
        <v>indie rock</v>
      </c>
      <c r="R1884">
        <f>YEAR(O1884)</f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>(((J1885/60)/60)/24)+DATE(1970,1,1)</f>
        <v>40977.948009259257</v>
      </c>
      <c r="P1885" t="str">
        <f>LEFT(N1885,SEARCH("/",N1885)-1)</f>
        <v>music</v>
      </c>
      <c r="Q1885" t="str">
        <f>RIGHT(N1885,LEN(N1885)-SEARCH("/",N1885))</f>
        <v>indie rock</v>
      </c>
      <c r="R1885">
        <f>YEAR(O1885)</f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>(((J1886/60)/60)/24)+DATE(1970,1,1)</f>
        <v>41205.198321759257</v>
      </c>
      <c r="P1886" t="str">
        <f>LEFT(N1886,SEARCH("/",N1886)-1)</f>
        <v>music</v>
      </c>
      <c r="Q1886" t="str">
        <f>RIGHT(N1886,LEN(N1886)-SEARCH("/",N1886))</f>
        <v>indie rock</v>
      </c>
      <c r="R1886">
        <f>YEAR(O1886)</f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>(((J1887/60)/60)/24)+DATE(1970,1,1)</f>
        <v>41099.093865740739</v>
      </c>
      <c r="P1887" t="str">
        <f>LEFT(N1887,SEARCH("/",N1887)-1)</f>
        <v>music</v>
      </c>
      <c r="Q1887" t="str">
        <f>RIGHT(N1887,LEN(N1887)-SEARCH("/",N1887))</f>
        <v>indie rock</v>
      </c>
      <c r="R1887">
        <f>YEAR(O1887)</f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>(((J1888/60)/60)/24)+DATE(1970,1,1)</f>
        <v>41925.906689814816</v>
      </c>
      <c r="P1888" t="str">
        <f>LEFT(N1888,SEARCH("/",N1888)-1)</f>
        <v>music</v>
      </c>
      <c r="Q1888" t="str">
        <f>RIGHT(N1888,LEN(N1888)-SEARCH("/",N1888))</f>
        <v>indie rock</v>
      </c>
      <c r="R1888">
        <f>YEAR(O1888)</f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>(((J1889/60)/60)/24)+DATE(1970,1,1)</f>
        <v>42323.800138888888</v>
      </c>
      <c r="P1889" t="str">
        <f>LEFT(N1889,SEARCH("/",N1889)-1)</f>
        <v>music</v>
      </c>
      <c r="Q1889" t="str">
        <f>RIGHT(N1889,LEN(N1889)-SEARCH("/",N1889))</f>
        <v>indie rock</v>
      </c>
      <c r="R1889">
        <f>YEAR(O1889)</f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>(((J1890/60)/60)/24)+DATE(1970,1,1)</f>
        <v>40299.239953703705</v>
      </c>
      <c r="P1890" t="str">
        <f>LEFT(N1890,SEARCH("/",N1890)-1)</f>
        <v>music</v>
      </c>
      <c r="Q1890" t="str">
        <f>RIGHT(N1890,LEN(N1890)-SEARCH("/",N1890))</f>
        <v>indie rock</v>
      </c>
      <c r="R1890">
        <f>YEAR(O1890)</f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>(((J1891/60)/60)/24)+DATE(1970,1,1)</f>
        <v>41299.793356481481</v>
      </c>
      <c r="P1891" t="str">
        <f>LEFT(N1891,SEARCH("/",N1891)-1)</f>
        <v>music</v>
      </c>
      <c r="Q1891" t="str">
        <f>RIGHT(N1891,LEN(N1891)-SEARCH("/",N1891))</f>
        <v>indie rock</v>
      </c>
      <c r="R1891">
        <f>YEAR(O1891)</f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>(((J1892/60)/60)/24)+DATE(1970,1,1)</f>
        <v>41228.786203703705</v>
      </c>
      <c r="P1892" t="str">
        <f>LEFT(N1892,SEARCH("/",N1892)-1)</f>
        <v>music</v>
      </c>
      <c r="Q1892" t="str">
        <f>RIGHT(N1892,LEN(N1892)-SEARCH("/",N1892))</f>
        <v>indie rock</v>
      </c>
      <c r="R1892">
        <f>YEAR(O1892)</f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>(((J1893/60)/60)/24)+DATE(1970,1,1)</f>
        <v>40335.798078703701</v>
      </c>
      <c r="P1893" t="str">
        <f>LEFT(N1893,SEARCH("/",N1893)-1)</f>
        <v>music</v>
      </c>
      <c r="Q1893" t="str">
        <f>RIGHT(N1893,LEN(N1893)-SEARCH("/",N1893))</f>
        <v>indie rock</v>
      </c>
      <c r="R1893">
        <f>YEAR(O1893)</f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>(((J1894/60)/60)/24)+DATE(1970,1,1)</f>
        <v>40671.637511574074</v>
      </c>
      <c r="P1894" t="str">
        <f>LEFT(N1894,SEARCH("/",N1894)-1)</f>
        <v>music</v>
      </c>
      <c r="Q1894" t="str">
        <f>RIGHT(N1894,LEN(N1894)-SEARCH("/",N1894))</f>
        <v>indie rock</v>
      </c>
      <c r="R1894">
        <f>YEAR(O1894)</f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>(((J1895/60)/60)/24)+DATE(1970,1,1)</f>
        <v>40632.94195601852</v>
      </c>
      <c r="P1895" t="str">
        <f>LEFT(N1895,SEARCH("/",N1895)-1)</f>
        <v>music</v>
      </c>
      <c r="Q1895" t="str">
        <f>RIGHT(N1895,LEN(N1895)-SEARCH("/",N1895))</f>
        <v>indie rock</v>
      </c>
      <c r="R1895">
        <f>YEAR(O1895)</f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>(((J1896/60)/60)/24)+DATE(1970,1,1)</f>
        <v>40920.904895833337</v>
      </c>
      <c r="P1896" t="str">
        <f>LEFT(N1896,SEARCH("/",N1896)-1)</f>
        <v>music</v>
      </c>
      <c r="Q1896" t="str">
        <f>RIGHT(N1896,LEN(N1896)-SEARCH("/",N1896))</f>
        <v>indie rock</v>
      </c>
      <c r="R1896">
        <f>YEAR(O1896)</f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>(((J1897/60)/60)/24)+DATE(1970,1,1)</f>
        <v>42267.746782407412</v>
      </c>
      <c r="P1897" t="str">
        <f>LEFT(N1897,SEARCH("/",N1897)-1)</f>
        <v>music</v>
      </c>
      <c r="Q1897" t="str">
        <f>RIGHT(N1897,LEN(N1897)-SEARCH("/",N1897))</f>
        <v>indie rock</v>
      </c>
      <c r="R1897">
        <f>YEAR(O1897)</f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>(((J1898/60)/60)/24)+DATE(1970,1,1)</f>
        <v>40981.710243055553</v>
      </c>
      <c r="P1898" t="str">
        <f>LEFT(N1898,SEARCH("/",N1898)-1)</f>
        <v>music</v>
      </c>
      <c r="Q1898" t="str">
        <f>RIGHT(N1898,LEN(N1898)-SEARCH("/",N1898))</f>
        <v>indie rock</v>
      </c>
      <c r="R1898">
        <f>YEAR(O1898)</f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>(((J1899/60)/60)/24)+DATE(1970,1,1)</f>
        <v>41680.583402777782</v>
      </c>
      <c r="P1899" t="str">
        <f>LEFT(N1899,SEARCH("/",N1899)-1)</f>
        <v>music</v>
      </c>
      <c r="Q1899" t="str">
        <f>RIGHT(N1899,LEN(N1899)-SEARCH("/",N1899))</f>
        <v>indie rock</v>
      </c>
      <c r="R1899">
        <f>YEAR(O1899)</f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>(((J1900/60)/60)/24)+DATE(1970,1,1)</f>
        <v>42366.192974537036</v>
      </c>
      <c r="P1900" t="str">
        <f>LEFT(N1900,SEARCH("/",N1900)-1)</f>
        <v>music</v>
      </c>
      <c r="Q1900" t="str">
        <f>RIGHT(N1900,LEN(N1900)-SEARCH("/",N1900))</f>
        <v>indie rock</v>
      </c>
      <c r="R1900">
        <f>YEAR(O1900)</f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>(((J1901/60)/60)/24)+DATE(1970,1,1)</f>
        <v>42058.941736111112</v>
      </c>
      <c r="P1901" t="str">
        <f>LEFT(N1901,SEARCH("/",N1901)-1)</f>
        <v>music</v>
      </c>
      <c r="Q1901" t="str">
        <f>RIGHT(N1901,LEN(N1901)-SEARCH("/",N1901))</f>
        <v>indie rock</v>
      </c>
      <c r="R1901">
        <f>YEAR(O1901)</f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>(((J1902/60)/60)/24)+DATE(1970,1,1)</f>
        <v>41160.871886574074</v>
      </c>
      <c r="P1902" t="str">
        <f>LEFT(N1902,SEARCH("/",N1902)-1)</f>
        <v>music</v>
      </c>
      <c r="Q1902" t="str">
        <f>RIGHT(N1902,LEN(N1902)-SEARCH("/",N1902))</f>
        <v>indie rock</v>
      </c>
      <c r="R1902">
        <f>YEAR(O1902)</f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>(((J1903/60)/60)/24)+DATE(1970,1,1)</f>
        <v>42116.54315972222</v>
      </c>
      <c r="P1903" t="str">
        <f>LEFT(N1903,SEARCH("/",N1903)-1)</f>
        <v>technology</v>
      </c>
      <c r="Q1903" t="str">
        <f>RIGHT(N1903,LEN(N1903)-SEARCH("/",N1903))</f>
        <v>gadgets</v>
      </c>
      <c r="R1903">
        <f>YEAR(O1903)</f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>(((J1904/60)/60)/24)+DATE(1970,1,1)</f>
        <v>42037.789895833332</v>
      </c>
      <c r="P1904" t="str">
        <f>LEFT(N1904,SEARCH("/",N1904)-1)</f>
        <v>technology</v>
      </c>
      <c r="Q1904" t="str">
        <f>RIGHT(N1904,LEN(N1904)-SEARCH("/",N1904))</f>
        <v>gadgets</v>
      </c>
      <c r="R1904">
        <f>YEAR(O1904)</f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>(((J1905/60)/60)/24)+DATE(1970,1,1)</f>
        <v>42702.770729166667</v>
      </c>
      <c r="P1905" t="str">
        <f>LEFT(N1905,SEARCH("/",N1905)-1)</f>
        <v>technology</v>
      </c>
      <c r="Q1905" t="str">
        <f>RIGHT(N1905,LEN(N1905)-SEARCH("/",N1905))</f>
        <v>gadgets</v>
      </c>
      <c r="R1905">
        <f>YEAR(O1905)</f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>(((J1906/60)/60)/24)+DATE(1970,1,1)</f>
        <v>42326.685428240744</v>
      </c>
      <c r="P1906" t="str">
        <f>LEFT(N1906,SEARCH("/",N1906)-1)</f>
        <v>technology</v>
      </c>
      <c r="Q1906" t="str">
        <f>RIGHT(N1906,LEN(N1906)-SEARCH("/",N1906))</f>
        <v>gadgets</v>
      </c>
      <c r="R1906">
        <f>YEAR(O1906)</f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>(((J1907/60)/60)/24)+DATE(1970,1,1)</f>
        <v>41859.925856481481</v>
      </c>
      <c r="P1907" t="str">
        <f>LEFT(N1907,SEARCH("/",N1907)-1)</f>
        <v>technology</v>
      </c>
      <c r="Q1907" t="str">
        <f>RIGHT(N1907,LEN(N1907)-SEARCH("/",N1907))</f>
        <v>gadgets</v>
      </c>
      <c r="R1907">
        <f>YEAR(O1907)</f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>(((J1908/60)/60)/24)+DATE(1970,1,1)</f>
        <v>42514.671099537038</v>
      </c>
      <c r="P1908" t="str">
        <f>LEFT(N1908,SEARCH("/",N1908)-1)</f>
        <v>technology</v>
      </c>
      <c r="Q1908" t="str">
        <f>RIGHT(N1908,LEN(N1908)-SEARCH("/",N1908))</f>
        <v>gadgets</v>
      </c>
      <c r="R1908">
        <f>YEAR(O1908)</f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>(((J1909/60)/60)/24)+DATE(1970,1,1)</f>
        <v>41767.587094907409</v>
      </c>
      <c r="P1909" t="str">
        <f>LEFT(N1909,SEARCH("/",N1909)-1)</f>
        <v>technology</v>
      </c>
      <c r="Q1909" t="str">
        <f>RIGHT(N1909,LEN(N1909)-SEARCH("/",N1909))</f>
        <v>gadgets</v>
      </c>
      <c r="R1909">
        <f>YEAR(O1909)</f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>(((J1910/60)/60)/24)+DATE(1970,1,1)</f>
        <v>42703.917824074073</v>
      </c>
      <c r="P1910" t="str">
        <f>LEFT(N1910,SEARCH("/",N1910)-1)</f>
        <v>technology</v>
      </c>
      <c r="Q1910" t="str">
        <f>RIGHT(N1910,LEN(N1910)-SEARCH("/",N1910))</f>
        <v>gadgets</v>
      </c>
      <c r="R1910">
        <f>YEAR(O1910)</f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>(((J1911/60)/60)/24)+DATE(1970,1,1)</f>
        <v>41905.429155092592</v>
      </c>
      <c r="P1911" t="str">
        <f>LEFT(N1911,SEARCH("/",N1911)-1)</f>
        <v>technology</v>
      </c>
      <c r="Q1911" t="str">
        <f>RIGHT(N1911,LEN(N1911)-SEARCH("/",N1911))</f>
        <v>gadgets</v>
      </c>
      <c r="R1911">
        <f>YEAR(O1911)</f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>(((J1912/60)/60)/24)+DATE(1970,1,1)</f>
        <v>42264.963159722218</v>
      </c>
      <c r="P1912" t="str">
        <f>LEFT(N1912,SEARCH("/",N1912)-1)</f>
        <v>technology</v>
      </c>
      <c r="Q1912" t="str">
        <f>RIGHT(N1912,LEN(N1912)-SEARCH("/",N1912))</f>
        <v>gadgets</v>
      </c>
      <c r="R1912">
        <f>YEAR(O1912)</f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>(((J1913/60)/60)/24)+DATE(1970,1,1)</f>
        <v>41830.033958333333</v>
      </c>
      <c r="P1913" t="str">
        <f>LEFT(N1913,SEARCH("/",N1913)-1)</f>
        <v>technology</v>
      </c>
      <c r="Q1913" t="str">
        <f>RIGHT(N1913,LEN(N1913)-SEARCH("/",N1913))</f>
        <v>gadgets</v>
      </c>
      <c r="R1913">
        <f>YEAR(O1913)</f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>(((J1914/60)/60)/24)+DATE(1970,1,1)</f>
        <v>42129.226388888885</v>
      </c>
      <c r="P1914" t="str">
        <f>LEFT(N1914,SEARCH("/",N1914)-1)</f>
        <v>technology</v>
      </c>
      <c r="Q1914" t="str">
        <f>RIGHT(N1914,LEN(N1914)-SEARCH("/",N1914))</f>
        <v>gadgets</v>
      </c>
      <c r="R1914">
        <f>YEAR(O1914)</f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>(((J1915/60)/60)/24)+DATE(1970,1,1)</f>
        <v>41890.511319444442</v>
      </c>
      <c r="P1915" t="str">
        <f>LEFT(N1915,SEARCH("/",N1915)-1)</f>
        <v>technology</v>
      </c>
      <c r="Q1915" t="str">
        <f>RIGHT(N1915,LEN(N1915)-SEARCH("/",N1915))</f>
        <v>gadgets</v>
      </c>
      <c r="R1915">
        <f>YEAR(O1915)</f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>(((J1916/60)/60)/24)+DATE(1970,1,1)</f>
        <v>41929.174456018518</v>
      </c>
      <c r="P1916" t="str">
        <f>LEFT(N1916,SEARCH("/",N1916)-1)</f>
        <v>technology</v>
      </c>
      <c r="Q1916" t="str">
        <f>RIGHT(N1916,LEN(N1916)-SEARCH("/",N1916))</f>
        <v>gadgets</v>
      </c>
      <c r="R1916">
        <f>YEAR(O1916)</f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>(((J1917/60)/60)/24)+DATE(1970,1,1)</f>
        <v>41864.04886574074</v>
      </c>
      <c r="P1917" t="str">
        <f>LEFT(N1917,SEARCH("/",N1917)-1)</f>
        <v>technology</v>
      </c>
      <c r="Q1917" t="str">
        <f>RIGHT(N1917,LEN(N1917)-SEARCH("/",N1917))</f>
        <v>gadgets</v>
      </c>
      <c r="R1917">
        <f>YEAR(O1917)</f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>(((J1918/60)/60)/24)+DATE(1970,1,1)</f>
        <v>42656.717303240745</v>
      </c>
      <c r="P1918" t="str">
        <f>LEFT(N1918,SEARCH("/",N1918)-1)</f>
        <v>technology</v>
      </c>
      <c r="Q1918" t="str">
        <f>RIGHT(N1918,LEN(N1918)-SEARCH("/",N1918))</f>
        <v>gadgets</v>
      </c>
      <c r="R1918">
        <f>YEAR(O1918)</f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>(((J1919/60)/60)/24)+DATE(1970,1,1)</f>
        <v>42746.270057870366</v>
      </c>
      <c r="P1919" t="str">
        <f>LEFT(N1919,SEARCH("/",N1919)-1)</f>
        <v>technology</v>
      </c>
      <c r="Q1919" t="str">
        <f>RIGHT(N1919,LEN(N1919)-SEARCH("/",N1919))</f>
        <v>gadgets</v>
      </c>
      <c r="R1919">
        <f>YEAR(O1919)</f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>(((J1920/60)/60)/24)+DATE(1970,1,1)</f>
        <v>41828.789942129632</v>
      </c>
      <c r="P1920" t="str">
        <f>LEFT(N1920,SEARCH("/",N1920)-1)</f>
        <v>technology</v>
      </c>
      <c r="Q1920" t="str">
        <f>RIGHT(N1920,LEN(N1920)-SEARCH("/",N1920))</f>
        <v>gadgets</v>
      </c>
      <c r="R1920">
        <f>YEAR(O1920)</f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>(((J1921/60)/60)/24)+DATE(1970,1,1)</f>
        <v>42113.875567129624</v>
      </c>
      <c r="P1921" t="str">
        <f>LEFT(N1921,SEARCH("/",N1921)-1)</f>
        <v>technology</v>
      </c>
      <c r="Q1921" t="str">
        <f>RIGHT(N1921,LEN(N1921)-SEARCH("/",N1921))</f>
        <v>gadgets</v>
      </c>
      <c r="R1921">
        <f>YEAR(O1921)</f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>(((J1922/60)/60)/24)+DATE(1970,1,1)</f>
        <v>42270.875706018516</v>
      </c>
      <c r="P1922" t="str">
        <f>LEFT(N1922,SEARCH("/",N1922)-1)</f>
        <v>technology</v>
      </c>
      <c r="Q1922" t="str">
        <f>RIGHT(N1922,LEN(N1922)-SEARCH("/",N1922))</f>
        <v>gadgets</v>
      </c>
      <c r="R1922">
        <f>YEAR(O1922)</f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>(((J1923/60)/60)/24)+DATE(1970,1,1)</f>
        <v>41074.221562500003</v>
      </c>
      <c r="P1923" t="str">
        <f>LEFT(N1923,SEARCH("/",N1923)-1)</f>
        <v>music</v>
      </c>
      <c r="Q1923" t="str">
        <f>RIGHT(N1923,LEN(N1923)-SEARCH("/",N1923))</f>
        <v>indie rock</v>
      </c>
      <c r="R1923">
        <f>YEAR(O1923)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>(((J1924/60)/60)/24)+DATE(1970,1,1)</f>
        <v>41590.255868055552</v>
      </c>
      <c r="P1924" t="str">
        <f>LEFT(N1924,SEARCH("/",N1924)-1)</f>
        <v>music</v>
      </c>
      <c r="Q1924" t="str">
        <f>RIGHT(N1924,LEN(N1924)-SEARCH("/",N1924))</f>
        <v>indie rock</v>
      </c>
      <c r="R1924">
        <f>YEAR(O1924)</f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>(((J1925/60)/60)/24)+DATE(1970,1,1)</f>
        <v>40772.848749999997</v>
      </c>
      <c r="P1925" t="str">
        <f>LEFT(N1925,SEARCH("/",N1925)-1)</f>
        <v>music</v>
      </c>
      <c r="Q1925" t="str">
        <f>RIGHT(N1925,LEN(N1925)-SEARCH("/",N1925))</f>
        <v>indie rock</v>
      </c>
      <c r="R1925">
        <f>YEAR(O1925)</f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>(((J1926/60)/60)/24)+DATE(1970,1,1)</f>
        <v>41626.761053240742</v>
      </c>
      <c r="P1926" t="str">
        <f>LEFT(N1926,SEARCH("/",N1926)-1)</f>
        <v>music</v>
      </c>
      <c r="Q1926" t="str">
        <f>RIGHT(N1926,LEN(N1926)-SEARCH("/",N1926))</f>
        <v>indie rock</v>
      </c>
      <c r="R1926">
        <f>YEAR(O1926)</f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>(((J1927/60)/60)/24)+DATE(1970,1,1)</f>
        <v>41535.90148148148</v>
      </c>
      <c r="P1927" t="str">
        <f>LEFT(N1927,SEARCH("/",N1927)-1)</f>
        <v>music</v>
      </c>
      <c r="Q1927" t="str">
        <f>RIGHT(N1927,LEN(N1927)-SEARCH("/",N1927))</f>
        <v>indie rock</v>
      </c>
      <c r="R1927">
        <f>YEAR(O1927)</f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>(((J1928/60)/60)/24)+DATE(1970,1,1)</f>
        <v>40456.954351851848</v>
      </c>
      <c r="P1928" t="str">
        <f>LEFT(N1928,SEARCH("/",N1928)-1)</f>
        <v>music</v>
      </c>
      <c r="Q1928" t="str">
        <f>RIGHT(N1928,LEN(N1928)-SEARCH("/",N1928))</f>
        <v>indie rock</v>
      </c>
      <c r="R1928">
        <f>YEAR(O1928)</f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>(((J1929/60)/60)/24)+DATE(1970,1,1)</f>
        <v>40960.861562500002</v>
      </c>
      <c r="P1929" t="str">
        <f>LEFT(N1929,SEARCH("/",N1929)-1)</f>
        <v>music</v>
      </c>
      <c r="Q1929" t="str">
        <f>RIGHT(N1929,LEN(N1929)-SEARCH("/",N1929))</f>
        <v>indie rock</v>
      </c>
      <c r="R1929">
        <f>YEAR(O1929)</f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>(((J1930/60)/60)/24)+DATE(1970,1,1)</f>
        <v>41371.648078703707</v>
      </c>
      <c r="P1930" t="str">
        <f>LEFT(N1930,SEARCH("/",N1930)-1)</f>
        <v>music</v>
      </c>
      <c r="Q1930" t="str">
        <f>RIGHT(N1930,LEN(N1930)-SEARCH("/",N1930))</f>
        <v>indie rock</v>
      </c>
      <c r="R1930">
        <f>YEAR(O1930)</f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>(((J1931/60)/60)/24)+DATE(1970,1,1)</f>
        <v>40687.021597222221</v>
      </c>
      <c r="P1931" t="str">
        <f>LEFT(N1931,SEARCH("/",N1931)-1)</f>
        <v>music</v>
      </c>
      <c r="Q1931" t="str">
        <f>RIGHT(N1931,LEN(N1931)-SEARCH("/",N1931))</f>
        <v>indie rock</v>
      </c>
      <c r="R1931">
        <f>YEAR(O1931)</f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>(((J1932/60)/60)/24)+DATE(1970,1,1)</f>
        <v>41402.558819444443</v>
      </c>
      <c r="P1932" t="str">
        <f>LEFT(N1932,SEARCH("/",N1932)-1)</f>
        <v>music</v>
      </c>
      <c r="Q1932" t="str">
        <f>RIGHT(N1932,LEN(N1932)-SEARCH("/",N1932))</f>
        <v>indie rock</v>
      </c>
      <c r="R1932">
        <f>YEAR(O1932)</f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>(((J1933/60)/60)/24)+DATE(1970,1,1)</f>
        <v>41037.892465277779</v>
      </c>
      <c r="P1933" t="str">
        <f>LEFT(N1933,SEARCH("/",N1933)-1)</f>
        <v>music</v>
      </c>
      <c r="Q1933" t="str">
        <f>RIGHT(N1933,LEN(N1933)-SEARCH("/",N1933))</f>
        <v>indie rock</v>
      </c>
      <c r="R1933">
        <f>YEAR(O1933)</f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>(((J1934/60)/60)/24)+DATE(1970,1,1)</f>
        <v>40911.809872685182</v>
      </c>
      <c r="P1934" t="str">
        <f>LEFT(N1934,SEARCH("/",N1934)-1)</f>
        <v>music</v>
      </c>
      <c r="Q1934" t="str">
        <f>RIGHT(N1934,LEN(N1934)-SEARCH("/",N1934))</f>
        <v>indie rock</v>
      </c>
      <c r="R1934">
        <f>YEAR(O1934)</f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>(((J1935/60)/60)/24)+DATE(1970,1,1)</f>
        <v>41879.130868055552</v>
      </c>
      <c r="P1935" t="str">
        <f>LEFT(N1935,SEARCH("/",N1935)-1)</f>
        <v>music</v>
      </c>
      <c r="Q1935" t="str">
        <f>RIGHT(N1935,LEN(N1935)-SEARCH("/",N1935))</f>
        <v>indie rock</v>
      </c>
      <c r="R1935">
        <f>YEAR(O1935)</f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>(((J1936/60)/60)/24)+DATE(1970,1,1)</f>
        <v>40865.867141203707</v>
      </c>
      <c r="P1936" t="str">
        <f>LEFT(N1936,SEARCH("/",N1936)-1)</f>
        <v>music</v>
      </c>
      <c r="Q1936" t="str">
        <f>RIGHT(N1936,LEN(N1936)-SEARCH("/",N1936))</f>
        <v>indie rock</v>
      </c>
      <c r="R1936">
        <f>YEAR(O1936)</f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>(((J1937/60)/60)/24)+DATE(1970,1,1)</f>
        <v>41773.932534722226</v>
      </c>
      <c r="P1937" t="str">
        <f>LEFT(N1937,SEARCH("/",N1937)-1)</f>
        <v>music</v>
      </c>
      <c r="Q1937" t="str">
        <f>RIGHT(N1937,LEN(N1937)-SEARCH("/",N1937))</f>
        <v>indie rock</v>
      </c>
      <c r="R1937">
        <f>YEAR(O1937)</f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>(((J1938/60)/60)/24)+DATE(1970,1,1)</f>
        <v>40852.889699074076</v>
      </c>
      <c r="P1938" t="str">
        <f>LEFT(N1938,SEARCH("/",N1938)-1)</f>
        <v>music</v>
      </c>
      <c r="Q1938" t="str">
        <f>RIGHT(N1938,LEN(N1938)-SEARCH("/",N1938))</f>
        <v>indie rock</v>
      </c>
      <c r="R1938">
        <f>YEAR(O1938)</f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>(((J1939/60)/60)/24)+DATE(1970,1,1)</f>
        <v>41059.118993055556</v>
      </c>
      <c r="P1939" t="str">
        <f>LEFT(N1939,SEARCH("/",N1939)-1)</f>
        <v>music</v>
      </c>
      <c r="Q1939" t="str">
        <f>RIGHT(N1939,LEN(N1939)-SEARCH("/",N1939))</f>
        <v>indie rock</v>
      </c>
      <c r="R1939">
        <f>YEAR(O1939)</f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>(((J1940/60)/60)/24)+DATE(1970,1,1)</f>
        <v>41426.259618055556</v>
      </c>
      <c r="P1940" t="str">
        <f>LEFT(N1940,SEARCH("/",N1940)-1)</f>
        <v>music</v>
      </c>
      <c r="Q1940" t="str">
        <f>RIGHT(N1940,LEN(N1940)-SEARCH("/",N1940))</f>
        <v>indie rock</v>
      </c>
      <c r="R1940">
        <f>YEAR(O1940)</f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>(((J1941/60)/60)/24)+DATE(1970,1,1)</f>
        <v>41313.985046296293</v>
      </c>
      <c r="P1941" t="str">
        <f>LEFT(N1941,SEARCH("/",N1941)-1)</f>
        <v>music</v>
      </c>
      <c r="Q1941" t="str">
        <f>RIGHT(N1941,LEN(N1941)-SEARCH("/",N1941))</f>
        <v>indie rock</v>
      </c>
      <c r="R1941">
        <f>YEAR(O1941)</f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>(((J1942/60)/60)/24)+DATE(1970,1,1)</f>
        <v>40670.507326388892</v>
      </c>
      <c r="P1942" t="str">
        <f>LEFT(N1942,SEARCH("/",N1942)-1)</f>
        <v>music</v>
      </c>
      <c r="Q1942" t="str">
        <f>RIGHT(N1942,LEN(N1942)-SEARCH("/",N1942))</f>
        <v>indie rock</v>
      </c>
      <c r="R1942">
        <f>YEAR(O1942)</f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>(((J1943/60)/60)/24)+DATE(1970,1,1)</f>
        <v>41744.290868055556</v>
      </c>
      <c r="P1943" t="str">
        <f>LEFT(N1943,SEARCH("/",N1943)-1)</f>
        <v>technology</v>
      </c>
      <c r="Q1943" t="str">
        <f>RIGHT(N1943,LEN(N1943)-SEARCH("/",N1943))</f>
        <v>hardware</v>
      </c>
      <c r="R1943">
        <f>YEAR(O1943)</f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>(((J1944/60)/60)/24)+DATE(1970,1,1)</f>
        <v>40638.828009259261</v>
      </c>
      <c r="P1944" t="str">
        <f>LEFT(N1944,SEARCH("/",N1944)-1)</f>
        <v>technology</v>
      </c>
      <c r="Q1944" t="str">
        <f>RIGHT(N1944,LEN(N1944)-SEARCH("/",N1944))</f>
        <v>hardware</v>
      </c>
      <c r="R1944">
        <f>YEAR(O1944)</f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>(((J1945/60)/60)/24)+DATE(1970,1,1)</f>
        <v>42548.269861111112</v>
      </c>
      <c r="P1945" t="str">
        <f>LEFT(N1945,SEARCH("/",N1945)-1)</f>
        <v>technology</v>
      </c>
      <c r="Q1945" t="str">
        <f>RIGHT(N1945,LEN(N1945)-SEARCH("/",N1945))</f>
        <v>hardware</v>
      </c>
      <c r="R1945">
        <f>YEAR(O1945)</f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>(((J1946/60)/60)/24)+DATE(1970,1,1)</f>
        <v>41730.584374999999</v>
      </c>
      <c r="P1946" t="str">
        <f>LEFT(N1946,SEARCH("/",N1946)-1)</f>
        <v>technology</v>
      </c>
      <c r="Q1946" t="str">
        <f>RIGHT(N1946,LEN(N1946)-SEARCH("/",N1946))</f>
        <v>hardware</v>
      </c>
      <c r="R1946">
        <f>YEAR(O1946)</f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>(((J1947/60)/60)/24)+DATE(1970,1,1)</f>
        <v>42157.251828703709</v>
      </c>
      <c r="P1947" t="str">
        <f>LEFT(N1947,SEARCH("/",N1947)-1)</f>
        <v>technology</v>
      </c>
      <c r="Q1947" t="str">
        <f>RIGHT(N1947,LEN(N1947)-SEARCH("/",N1947))</f>
        <v>hardware</v>
      </c>
      <c r="R1947">
        <f>YEAR(O1947)</f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>(((J1948/60)/60)/24)+DATE(1970,1,1)</f>
        <v>41689.150011574071</v>
      </c>
      <c r="P1948" t="str">
        <f>LEFT(N1948,SEARCH("/",N1948)-1)</f>
        <v>technology</v>
      </c>
      <c r="Q1948" t="str">
        <f>RIGHT(N1948,LEN(N1948)-SEARCH("/",N1948))</f>
        <v>hardware</v>
      </c>
      <c r="R1948">
        <f>YEAR(O1948)</f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>(((J1949/60)/60)/24)+DATE(1970,1,1)</f>
        <v>40102.918055555558</v>
      </c>
      <c r="P1949" t="str">
        <f>LEFT(N1949,SEARCH("/",N1949)-1)</f>
        <v>technology</v>
      </c>
      <c r="Q1949" t="str">
        <f>RIGHT(N1949,LEN(N1949)-SEARCH("/",N1949))</f>
        <v>hardware</v>
      </c>
      <c r="R1949">
        <f>YEAR(O1949)</f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>(((J1950/60)/60)/24)+DATE(1970,1,1)</f>
        <v>42473.604270833333</v>
      </c>
      <c r="P1950" t="str">
        <f>LEFT(N1950,SEARCH("/",N1950)-1)</f>
        <v>technology</v>
      </c>
      <c r="Q1950" t="str">
        <f>RIGHT(N1950,LEN(N1950)-SEARCH("/",N1950))</f>
        <v>hardware</v>
      </c>
      <c r="R1950">
        <f>YEAR(O1950)</f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>(((J1951/60)/60)/24)+DATE(1970,1,1)</f>
        <v>41800.423043981478</v>
      </c>
      <c r="P1951" t="str">
        <f>LEFT(N1951,SEARCH("/",N1951)-1)</f>
        <v>technology</v>
      </c>
      <c r="Q1951" t="str">
        <f>RIGHT(N1951,LEN(N1951)-SEARCH("/",N1951))</f>
        <v>hardware</v>
      </c>
      <c r="R1951">
        <f>YEAR(O1951)</f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>(((J1952/60)/60)/24)+DATE(1970,1,1)</f>
        <v>40624.181400462963</v>
      </c>
      <c r="P1952" t="str">
        <f>LEFT(N1952,SEARCH("/",N1952)-1)</f>
        <v>technology</v>
      </c>
      <c r="Q1952" t="str">
        <f>RIGHT(N1952,LEN(N1952)-SEARCH("/",N1952))</f>
        <v>hardware</v>
      </c>
      <c r="R1952">
        <f>YEAR(O1952)</f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>(((J1953/60)/60)/24)+DATE(1970,1,1)</f>
        <v>42651.420567129629</v>
      </c>
      <c r="P1953" t="str">
        <f>LEFT(N1953,SEARCH("/",N1953)-1)</f>
        <v>technology</v>
      </c>
      <c r="Q1953" t="str">
        <f>RIGHT(N1953,LEN(N1953)-SEARCH("/",N1953))</f>
        <v>hardware</v>
      </c>
      <c r="R1953">
        <f>YEAR(O1953)</f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>(((J1954/60)/60)/24)+DATE(1970,1,1)</f>
        <v>41526.60665509259</v>
      </c>
      <c r="P1954" t="str">
        <f>LEFT(N1954,SEARCH("/",N1954)-1)</f>
        <v>technology</v>
      </c>
      <c r="Q1954" t="str">
        <f>RIGHT(N1954,LEN(N1954)-SEARCH("/",N1954))</f>
        <v>hardware</v>
      </c>
      <c r="R1954">
        <f>YEAR(O1954)</f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>(((J1955/60)/60)/24)+DATE(1970,1,1)</f>
        <v>40941.199826388889</v>
      </c>
      <c r="P1955" t="str">
        <f>LEFT(N1955,SEARCH("/",N1955)-1)</f>
        <v>technology</v>
      </c>
      <c r="Q1955" t="str">
        <f>RIGHT(N1955,LEN(N1955)-SEARCH("/",N1955))</f>
        <v>hardware</v>
      </c>
      <c r="R1955">
        <f>YEAR(O1955)</f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>(((J1956/60)/60)/24)+DATE(1970,1,1)</f>
        <v>42394.580740740741</v>
      </c>
      <c r="P1956" t="str">
        <f>LEFT(N1956,SEARCH("/",N1956)-1)</f>
        <v>technology</v>
      </c>
      <c r="Q1956" t="str">
        <f>RIGHT(N1956,LEN(N1956)-SEARCH("/",N1956))</f>
        <v>hardware</v>
      </c>
      <c r="R1956">
        <f>YEAR(O1956)</f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>(((J1957/60)/60)/24)+DATE(1970,1,1)</f>
        <v>41020.271770833337</v>
      </c>
      <c r="P1957" t="str">
        <f>LEFT(N1957,SEARCH("/",N1957)-1)</f>
        <v>technology</v>
      </c>
      <c r="Q1957" t="str">
        <f>RIGHT(N1957,LEN(N1957)-SEARCH("/",N1957))</f>
        <v>hardware</v>
      </c>
      <c r="R1957">
        <f>YEAR(O1957)</f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>(((J1958/60)/60)/24)+DATE(1970,1,1)</f>
        <v>42067.923668981486</v>
      </c>
      <c r="P1958" t="str">
        <f>LEFT(N1958,SEARCH("/",N1958)-1)</f>
        <v>technology</v>
      </c>
      <c r="Q1958" t="str">
        <f>RIGHT(N1958,LEN(N1958)-SEARCH("/",N1958))</f>
        <v>hardware</v>
      </c>
      <c r="R1958">
        <f>YEAR(O1958)</f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>(((J1959/60)/60)/24)+DATE(1970,1,1)</f>
        <v>41179.098530092589</v>
      </c>
      <c r="P1959" t="str">
        <f>LEFT(N1959,SEARCH("/",N1959)-1)</f>
        <v>technology</v>
      </c>
      <c r="Q1959" t="str">
        <f>RIGHT(N1959,LEN(N1959)-SEARCH("/",N1959))</f>
        <v>hardware</v>
      </c>
      <c r="R1959">
        <f>YEAR(O1959)</f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>(((J1960/60)/60)/24)+DATE(1970,1,1)</f>
        <v>41326.987974537034</v>
      </c>
      <c r="P1960" t="str">
        <f>LEFT(N1960,SEARCH("/",N1960)-1)</f>
        <v>technology</v>
      </c>
      <c r="Q1960" t="str">
        <f>RIGHT(N1960,LEN(N1960)-SEARCH("/",N1960))</f>
        <v>hardware</v>
      </c>
      <c r="R1960">
        <f>YEAR(O1960)</f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>(((J1961/60)/60)/24)+DATE(1970,1,1)</f>
        <v>41871.845601851855</v>
      </c>
      <c r="P1961" t="str">
        <f>LEFT(N1961,SEARCH("/",N1961)-1)</f>
        <v>technology</v>
      </c>
      <c r="Q1961" t="str">
        <f>RIGHT(N1961,LEN(N1961)-SEARCH("/",N1961))</f>
        <v>hardware</v>
      </c>
      <c r="R1961">
        <f>YEAR(O1961)</f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>(((J1962/60)/60)/24)+DATE(1970,1,1)</f>
        <v>41964.362743055557</v>
      </c>
      <c r="P1962" t="str">
        <f>LEFT(N1962,SEARCH("/",N1962)-1)</f>
        <v>technology</v>
      </c>
      <c r="Q1962" t="str">
        <f>RIGHT(N1962,LEN(N1962)-SEARCH("/",N1962))</f>
        <v>hardware</v>
      </c>
      <c r="R1962">
        <f>YEAR(O1962)</f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>(((J1963/60)/60)/24)+DATE(1970,1,1)</f>
        <v>41148.194641203707</v>
      </c>
      <c r="P1963" t="str">
        <f>LEFT(N1963,SEARCH("/",N1963)-1)</f>
        <v>technology</v>
      </c>
      <c r="Q1963" t="str">
        <f>RIGHT(N1963,LEN(N1963)-SEARCH("/",N1963))</f>
        <v>hardware</v>
      </c>
      <c r="R1963">
        <f>YEAR(O1963)</f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>(((J1964/60)/60)/24)+DATE(1970,1,1)</f>
        <v>41742.780509259261</v>
      </c>
      <c r="P1964" t="str">
        <f>LEFT(N1964,SEARCH("/",N1964)-1)</f>
        <v>technology</v>
      </c>
      <c r="Q1964" t="str">
        <f>RIGHT(N1964,LEN(N1964)-SEARCH("/",N1964))</f>
        <v>hardware</v>
      </c>
      <c r="R1964">
        <f>YEAR(O1964)</f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>(((J1965/60)/60)/24)+DATE(1970,1,1)</f>
        <v>41863.429791666669</v>
      </c>
      <c r="P1965" t="str">
        <f>LEFT(N1965,SEARCH("/",N1965)-1)</f>
        <v>technology</v>
      </c>
      <c r="Q1965" t="str">
        <f>RIGHT(N1965,LEN(N1965)-SEARCH("/",N1965))</f>
        <v>hardware</v>
      </c>
      <c r="R1965">
        <f>YEAR(O1965)</f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>(((J1966/60)/60)/24)+DATE(1970,1,1)</f>
        <v>42452.272824074069</v>
      </c>
      <c r="P1966" t="str">
        <f>LEFT(N1966,SEARCH("/",N1966)-1)</f>
        <v>technology</v>
      </c>
      <c r="Q1966" t="str">
        <f>RIGHT(N1966,LEN(N1966)-SEARCH("/",N1966))</f>
        <v>hardware</v>
      </c>
      <c r="R1966">
        <f>YEAR(O1966)</f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>(((J1967/60)/60)/24)+DATE(1970,1,1)</f>
        <v>40898.089236111111</v>
      </c>
      <c r="P1967" t="str">
        <f>LEFT(N1967,SEARCH("/",N1967)-1)</f>
        <v>technology</v>
      </c>
      <c r="Q1967" t="str">
        <f>RIGHT(N1967,LEN(N1967)-SEARCH("/",N1967))</f>
        <v>hardware</v>
      </c>
      <c r="R1967">
        <f>YEAR(O1967)</f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>(((J1968/60)/60)/24)+DATE(1970,1,1)</f>
        <v>41835.540486111109</v>
      </c>
      <c r="P1968" t="str">
        <f>LEFT(N1968,SEARCH("/",N1968)-1)</f>
        <v>technology</v>
      </c>
      <c r="Q1968" t="str">
        <f>RIGHT(N1968,LEN(N1968)-SEARCH("/",N1968))</f>
        <v>hardware</v>
      </c>
      <c r="R1968">
        <f>YEAR(O1968)</f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>(((J1969/60)/60)/24)+DATE(1970,1,1)</f>
        <v>41730.663530092592</v>
      </c>
      <c r="P1969" t="str">
        <f>LEFT(N1969,SEARCH("/",N1969)-1)</f>
        <v>technology</v>
      </c>
      <c r="Q1969" t="str">
        <f>RIGHT(N1969,LEN(N1969)-SEARCH("/",N1969))</f>
        <v>hardware</v>
      </c>
      <c r="R1969">
        <f>YEAR(O1969)</f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>(((J1970/60)/60)/24)+DATE(1970,1,1)</f>
        <v>42676.586979166663</v>
      </c>
      <c r="P1970" t="str">
        <f>LEFT(N1970,SEARCH("/",N1970)-1)</f>
        <v>technology</v>
      </c>
      <c r="Q1970" t="str">
        <f>RIGHT(N1970,LEN(N1970)-SEARCH("/",N1970))</f>
        <v>hardware</v>
      </c>
      <c r="R1970">
        <f>YEAR(O1970)</f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>(((J1971/60)/60)/24)+DATE(1970,1,1)</f>
        <v>42557.792453703703</v>
      </c>
      <c r="P1971" t="str">
        <f>LEFT(N1971,SEARCH("/",N1971)-1)</f>
        <v>technology</v>
      </c>
      <c r="Q1971" t="str">
        <f>RIGHT(N1971,LEN(N1971)-SEARCH("/",N1971))</f>
        <v>hardware</v>
      </c>
      <c r="R1971">
        <f>YEAR(O1971)</f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>(((J1972/60)/60)/24)+DATE(1970,1,1)</f>
        <v>41324.193298611113</v>
      </c>
      <c r="P1972" t="str">
        <f>LEFT(N1972,SEARCH("/",N1972)-1)</f>
        <v>technology</v>
      </c>
      <c r="Q1972" t="str">
        <f>RIGHT(N1972,LEN(N1972)-SEARCH("/",N1972))</f>
        <v>hardware</v>
      </c>
      <c r="R1972">
        <f>YEAR(O1972)</f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>(((J1973/60)/60)/24)+DATE(1970,1,1)</f>
        <v>41561.500706018516</v>
      </c>
      <c r="P1973" t="str">
        <f>LEFT(N1973,SEARCH("/",N1973)-1)</f>
        <v>technology</v>
      </c>
      <c r="Q1973" t="str">
        <f>RIGHT(N1973,LEN(N1973)-SEARCH("/",N1973))</f>
        <v>hardware</v>
      </c>
      <c r="R1973">
        <f>YEAR(O1973)</f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>(((J1974/60)/60)/24)+DATE(1970,1,1)</f>
        <v>41201.012083333335</v>
      </c>
      <c r="P1974" t="str">
        <f>LEFT(N1974,SEARCH("/",N1974)-1)</f>
        <v>technology</v>
      </c>
      <c r="Q1974" t="str">
        <f>RIGHT(N1974,LEN(N1974)-SEARCH("/",N1974))</f>
        <v>hardware</v>
      </c>
      <c r="R1974">
        <f>YEAR(O1974)</f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>(((J1975/60)/60)/24)+DATE(1970,1,1)</f>
        <v>42549.722962962958</v>
      </c>
      <c r="P1975" t="str">
        <f>LEFT(N1975,SEARCH("/",N1975)-1)</f>
        <v>technology</v>
      </c>
      <c r="Q1975" t="str">
        <f>RIGHT(N1975,LEN(N1975)-SEARCH("/",N1975))</f>
        <v>hardware</v>
      </c>
      <c r="R1975">
        <f>YEAR(O1975)</f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>(((J1976/60)/60)/24)+DATE(1970,1,1)</f>
        <v>41445.334131944444</v>
      </c>
      <c r="P1976" t="str">
        <f>LEFT(N1976,SEARCH("/",N1976)-1)</f>
        <v>technology</v>
      </c>
      <c r="Q1976" t="str">
        <f>RIGHT(N1976,LEN(N1976)-SEARCH("/",N1976))</f>
        <v>hardware</v>
      </c>
      <c r="R1976">
        <f>YEAR(O1976)</f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>(((J1977/60)/60)/24)+DATE(1970,1,1)</f>
        <v>41313.755219907405</v>
      </c>
      <c r="P1977" t="str">
        <f>LEFT(N1977,SEARCH("/",N1977)-1)</f>
        <v>technology</v>
      </c>
      <c r="Q1977" t="str">
        <f>RIGHT(N1977,LEN(N1977)-SEARCH("/",N1977))</f>
        <v>hardware</v>
      </c>
      <c r="R1977">
        <f>YEAR(O1977)</f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>(((J1978/60)/60)/24)+DATE(1970,1,1)</f>
        <v>41438.899594907409</v>
      </c>
      <c r="P1978" t="str">
        <f>LEFT(N1978,SEARCH("/",N1978)-1)</f>
        <v>technology</v>
      </c>
      <c r="Q1978" t="str">
        <f>RIGHT(N1978,LEN(N1978)-SEARCH("/",N1978))</f>
        <v>hardware</v>
      </c>
      <c r="R1978">
        <f>YEAR(O1978)</f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>(((J1979/60)/60)/24)+DATE(1970,1,1)</f>
        <v>42311.216898148152</v>
      </c>
      <c r="P1979" t="str">
        <f>LEFT(N1979,SEARCH("/",N1979)-1)</f>
        <v>technology</v>
      </c>
      <c r="Q1979" t="str">
        <f>RIGHT(N1979,LEN(N1979)-SEARCH("/",N1979))</f>
        <v>hardware</v>
      </c>
      <c r="R1979">
        <f>YEAR(O1979)</f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>(((J1980/60)/60)/24)+DATE(1970,1,1)</f>
        <v>41039.225601851853</v>
      </c>
      <c r="P1980" t="str">
        <f>LEFT(N1980,SEARCH("/",N1980)-1)</f>
        <v>technology</v>
      </c>
      <c r="Q1980" t="str">
        <f>RIGHT(N1980,LEN(N1980)-SEARCH("/",N1980))</f>
        <v>hardware</v>
      </c>
      <c r="R1980">
        <f>YEAR(O1980)</f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>(((J1981/60)/60)/24)+DATE(1970,1,1)</f>
        <v>42290.460023148145</v>
      </c>
      <c r="P1981" t="str">
        <f>LEFT(N1981,SEARCH("/",N1981)-1)</f>
        <v>technology</v>
      </c>
      <c r="Q1981" t="str">
        <f>RIGHT(N1981,LEN(N1981)-SEARCH("/",N1981))</f>
        <v>hardware</v>
      </c>
      <c r="R1981">
        <f>YEAR(O1981)</f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>(((J1982/60)/60)/24)+DATE(1970,1,1)</f>
        <v>42423.542384259257</v>
      </c>
      <c r="P1982" t="str">
        <f>LEFT(N1982,SEARCH("/",N1982)-1)</f>
        <v>technology</v>
      </c>
      <c r="Q1982" t="str">
        <f>RIGHT(N1982,LEN(N1982)-SEARCH("/",N1982))</f>
        <v>hardware</v>
      </c>
      <c r="R1982">
        <f>YEAR(O1982)</f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>(((J1983/60)/60)/24)+DATE(1970,1,1)</f>
        <v>41799.725289351853</v>
      </c>
      <c r="P1983" t="str">
        <f>LEFT(N1983,SEARCH("/",N1983)-1)</f>
        <v>photography</v>
      </c>
      <c r="Q1983" t="str">
        <f>RIGHT(N1983,LEN(N1983)-SEARCH("/",N1983))</f>
        <v>people</v>
      </c>
      <c r="R1983">
        <f>YEAR(O1983)</f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>(((J1984/60)/60)/24)+DATE(1970,1,1)</f>
        <v>42678.586655092593</v>
      </c>
      <c r="P1984" t="str">
        <f>LEFT(N1984,SEARCH("/",N1984)-1)</f>
        <v>photography</v>
      </c>
      <c r="Q1984" t="str">
        <f>RIGHT(N1984,LEN(N1984)-SEARCH("/",N1984))</f>
        <v>people</v>
      </c>
      <c r="R1984">
        <f>YEAR(O1984)</f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>(((J1985/60)/60)/24)+DATE(1970,1,1)</f>
        <v>42593.011782407411</v>
      </c>
      <c r="P1985" t="str">
        <f>LEFT(N1985,SEARCH("/",N1985)-1)</f>
        <v>photography</v>
      </c>
      <c r="Q1985" t="str">
        <f>RIGHT(N1985,LEN(N1985)-SEARCH("/",N1985))</f>
        <v>people</v>
      </c>
      <c r="R1985">
        <f>YEAR(O1985)</f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>(((J1986/60)/60)/24)+DATE(1970,1,1)</f>
        <v>41913.790289351848</v>
      </c>
      <c r="P1986" t="str">
        <f>LEFT(N1986,SEARCH("/",N1986)-1)</f>
        <v>photography</v>
      </c>
      <c r="Q1986" t="str">
        <f>RIGHT(N1986,LEN(N1986)-SEARCH("/",N1986))</f>
        <v>people</v>
      </c>
      <c r="R1986">
        <f>YEAR(O1986)</f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>(((J1987/60)/60)/24)+DATE(1970,1,1)</f>
        <v>42555.698738425926</v>
      </c>
      <c r="P1987" t="str">
        <f>LEFT(N1987,SEARCH("/",N1987)-1)</f>
        <v>photography</v>
      </c>
      <c r="Q1987" t="str">
        <f>RIGHT(N1987,LEN(N1987)-SEARCH("/",N1987))</f>
        <v>people</v>
      </c>
      <c r="R1987">
        <f>YEAR(O1987)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>(((J1988/60)/60)/24)+DATE(1970,1,1)</f>
        <v>42413.433831018512</v>
      </c>
      <c r="P1988" t="str">
        <f>LEFT(N1988,SEARCH("/",N1988)-1)</f>
        <v>photography</v>
      </c>
      <c r="Q1988" t="str">
        <f>RIGHT(N1988,LEN(N1988)-SEARCH("/",N1988))</f>
        <v>people</v>
      </c>
      <c r="R1988">
        <f>YEAR(O1988)</f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>(((J1989/60)/60)/24)+DATE(1970,1,1)</f>
        <v>42034.639768518522</v>
      </c>
      <c r="P1989" t="str">
        <f>LEFT(N1989,SEARCH("/",N1989)-1)</f>
        <v>photography</v>
      </c>
      <c r="Q1989" t="str">
        <f>RIGHT(N1989,LEN(N1989)-SEARCH("/",N1989))</f>
        <v>people</v>
      </c>
      <c r="R1989">
        <f>YEAR(O1989)</f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>(((J1990/60)/60)/24)+DATE(1970,1,1)</f>
        <v>42206.763217592597</v>
      </c>
      <c r="P1990" t="str">
        <f>LEFT(N1990,SEARCH("/",N1990)-1)</f>
        <v>photography</v>
      </c>
      <c r="Q1990" t="str">
        <f>RIGHT(N1990,LEN(N1990)-SEARCH("/",N1990))</f>
        <v>people</v>
      </c>
      <c r="R1990">
        <f>YEAR(O1990)</f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>(((J1991/60)/60)/24)+DATE(1970,1,1)</f>
        <v>42685.680648148147</v>
      </c>
      <c r="P1991" t="str">
        <f>LEFT(N1991,SEARCH("/",N1991)-1)</f>
        <v>photography</v>
      </c>
      <c r="Q1991" t="str">
        <f>RIGHT(N1991,LEN(N1991)-SEARCH("/",N1991))</f>
        <v>people</v>
      </c>
      <c r="R1991">
        <f>YEAR(O1991)</f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>(((J1992/60)/60)/24)+DATE(1970,1,1)</f>
        <v>42398.195972222224</v>
      </c>
      <c r="P1992" t="str">
        <f>LEFT(N1992,SEARCH("/",N1992)-1)</f>
        <v>photography</v>
      </c>
      <c r="Q1992" t="str">
        <f>RIGHT(N1992,LEN(N1992)-SEARCH("/",N1992))</f>
        <v>people</v>
      </c>
      <c r="R1992">
        <f>YEAR(O1992)</f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>(((J1993/60)/60)/24)+DATE(1970,1,1)</f>
        <v>42167.89335648148</v>
      </c>
      <c r="P1993" t="str">
        <f>LEFT(N1993,SEARCH("/",N1993)-1)</f>
        <v>photography</v>
      </c>
      <c r="Q1993" t="str">
        <f>RIGHT(N1993,LEN(N1993)-SEARCH("/",N1993))</f>
        <v>people</v>
      </c>
      <c r="R1993">
        <f>YEAR(O1993)</f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>(((J1994/60)/60)/24)+DATE(1970,1,1)</f>
        <v>42023.143414351856</v>
      </c>
      <c r="P1994" t="str">
        <f>LEFT(N1994,SEARCH("/",N1994)-1)</f>
        <v>photography</v>
      </c>
      <c r="Q1994" t="str">
        <f>RIGHT(N1994,LEN(N1994)-SEARCH("/",N1994))</f>
        <v>people</v>
      </c>
      <c r="R1994">
        <f>YEAR(O1994)</f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>(((J1995/60)/60)/24)+DATE(1970,1,1)</f>
        <v>42329.58839120371</v>
      </c>
      <c r="P1995" t="str">
        <f>LEFT(N1995,SEARCH("/",N1995)-1)</f>
        <v>photography</v>
      </c>
      <c r="Q1995" t="str">
        <f>RIGHT(N1995,LEN(N1995)-SEARCH("/",N1995))</f>
        <v>people</v>
      </c>
      <c r="R1995">
        <f>YEAR(O1995)</f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>(((J1996/60)/60)/24)+DATE(1970,1,1)</f>
        <v>42651.006273148145</v>
      </c>
      <c r="P1996" t="str">
        <f>LEFT(N1996,SEARCH("/",N1996)-1)</f>
        <v>photography</v>
      </c>
      <c r="Q1996" t="str">
        <f>RIGHT(N1996,LEN(N1996)-SEARCH("/",N1996))</f>
        <v>people</v>
      </c>
      <c r="R1996">
        <f>YEAR(O1996)</f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>(((J1997/60)/60)/24)+DATE(1970,1,1)</f>
        <v>42181.902037037042</v>
      </c>
      <c r="P1997" t="str">
        <f>LEFT(N1997,SEARCH("/",N1997)-1)</f>
        <v>photography</v>
      </c>
      <c r="Q1997" t="str">
        <f>RIGHT(N1997,LEN(N1997)-SEARCH("/",N1997))</f>
        <v>people</v>
      </c>
      <c r="R1997">
        <f>YEAR(O1997)</f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>(((J1998/60)/60)/24)+DATE(1970,1,1)</f>
        <v>41800.819571759261</v>
      </c>
      <c r="P1998" t="str">
        <f>LEFT(N1998,SEARCH("/",N1998)-1)</f>
        <v>photography</v>
      </c>
      <c r="Q1998" t="str">
        <f>RIGHT(N1998,LEN(N1998)-SEARCH("/",N1998))</f>
        <v>people</v>
      </c>
      <c r="R1998">
        <f>YEAR(O1998)</f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>(((J1999/60)/60)/24)+DATE(1970,1,1)</f>
        <v>41847.930694444447</v>
      </c>
      <c r="P1999" t="str">
        <f>LEFT(N1999,SEARCH("/",N1999)-1)</f>
        <v>photography</v>
      </c>
      <c r="Q1999" t="str">
        <f>RIGHT(N1999,LEN(N1999)-SEARCH("/",N1999))</f>
        <v>people</v>
      </c>
      <c r="R1999">
        <f>YEAR(O1999)</f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>(((J2000/60)/60)/24)+DATE(1970,1,1)</f>
        <v>41807.118495370371</v>
      </c>
      <c r="P2000" t="str">
        <f>LEFT(N2000,SEARCH("/",N2000)-1)</f>
        <v>photography</v>
      </c>
      <c r="Q2000" t="str">
        <f>RIGHT(N2000,LEN(N2000)-SEARCH("/",N2000))</f>
        <v>people</v>
      </c>
      <c r="R2000">
        <f>YEAR(O2000)</f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>(((J2001/60)/60)/24)+DATE(1970,1,1)</f>
        <v>41926.482731481483</v>
      </c>
      <c r="P2001" t="str">
        <f>LEFT(N2001,SEARCH("/",N2001)-1)</f>
        <v>photography</v>
      </c>
      <c r="Q2001" t="str">
        <f>RIGHT(N2001,LEN(N2001)-SEARCH("/",N2001))</f>
        <v>people</v>
      </c>
      <c r="R2001">
        <f>YEAR(O2001)</f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>(((J2002/60)/60)/24)+DATE(1970,1,1)</f>
        <v>42345.951539351852</v>
      </c>
      <c r="P2002" t="str">
        <f>LEFT(N2002,SEARCH("/",N2002)-1)</f>
        <v>photography</v>
      </c>
      <c r="Q2002" t="str">
        <f>RIGHT(N2002,LEN(N2002)-SEARCH("/",N2002))</f>
        <v>people</v>
      </c>
      <c r="R2002">
        <f>YEAR(O2002)</f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>(((J2003/60)/60)/24)+DATE(1970,1,1)</f>
        <v>42136.209675925929</v>
      </c>
      <c r="P2003" t="str">
        <f>LEFT(N2003,SEARCH("/",N2003)-1)</f>
        <v>technology</v>
      </c>
      <c r="Q2003" t="str">
        <f>RIGHT(N2003,LEN(N2003)-SEARCH("/",N2003))</f>
        <v>hardware</v>
      </c>
      <c r="R2003">
        <f>YEAR(O2003)</f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>(((J2004/60)/60)/24)+DATE(1970,1,1)</f>
        <v>42728.71230324074</v>
      </c>
      <c r="P2004" t="str">
        <f>LEFT(N2004,SEARCH("/",N2004)-1)</f>
        <v>technology</v>
      </c>
      <c r="Q2004" t="str">
        <f>RIGHT(N2004,LEN(N2004)-SEARCH("/",N2004))</f>
        <v>hardware</v>
      </c>
      <c r="R2004">
        <f>YEAR(O2004)</f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>(((J2005/60)/60)/24)+DATE(1970,1,1)</f>
        <v>40347.125601851854</v>
      </c>
      <c r="P2005" t="str">
        <f>LEFT(N2005,SEARCH("/",N2005)-1)</f>
        <v>technology</v>
      </c>
      <c r="Q2005" t="str">
        <f>RIGHT(N2005,LEN(N2005)-SEARCH("/",N2005))</f>
        <v>hardware</v>
      </c>
      <c r="R2005">
        <f>YEAR(O2005)</f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>(((J2006/60)/60)/24)+DATE(1970,1,1)</f>
        <v>41800.604895833334</v>
      </c>
      <c r="P2006" t="str">
        <f>LEFT(N2006,SEARCH("/",N2006)-1)</f>
        <v>technology</v>
      </c>
      <c r="Q2006" t="str">
        <f>RIGHT(N2006,LEN(N2006)-SEARCH("/",N2006))</f>
        <v>hardware</v>
      </c>
      <c r="R2006">
        <f>YEAR(O2006)</f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>(((J2007/60)/60)/24)+DATE(1970,1,1)</f>
        <v>41535.812708333331</v>
      </c>
      <c r="P2007" t="str">
        <f>LEFT(N2007,SEARCH("/",N2007)-1)</f>
        <v>technology</v>
      </c>
      <c r="Q2007" t="str">
        <f>RIGHT(N2007,LEN(N2007)-SEARCH("/",N2007))</f>
        <v>hardware</v>
      </c>
      <c r="R2007">
        <f>YEAR(O2007)</f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>(((J2008/60)/60)/24)+DATE(1970,1,1)</f>
        <v>41941.500520833331</v>
      </c>
      <c r="P2008" t="str">
        <f>LEFT(N2008,SEARCH("/",N2008)-1)</f>
        <v>technology</v>
      </c>
      <c r="Q2008" t="str">
        <f>RIGHT(N2008,LEN(N2008)-SEARCH("/",N2008))</f>
        <v>hardware</v>
      </c>
      <c r="R2008">
        <f>YEAR(O2008)</f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>(((J2009/60)/60)/24)+DATE(1970,1,1)</f>
        <v>40347.837800925925</v>
      </c>
      <c r="P2009" t="str">
        <f>LEFT(N2009,SEARCH("/",N2009)-1)</f>
        <v>technology</v>
      </c>
      <c r="Q2009" t="str">
        <f>RIGHT(N2009,LEN(N2009)-SEARCH("/",N2009))</f>
        <v>hardware</v>
      </c>
      <c r="R2009">
        <f>YEAR(O2009)</f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>(((J2010/60)/60)/24)+DATE(1970,1,1)</f>
        <v>40761.604421296295</v>
      </c>
      <c r="P2010" t="str">
        <f>LEFT(N2010,SEARCH("/",N2010)-1)</f>
        <v>technology</v>
      </c>
      <c r="Q2010" t="str">
        <f>RIGHT(N2010,LEN(N2010)-SEARCH("/",N2010))</f>
        <v>hardware</v>
      </c>
      <c r="R2010">
        <f>YEAR(O2010)</f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>(((J2011/60)/60)/24)+DATE(1970,1,1)</f>
        <v>42661.323414351849</v>
      </c>
      <c r="P2011" t="str">
        <f>LEFT(N2011,SEARCH("/",N2011)-1)</f>
        <v>technology</v>
      </c>
      <c r="Q2011" t="str">
        <f>RIGHT(N2011,LEN(N2011)-SEARCH("/",N2011))</f>
        <v>hardware</v>
      </c>
      <c r="R2011">
        <f>YEAR(O2011)</f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>(((J2012/60)/60)/24)+DATE(1970,1,1)</f>
        <v>42570.996423611112</v>
      </c>
      <c r="P2012" t="str">
        <f>LEFT(N2012,SEARCH("/",N2012)-1)</f>
        <v>technology</v>
      </c>
      <c r="Q2012" t="str">
        <f>RIGHT(N2012,LEN(N2012)-SEARCH("/",N2012))</f>
        <v>hardware</v>
      </c>
      <c r="R2012">
        <f>YEAR(O2012)</f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>(((J2013/60)/60)/24)+DATE(1970,1,1)</f>
        <v>42347.358483796299</v>
      </c>
      <c r="P2013" t="str">
        <f>LEFT(N2013,SEARCH("/",N2013)-1)</f>
        <v>technology</v>
      </c>
      <c r="Q2013" t="str">
        <f>RIGHT(N2013,LEN(N2013)-SEARCH("/",N2013))</f>
        <v>hardware</v>
      </c>
      <c r="R2013">
        <f>YEAR(O2013)</f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>(((J2014/60)/60)/24)+DATE(1970,1,1)</f>
        <v>42010.822233796294</v>
      </c>
      <c r="P2014" t="str">
        <f>LEFT(N2014,SEARCH("/",N2014)-1)</f>
        <v>technology</v>
      </c>
      <c r="Q2014" t="str">
        <f>RIGHT(N2014,LEN(N2014)-SEARCH("/",N2014))</f>
        <v>hardware</v>
      </c>
      <c r="R2014">
        <f>YEAR(O2014)</f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>(((J2015/60)/60)/24)+DATE(1970,1,1)</f>
        <v>42499.960810185185</v>
      </c>
      <c r="P2015" t="str">
        <f>LEFT(N2015,SEARCH("/",N2015)-1)</f>
        <v>technology</v>
      </c>
      <c r="Q2015" t="str">
        <f>RIGHT(N2015,LEN(N2015)-SEARCH("/",N2015))</f>
        <v>hardware</v>
      </c>
      <c r="R2015">
        <f>YEAR(O2015)</f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>(((J2016/60)/60)/24)+DATE(1970,1,1)</f>
        <v>41324.214571759258</v>
      </c>
      <c r="P2016" t="str">
        <f>LEFT(N2016,SEARCH("/",N2016)-1)</f>
        <v>technology</v>
      </c>
      <c r="Q2016" t="str">
        <f>RIGHT(N2016,LEN(N2016)-SEARCH("/",N2016))</f>
        <v>hardware</v>
      </c>
      <c r="R2016">
        <f>YEAR(O2016)</f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>(((J2017/60)/60)/24)+DATE(1970,1,1)</f>
        <v>40765.876886574071</v>
      </c>
      <c r="P2017" t="str">
        <f>LEFT(N2017,SEARCH("/",N2017)-1)</f>
        <v>technology</v>
      </c>
      <c r="Q2017" t="str">
        <f>RIGHT(N2017,LEN(N2017)-SEARCH("/",N2017))</f>
        <v>hardware</v>
      </c>
      <c r="R2017">
        <f>YEAR(O2017)</f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>(((J2018/60)/60)/24)+DATE(1970,1,1)</f>
        <v>41312.88077546296</v>
      </c>
      <c r="P2018" t="str">
        <f>LEFT(N2018,SEARCH("/",N2018)-1)</f>
        <v>technology</v>
      </c>
      <c r="Q2018" t="str">
        <f>RIGHT(N2018,LEN(N2018)-SEARCH("/",N2018))</f>
        <v>hardware</v>
      </c>
      <c r="R2018">
        <f>YEAR(O2018)</f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>(((J2019/60)/60)/24)+DATE(1970,1,1)</f>
        <v>40961.057349537034</v>
      </c>
      <c r="P2019" t="str">
        <f>LEFT(N2019,SEARCH("/",N2019)-1)</f>
        <v>technology</v>
      </c>
      <c r="Q2019" t="str">
        <f>RIGHT(N2019,LEN(N2019)-SEARCH("/",N2019))</f>
        <v>hardware</v>
      </c>
      <c r="R2019">
        <f>YEAR(O2019)</f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>(((J2020/60)/60)/24)+DATE(1970,1,1)</f>
        <v>42199.365844907406</v>
      </c>
      <c r="P2020" t="str">
        <f>LEFT(N2020,SEARCH("/",N2020)-1)</f>
        <v>technology</v>
      </c>
      <c r="Q2020" t="str">
        <f>RIGHT(N2020,LEN(N2020)-SEARCH("/",N2020))</f>
        <v>hardware</v>
      </c>
      <c r="R2020">
        <f>YEAR(O2020)</f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>(((J2021/60)/60)/24)+DATE(1970,1,1)</f>
        <v>42605.70857638889</v>
      </c>
      <c r="P2021" t="str">
        <f>LEFT(N2021,SEARCH("/",N2021)-1)</f>
        <v>technology</v>
      </c>
      <c r="Q2021" t="str">
        <f>RIGHT(N2021,LEN(N2021)-SEARCH("/",N2021))</f>
        <v>hardware</v>
      </c>
      <c r="R2021">
        <f>YEAR(O2021)</f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>(((J2022/60)/60)/24)+DATE(1970,1,1)</f>
        <v>41737.097499999996</v>
      </c>
      <c r="P2022" t="str">
        <f>LEFT(N2022,SEARCH("/",N2022)-1)</f>
        <v>technology</v>
      </c>
      <c r="Q2022" t="str">
        <f>RIGHT(N2022,LEN(N2022)-SEARCH("/",N2022))</f>
        <v>hardware</v>
      </c>
      <c r="R2022">
        <f>YEAR(O2022)</f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>(((J2023/60)/60)/24)+DATE(1970,1,1)</f>
        <v>41861.070567129631</v>
      </c>
      <c r="P2023" t="str">
        <f>LEFT(N2023,SEARCH("/",N2023)-1)</f>
        <v>technology</v>
      </c>
      <c r="Q2023" t="str">
        <f>RIGHT(N2023,LEN(N2023)-SEARCH("/",N2023))</f>
        <v>hardware</v>
      </c>
      <c r="R2023">
        <f>YEAR(O2023)</f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>(((J2024/60)/60)/24)+DATE(1970,1,1)</f>
        <v>42502.569120370375</v>
      </c>
      <c r="P2024" t="str">
        <f>LEFT(N2024,SEARCH("/",N2024)-1)</f>
        <v>technology</v>
      </c>
      <c r="Q2024" t="str">
        <f>RIGHT(N2024,LEN(N2024)-SEARCH("/",N2024))</f>
        <v>hardware</v>
      </c>
      <c r="R2024">
        <f>YEAR(O2024)</f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>(((J2025/60)/60)/24)+DATE(1970,1,1)</f>
        <v>42136.420752314814</v>
      </c>
      <c r="P2025" t="str">
        <f>LEFT(N2025,SEARCH("/",N2025)-1)</f>
        <v>technology</v>
      </c>
      <c r="Q2025" t="str">
        <f>RIGHT(N2025,LEN(N2025)-SEARCH("/",N2025))</f>
        <v>hardware</v>
      </c>
      <c r="R2025">
        <f>YEAR(O2025)</f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>(((J2026/60)/60)/24)+DATE(1970,1,1)</f>
        <v>41099.966944444444</v>
      </c>
      <c r="P2026" t="str">
        <f>LEFT(N2026,SEARCH("/",N2026)-1)</f>
        <v>technology</v>
      </c>
      <c r="Q2026" t="str">
        <f>RIGHT(N2026,LEN(N2026)-SEARCH("/",N2026))</f>
        <v>hardware</v>
      </c>
      <c r="R2026">
        <f>YEAR(O2026)</f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>(((J2027/60)/60)/24)+DATE(1970,1,1)</f>
        <v>42136.184560185182</v>
      </c>
      <c r="P2027" t="str">
        <f>LEFT(N2027,SEARCH("/",N2027)-1)</f>
        <v>technology</v>
      </c>
      <c r="Q2027" t="str">
        <f>RIGHT(N2027,LEN(N2027)-SEARCH("/",N2027))</f>
        <v>hardware</v>
      </c>
      <c r="R2027">
        <f>YEAR(O2027)</f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>(((J2028/60)/60)/24)+DATE(1970,1,1)</f>
        <v>41704.735937500001</v>
      </c>
      <c r="P2028" t="str">
        <f>LEFT(N2028,SEARCH("/",N2028)-1)</f>
        <v>technology</v>
      </c>
      <c r="Q2028" t="str">
        <f>RIGHT(N2028,LEN(N2028)-SEARCH("/",N2028))</f>
        <v>hardware</v>
      </c>
      <c r="R2028">
        <f>YEAR(O2028)</f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>(((J2029/60)/60)/24)+DATE(1970,1,1)</f>
        <v>42048.813877314817</v>
      </c>
      <c r="P2029" t="str">
        <f>LEFT(N2029,SEARCH("/",N2029)-1)</f>
        <v>technology</v>
      </c>
      <c r="Q2029" t="str">
        <f>RIGHT(N2029,LEN(N2029)-SEARCH("/",N2029))</f>
        <v>hardware</v>
      </c>
      <c r="R2029">
        <f>YEAR(O2029)</f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>(((J2030/60)/60)/24)+DATE(1970,1,1)</f>
        <v>40215.919050925928</v>
      </c>
      <c r="P2030" t="str">
        <f>LEFT(N2030,SEARCH("/",N2030)-1)</f>
        <v>technology</v>
      </c>
      <c r="Q2030" t="str">
        <f>RIGHT(N2030,LEN(N2030)-SEARCH("/",N2030))</f>
        <v>hardware</v>
      </c>
      <c r="R2030">
        <f>YEAR(O2030)</f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>(((J2031/60)/60)/24)+DATE(1970,1,1)</f>
        <v>41848.021770833337</v>
      </c>
      <c r="P2031" t="str">
        <f>LEFT(N2031,SEARCH("/",N2031)-1)</f>
        <v>technology</v>
      </c>
      <c r="Q2031" t="str">
        <f>RIGHT(N2031,LEN(N2031)-SEARCH("/",N2031))</f>
        <v>hardware</v>
      </c>
      <c r="R2031">
        <f>YEAR(O2031)</f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>(((J2032/60)/60)/24)+DATE(1970,1,1)</f>
        <v>41212.996481481481</v>
      </c>
      <c r="P2032" t="str">
        <f>LEFT(N2032,SEARCH("/",N2032)-1)</f>
        <v>technology</v>
      </c>
      <c r="Q2032" t="str">
        <f>RIGHT(N2032,LEN(N2032)-SEARCH("/",N2032))</f>
        <v>hardware</v>
      </c>
      <c r="R2032">
        <f>YEAR(O2032)</f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>(((J2033/60)/60)/24)+DATE(1970,1,1)</f>
        <v>41975.329317129625</v>
      </c>
      <c r="P2033" t="str">
        <f>LEFT(N2033,SEARCH("/",N2033)-1)</f>
        <v>technology</v>
      </c>
      <c r="Q2033" t="str">
        <f>RIGHT(N2033,LEN(N2033)-SEARCH("/",N2033))</f>
        <v>hardware</v>
      </c>
      <c r="R2033">
        <f>YEAR(O2033)</f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>(((J2034/60)/60)/24)+DATE(1970,1,1)</f>
        <v>42689.565671296295</v>
      </c>
      <c r="P2034" t="str">
        <f>LEFT(N2034,SEARCH("/",N2034)-1)</f>
        <v>technology</v>
      </c>
      <c r="Q2034" t="str">
        <f>RIGHT(N2034,LEN(N2034)-SEARCH("/",N2034))</f>
        <v>hardware</v>
      </c>
      <c r="R2034">
        <f>YEAR(O2034)</f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>(((J2035/60)/60)/24)+DATE(1970,1,1)</f>
        <v>41725.082384259258</v>
      </c>
      <c r="P2035" t="str">
        <f>LEFT(N2035,SEARCH("/",N2035)-1)</f>
        <v>technology</v>
      </c>
      <c r="Q2035" t="str">
        <f>RIGHT(N2035,LEN(N2035)-SEARCH("/",N2035))</f>
        <v>hardware</v>
      </c>
      <c r="R2035">
        <f>YEAR(O2035)</f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>(((J2036/60)/60)/24)+DATE(1970,1,1)</f>
        <v>42076.130011574074</v>
      </c>
      <c r="P2036" t="str">
        <f>LEFT(N2036,SEARCH("/",N2036)-1)</f>
        <v>technology</v>
      </c>
      <c r="Q2036" t="str">
        <f>RIGHT(N2036,LEN(N2036)-SEARCH("/",N2036))</f>
        <v>hardware</v>
      </c>
      <c r="R2036">
        <f>YEAR(O2036)</f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>(((J2037/60)/60)/24)+DATE(1970,1,1)</f>
        <v>42311.625081018516</v>
      </c>
      <c r="P2037" t="str">
        <f>LEFT(N2037,SEARCH("/",N2037)-1)</f>
        <v>technology</v>
      </c>
      <c r="Q2037" t="str">
        <f>RIGHT(N2037,LEN(N2037)-SEARCH("/",N2037))</f>
        <v>hardware</v>
      </c>
      <c r="R2037">
        <f>YEAR(O2037)</f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>(((J2038/60)/60)/24)+DATE(1970,1,1)</f>
        <v>41738.864803240744</v>
      </c>
      <c r="P2038" t="str">
        <f>LEFT(N2038,SEARCH("/",N2038)-1)</f>
        <v>technology</v>
      </c>
      <c r="Q2038" t="str">
        <f>RIGHT(N2038,LEN(N2038)-SEARCH("/",N2038))</f>
        <v>hardware</v>
      </c>
      <c r="R2038">
        <f>YEAR(O2038)</f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>(((J2039/60)/60)/24)+DATE(1970,1,1)</f>
        <v>41578.210104166668</v>
      </c>
      <c r="P2039" t="str">
        <f>LEFT(N2039,SEARCH("/",N2039)-1)</f>
        <v>technology</v>
      </c>
      <c r="Q2039" t="str">
        <f>RIGHT(N2039,LEN(N2039)-SEARCH("/",N2039))</f>
        <v>hardware</v>
      </c>
      <c r="R2039">
        <f>YEAR(O2039)</f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>(((J2040/60)/60)/24)+DATE(1970,1,1)</f>
        <v>41424.27107638889</v>
      </c>
      <c r="P2040" t="str">
        <f>LEFT(N2040,SEARCH("/",N2040)-1)</f>
        <v>technology</v>
      </c>
      <c r="Q2040" t="str">
        <f>RIGHT(N2040,LEN(N2040)-SEARCH("/",N2040))</f>
        <v>hardware</v>
      </c>
      <c r="R2040">
        <f>YEAR(O2040)</f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>(((J2041/60)/60)/24)+DATE(1970,1,1)</f>
        <v>42675.438946759255</v>
      </c>
      <c r="P2041" t="str">
        <f>LEFT(N2041,SEARCH("/",N2041)-1)</f>
        <v>technology</v>
      </c>
      <c r="Q2041" t="str">
        <f>RIGHT(N2041,LEN(N2041)-SEARCH("/",N2041))</f>
        <v>hardware</v>
      </c>
      <c r="R2041">
        <f>YEAR(O2041)</f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>(((J2042/60)/60)/24)+DATE(1970,1,1)</f>
        <v>41578.927118055559</v>
      </c>
      <c r="P2042" t="str">
        <f>LEFT(N2042,SEARCH("/",N2042)-1)</f>
        <v>technology</v>
      </c>
      <c r="Q2042" t="str">
        <f>RIGHT(N2042,LEN(N2042)-SEARCH("/",N2042))</f>
        <v>hardware</v>
      </c>
      <c r="R2042">
        <f>YEAR(O2042)</f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>(((J2043/60)/60)/24)+DATE(1970,1,1)</f>
        <v>42654.525775462964</v>
      </c>
      <c r="P2043" t="str">
        <f>LEFT(N2043,SEARCH("/",N2043)-1)</f>
        <v>technology</v>
      </c>
      <c r="Q2043" t="str">
        <f>RIGHT(N2043,LEN(N2043)-SEARCH("/",N2043))</f>
        <v>hardware</v>
      </c>
      <c r="R2043">
        <f>YEAR(O2043)</f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>(((J2044/60)/60)/24)+DATE(1970,1,1)</f>
        <v>42331.708032407405</v>
      </c>
      <c r="P2044" t="str">
        <f>LEFT(N2044,SEARCH("/",N2044)-1)</f>
        <v>technology</v>
      </c>
      <c r="Q2044" t="str">
        <f>RIGHT(N2044,LEN(N2044)-SEARCH("/",N2044))</f>
        <v>hardware</v>
      </c>
      <c r="R2044">
        <f>YEAR(O2044)</f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>(((J2045/60)/60)/24)+DATE(1970,1,1)</f>
        <v>42661.176817129628</v>
      </c>
      <c r="P2045" t="str">
        <f>LEFT(N2045,SEARCH("/",N2045)-1)</f>
        <v>technology</v>
      </c>
      <c r="Q2045" t="str">
        <f>RIGHT(N2045,LEN(N2045)-SEARCH("/",N2045))</f>
        <v>hardware</v>
      </c>
      <c r="R2045">
        <f>YEAR(O2045)</f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>(((J2046/60)/60)/24)+DATE(1970,1,1)</f>
        <v>42138.684189814812</v>
      </c>
      <c r="P2046" t="str">
        <f>LEFT(N2046,SEARCH("/",N2046)-1)</f>
        <v>technology</v>
      </c>
      <c r="Q2046" t="str">
        <f>RIGHT(N2046,LEN(N2046)-SEARCH("/",N2046))</f>
        <v>hardware</v>
      </c>
      <c r="R2046">
        <f>YEAR(O2046)</f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>(((J2047/60)/60)/24)+DATE(1970,1,1)</f>
        <v>41069.088506944441</v>
      </c>
      <c r="P2047" t="str">
        <f>LEFT(N2047,SEARCH("/",N2047)-1)</f>
        <v>technology</v>
      </c>
      <c r="Q2047" t="str">
        <f>RIGHT(N2047,LEN(N2047)-SEARCH("/",N2047))</f>
        <v>hardware</v>
      </c>
      <c r="R2047">
        <f>YEAR(O2047)</f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>(((J2048/60)/60)/24)+DATE(1970,1,1)</f>
        <v>41387.171805555554</v>
      </c>
      <c r="P2048" t="str">
        <f>LEFT(N2048,SEARCH("/",N2048)-1)</f>
        <v>technology</v>
      </c>
      <c r="Q2048" t="str">
        <f>RIGHT(N2048,LEN(N2048)-SEARCH("/",N2048))</f>
        <v>hardware</v>
      </c>
      <c r="R2048">
        <f>YEAR(O2048)</f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>(((J2049/60)/60)/24)+DATE(1970,1,1)</f>
        <v>42081.903587962966</v>
      </c>
      <c r="P2049" t="str">
        <f>LEFT(N2049,SEARCH("/",N2049)-1)</f>
        <v>technology</v>
      </c>
      <c r="Q2049" t="str">
        <f>RIGHT(N2049,LEN(N2049)-SEARCH("/",N2049))</f>
        <v>hardware</v>
      </c>
      <c r="R2049">
        <f>YEAR(O2049)</f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>(((J2050/60)/60)/24)+DATE(1970,1,1)</f>
        <v>41387.651516203703</v>
      </c>
      <c r="P2050" t="str">
        <f>LEFT(N2050,SEARCH("/",N2050)-1)</f>
        <v>technology</v>
      </c>
      <c r="Q2050" t="str">
        <f>RIGHT(N2050,LEN(N2050)-SEARCH("/",N2050))</f>
        <v>hardware</v>
      </c>
      <c r="R2050">
        <f>YEAR(O2050)</f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>(((J2051/60)/60)/24)+DATE(1970,1,1)</f>
        <v>41575.527349537035</v>
      </c>
      <c r="P2051" t="str">
        <f>LEFT(N2051,SEARCH("/",N2051)-1)</f>
        <v>technology</v>
      </c>
      <c r="Q2051" t="str">
        <f>RIGHT(N2051,LEN(N2051)-SEARCH("/",N2051))</f>
        <v>hardware</v>
      </c>
      <c r="R2051">
        <f>YEAR(O2051)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>(((J2052/60)/60)/24)+DATE(1970,1,1)</f>
        <v>42115.071504629625</v>
      </c>
      <c r="P2052" t="str">
        <f>LEFT(N2052,SEARCH("/",N2052)-1)</f>
        <v>technology</v>
      </c>
      <c r="Q2052" t="str">
        <f>RIGHT(N2052,LEN(N2052)-SEARCH("/",N2052))</f>
        <v>hardware</v>
      </c>
      <c r="R2052">
        <f>YEAR(O2052)</f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>(((J2053/60)/60)/24)+DATE(1970,1,1)</f>
        <v>41604.022418981483</v>
      </c>
      <c r="P2053" t="str">
        <f>LEFT(N2053,SEARCH("/",N2053)-1)</f>
        <v>technology</v>
      </c>
      <c r="Q2053" t="str">
        <f>RIGHT(N2053,LEN(N2053)-SEARCH("/",N2053))</f>
        <v>hardware</v>
      </c>
      <c r="R2053">
        <f>YEAR(O2053)</f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>(((J2054/60)/60)/24)+DATE(1970,1,1)</f>
        <v>42375.08394675926</v>
      </c>
      <c r="P2054" t="str">
        <f>LEFT(N2054,SEARCH("/",N2054)-1)</f>
        <v>technology</v>
      </c>
      <c r="Q2054" t="str">
        <f>RIGHT(N2054,LEN(N2054)-SEARCH("/",N2054))</f>
        <v>hardware</v>
      </c>
      <c r="R2054">
        <f>YEAR(O2054)</f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>(((J2055/60)/60)/24)+DATE(1970,1,1)</f>
        <v>42303.617488425924</v>
      </c>
      <c r="P2055" t="str">
        <f>LEFT(N2055,SEARCH("/",N2055)-1)</f>
        <v>technology</v>
      </c>
      <c r="Q2055" t="str">
        <f>RIGHT(N2055,LEN(N2055)-SEARCH("/",N2055))</f>
        <v>hardware</v>
      </c>
      <c r="R2055">
        <f>YEAR(O2055)</f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>(((J2056/60)/60)/24)+DATE(1970,1,1)</f>
        <v>41731.520949074074</v>
      </c>
      <c r="P2056" t="str">
        <f>LEFT(N2056,SEARCH("/",N2056)-1)</f>
        <v>technology</v>
      </c>
      <c r="Q2056" t="str">
        <f>RIGHT(N2056,LEN(N2056)-SEARCH("/",N2056))</f>
        <v>hardware</v>
      </c>
      <c r="R2056">
        <f>YEAR(O2056)</f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>(((J2057/60)/60)/24)+DATE(1970,1,1)</f>
        <v>41946.674108796295</v>
      </c>
      <c r="P2057" t="str">
        <f>LEFT(N2057,SEARCH("/",N2057)-1)</f>
        <v>technology</v>
      </c>
      <c r="Q2057" t="str">
        <f>RIGHT(N2057,LEN(N2057)-SEARCH("/",N2057))</f>
        <v>hardware</v>
      </c>
      <c r="R2057">
        <f>YEAR(O2057)</f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>(((J2058/60)/60)/24)+DATE(1970,1,1)</f>
        <v>41351.76090277778</v>
      </c>
      <c r="P2058" t="str">
        <f>LEFT(N2058,SEARCH("/",N2058)-1)</f>
        <v>technology</v>
      </c>
      <c r="Q2058" t="str">
        <f>RIGHT(N2058,LEN(N2058)-SEARCH("/",N2058))</f>
        <v>hardware</v>
      </c>
      <c r="R2058">
        <f>YEAR(O2058)</f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>(((J2059/60)/60)/24)+DATE(1970,1,1)</f>
        <v>42396.494583333333</v>
      </c>
      <c r="P2059" t="str">
        <f>LEFT(N2059,SEARCH("/",N2059)-1)</f>
        <v>technology</v>
      </c>
      <c r="Q2059" t="str">
        <f>RIGHT(N2059,LEN(N2059)-SEARCH("/",N2059))</f>
        <v>hardware</v>
      </c>
      <c r="R2059">
        <f>YEAR(O2059)</f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>(((J2060/60)/60)/24)+DATE(1970,1,1)</f>
        <v>42026.370717592596</v>
      </c>
      <c r="P2060" t="str">
        <f>LEFT(N2060,SEARCH("/",N2060)-1)</f>
        <v>technology</v>
      </c>
      <c r="Q2060" t="str">
        <f>RIGHT(N2060,LEN(N2060)-SEARCH("/",N2060))</f>
        <v>hardware</v>
      </c>
      <c r="R2060">
        <f>YEAR(O2060)</f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>(((J2061/60)/60)/24)+DATE(1970,1,1)</f>
        <v>42361.602476851855</v>
      </c>
      <c r="P2061" t="str">
        <f>LEFT(N2061,SEARCH("/",N2061)-1)</f>
        <v>technology</v>
      </c>
      <c r="Q2061" t="str">
        <f>RIGHT(N2061,LEN(N2061)-SEARCH("/",N2061))</f>
        <v>hardware</v>
      </c>
      <c r="R2061">
        <f>YEAR(O2061)</f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>(((J2062/60)/60)/24)+DATE(1970,1,1)</f>
        <v>41783.642939814818</v>
      </c>
      <c r="P2062" t="str">
        <f>LEFT(N2062,SEARCH("/",N2062)-1)</f>
        <v>technology</v>
      </c>
      <c r="Q2062" t="str">
        <f>RIGHT(N2062,LEN(N2062)-SEARCH("/",N2062))</f>
        <v>hardware</v>
      </c>
      <c r="R2062">
        <f>YEAR(O2062)</f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>(((J2063/60)/60)/24)+DATE(1970,1,1)</f>
        <v>42705.764513888891</v>
      </c>
      <c r="P2063" t="str">
        <f>LEFT(N2063,SEARCH("/",N2063)-1)</f>
        <v>technology</v>
      </c>
      <c r="Q2063" t="str">
        <f>RIGHT(N2063,LEN(N2063)-SEARCH("/",N2063))</f>
        <v>hardware</v>
      </c>
      <c r="R2063">
        <f>YEAR(O2063)</f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>(((J2064/60)/60)/24)+DATE(1970,1,1)</f>
        <v>42423.3830787037</v>
      </c>
      <c r="P2064" t="str">
        <f>LEFT(N2064,SEARCH("/",N2064)-1)</f>
        <v>technology</v>
      </c>
      <c r="Q2064" t="str">
        <f>RIGHT(N2064,LEN(N2064)-SEARCH("/",N2064))</f>
        <v>hardware</v>
      </c>
      <c r="R2064">
        <f>YEAR(O2064)</f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>(((J2065/60)/60)/24)+DATE(1970,1,1)</f>
        <v>42472.73265046296</v>
      </c>
      <c r="P2065" t="str">
        <f>LEFT(N2065,SEARCH("/",N2065)-1)</f>
        <v>technology</v>
      </c>
      <c r="Q2065" t="str">
        <f>RIGHT(N2065,LEN(N2065)-SEARCH("/",N2065))</f>
        <v>hardware</v>
      </c>
      <c r="R2065">
        <f>YEAR(O2065)</f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>(((J2066/60)/60)/24)+DATE(1970,1,1)</f>
        <v>41389.364849537036</v>
      </c>
      <c r="P2066" t="str">
        <f>LEFT(N2066,SEARCH("/",N2066)-1)</f>
        <v>technology</v>
      </c>
      <c r="Q2066" t="str">
        <f>RIGHT(N2066,LEN(N2066)-SEARCH("/",N2066))</f>
        <v>hardware</v>
      </c>
      <c r="R2066">
        <f>YEAR(O2066)</f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>(((J2067/60)/60)/24)+DATE(1970,1,1)</f>
        <v>41603.333668981482</v>
      </c>
      <c r="P2067" t="str">
        <f>LEFT(N2067,SEARCH("/",N2067)-1)</f>
        <v>technology</v>
      </c>
      <c r="Q2067" t="str">
        <f>RIGHT(N2067,LEN(N2067)-SEARCH("/",N2067))</f>
        <v>hardware</v>
      </c>
      <c r="R2067">
        <f>YEAR(O2067)</f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>(((J2068/60)/60)/24)+DATE(1970,1,1)</f>
        <v>41844.771793981483</v>
      </c>
      <c r="P2068" t="str">
        <f>LEFT(N2068,SEARCH("/",N2068)-1)</f>
        <v>technology</v>
      </c>
      <c r="Q2068" t="str">
        <f>RIGHT(N2068,LEN(N2068)-SEARCH("/",N2068))</f>
        <v>hardware</v>
      </c>
      <c r="R2068">
        <f>YEAR(O2068)</f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>(((J2069/60)/60)/24)+DATE(1970,1,1)</f>
        <v>42115.853888888887</v>
      </c>
      <c r="P2069" t="str">
        <f>LEFT(N2069,SEARCH("/",N2069)-1)</f>
        <v>technology</v>
      </c>
      <c r="Q2069" t="str">
        <f>RIGHT(N2069,LEN(N2069)-SEARCH("/",N2069))</f>
        <v>hardware</v>
      </c>
      <c r="R2069">
        <f>YEAR(O2069)</f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>(((J2070/60)/60)/24)+DATE(1970,1,1)</f>
        <v>42633.841608796298</v>
      </c>
      <c r="P2070" t="str">
        <f>LEFT(N2070,SEARCH("/",N2070)-1)</f>
        <v>technology</v>
      </c>
      <c r="Q2070" t="str">
        <f>RIGHT(N2070,LEN(N2070)-SEARCH("/",N2070))</f>
        <v>hardware</v>
      </c>
      <c r="R2070">
        <f>YEAR(O2070)</f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>(((J2071/60)/60)/24)+DATE(1970,1,1)</f>
        <v>42340.972118055557</v>
      </c>
      <c r="P2071" t="str">
        <f>LEFT(N2071,SEARCH("/",N2071)-1)</f>
        <v>technology</v>
      </c>
      <c r="Q2071" t="str">
        <f>RIGHT(N2071,LEN(N2071)-SEARCH("/",N2071))</f>
        <v>hardware</v>
      </c>
      <c r="R2071">
        <f>YEAR(O2071)</f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>(((J2072/60)/60)/24)+DATE(1970,1,1)</f>
        <v>42519.6565162037</v>
      </c>
      <c r="P2072" t="str">
        <f>LEFT(N2072,SEARCH("/",N2072)-1)</f>
        <v>technology</v>
      </c>
      <c r="Q2072" t="str">
        <f>RIGHT(N2072,LEN(N2072)-SEARCH("/",N2072))</f>
        <v>hardware</v>
      </c>
      <c r="R2072">
        <f>YEAR(O2072)</f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>(((J2073/60)/60)/24)+DATE(1970,1,1)</f>
        <v>42600.278749999998</v>
      </c>
      <c r="P2073" t="str">
        <f>LEFT(N2073,SEARCH("/",N2073)-1)</f>
        <v>technology</v>
      </c>
      <c r="Q2073" t="str">
        <f>RIGHT(N2073,LEN(N2073)-SEARCH("/",N2073))</f>
        <v>hardware</v>
      </c>
      <c r="R2073">
        <f>YEAR(O2073)</f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>(((J2074/60)/60)/24)+DATE(1970,1,1)</f>
        <v>42467.581388888888</v>
      </c>
      <c r="P2074" t="str">
        <f>LEFT(N2074,SEARCH("/",N2074)-1)</f>
        <v>technology</v>
      </c>
      <c r="Q2074" t="str">
        <f>RIGHT(N2074,LEN(N2074)-SEARCH("/",N2074))</f>
        <v>hardware</v>
      </c>
      <c r="R2074">
        <f>YEAR(O2074)</f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>(((J2075/60)/60)/24)+DATE(1970,1,1)</f>
        <v>42087.668032407411</v>
      </c>
      <c r="P2075" t="str">
        <f>LEFT(N2075,SEARCH("/",N2075)-1)</f>
        <v>technology</v>
      </c>
      <c r="Q2075" t="str">
        <f>RIGHT(N2075,LEN(N2075)-SEARCH("/",N2075))</f>
        <v>hardware</v>
      </c>
      <c r="R2075">
        <f>YEAR(O2075)</f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>(((J2076/60)/60)/24)+DATE(1970,1,1)</f>
        <v>42466.826180555552</v>
      </c>
      <c r="P2076" t="str">
        <f>LEFT(N2076,SEARCH("/",N2076)-1)</f>
        <v>technology</v>
      </c>
      <c r="Q2076" t="str">
        <f>RIGHT(N2076,LEN(N2076)-SEARCH("/",N2076))</f>
        <v>hardware</v>
      </c>
      <c r="R2076">
        <f>YEAR(O2076)</f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>(((J2077/60)/60)/24)+DATE(1970,1,1)</f>
        <v>41450.681574074071</v>
      </c>
      <c r="P2077" t="str">
        <f>LEFT(N2077,SEARCH("/",N2077)-1)</f>
        <v>technology</v>
      </c>
      <c r="Q2077" t="str">
        <f>RIGHT(N2077,LEN(N2077)-SEARCH("/",N2077))</f>
        <v>hardware</v>
      </c>
      <c r="R2077">
        <f>YEAR(O2077)</f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>(((J2078/60)/60)/24)+DATE(1970,1,1)</f>
        <v>41803.880659722221</v>
      </c>
      <c r="P2078" t="str">
        <f>LEFT(N2078,SEARCH("/",N2078)-1)</f>
        <v>technology</v>
      </c>
      <c r="Q2078" t="str">
        <f>RIGHT(N2078,LEN(N2078)-SEARCH("/",N2078))</f>
        <v>hardware</v>
      </c>
      <c r="R2078">
        <f>YEAR(O2078)</f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>(((J2079/60)/60)/24)+DATE(1970,1,1)</f>
        <v>42103.042546296296</v>
      </c>
      <c r="P2079" t="str">
        <f>LEFT(N2079,SEARCH("/",N2079)-1)</f>
        <v>technology</v>
      </c>
      <c r="Q2079" t="str">
        <f>RIGHT(N2079,LEN(N2079)-SEARCH("/",N2079))</f>
        <v>hardware</v>
      </c>
      <c r="R2079">
        <f>YEAR(O2079)</f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>(((J2080/60)/60)/24)+DATE(1970,1,1)</f>
        <v>42692.771493055552</v>
      </c>
      <c r="P2080" t="str">
        <f>LEFT(N2080,SEARCH("/",N2080)-1)</f>
        <v>technology</v>
      </c>
      <c r="Q2080" t="str">
        <f>RIGHT(N2080,LEN(N2080)-SEARCH("/",N2080))</f>
        <v>hardware</v>
      </c>
      <c r="R2080">
        <f>YEAR(O2080)</f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>(((J2081/60)/60)/24)+DATE(1970,1,1)</f>
        <v>42150.71056712963</v>
      </c>
      <c r="P2081" t="str">
        <f>LEFT(N2081,SEARCH("/",N2081)-1)</f>
        <v>technology</v>
      </c>
      <c r="Q2081" t="str">
        <f>RIGHT(N2081,LEN(N2081)-SEARCH("/",N2081))</f>
        <v>hardware</v>
      </c>
      <c r="R2081">
        <f>YEAR(O2081)</f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>(((J2082/60)/60)/24)+DATE(1970,1,1)</f>
        <v>42289.957175925927</v>
      </c>
      <c r="P2082" t="str">
        <f>LEFT(N2082,SEARCH("/",N2082)-1)</f>
        <v>technology</v>
      </c>
      <c r="Q2082" t="str">
        <f>RIGHT(N2082,LEN(N2082)-SEARCH("/",N2082))</f>
        <v>hardware</v>
      </c>
      <c r="R2082">
        <f>YEAR(O2082)</f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>(((J2083/60)/60)/24)+DATE(1970,1,1)</f>
        <v>41004.156886574077</v>
      </c>
      <c r="P2083" t="str">
        <f>LEFT(N2083,SEARCH("/",N2083)-1)</f>
        <v>music</v>
      </c>
      <c r="Q2083" t="str">
        <f>RIGHT(N2083,LEN(N2083)-SEARCH("/",N2083))</f>
        <v>indie rock</v>
      </c>
      <c r="R2083">
        <f>YEAR(O2083)</f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>(((J2084/60)/60)/24)+DATE(1970,1,1)</f>
        <v>40811.120324074072</v>
      </c>
      <c r="P2084" t="str">
        <f>LEFT(N2084,SEARCH("/",N2084)-1)</f>
        <v>music</v>
      </c>
      <c r="Q2084" t="str">
        <f>RIGHT(N2084,LEN(N2084)-SEARCH("/",N2084))</f>
        <v>indie rock</v>
      </c>
      <c r="R2084">
        <f>YEAR(O2084)</f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>(((J2085/60)/60)/24)+DATE(1970,1,1)</f>
        <v>41034.72216435185</v>
      </c>
      <c r="P2085" t="str">
        <f>LEFT(N2085,SEARCH("/",N2085)-1)</f>
        <v>music</v>
      </c>
      <c r="Q2085" t="str">
        <f>RIGHT(N2085,LEN(N2085)-SEARCH("/",N2085))</f>
        <v>indie rock</v>
      </c>
      <c r="R2085">
        <f>YEAR(O2085)</f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>(((J2086/60)/60)/24)+DATE(1970,1,1)</f>
        <v>41731.833124999997</v>
      </c>
      <c r="P2086" t="str">
        <f>LEFT(N2086,SEARCH("/",N2086)-1)</f>
        <v>music</v>
      </c>
      <c r="Q2086" t="str">
        <f>RIGHT(N2086,LEN(N2086)-SEARCH("/",N2086))</f>
        <v>indie rock</v>
      </c>
      <c r="R2086">
        <f>YEAR(O2086)</f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>(((J2087/60)/60)/24)+DATE(1970,1,1)</f>
        <v>41075.835497685184</v>
      </c>
      <c r="P2087" t="str">
        <f>LEFT(N2087,SEARCH("/",N2087)-1)</f>
        <v>music</v>
      </c>
      <c r="Q2087" t="str">
        <f>RIGHT(N2087,LEN(N2087)-SEARCH("/",N2087))</f>
        <v>indie rock</v>
      </c>
      <c r="R2087">
        <f>YEAR(O2087)</f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>(((J2088/60)/60)/24)+DATE(1970,1,1)</f>
        <v>40860.67050925926</v>
      </c>
      <c r="P2088" t="str">
        <f>LEFT(N2088,SEARCH("/",N2088)-1)</f>
        <v>music</v>
      </c>
      <c r="Q2088" t="str">
        <f>RIGHT(N2088,LEN(N2088)-SEARCH("/",N2088))</f>
        <v>indie rock</v>
      </c>
      <c r="R2088">
        <f>YEAR(O2088)</f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>(((J2089/60)/60)/24)+DATE(1970,1,1)</f>
        <v>40764.204375000001</v>
      </c>
      <c r="P2089" t="str">
        <f>LEFT(N2089,SEARCH("/",N2089)-1)</f>
        <v>music</v>
      </c>
      <c r="Q2089" t="str">
        <f>RIGHT(N2089,LEN(N2089)-SEARCH("/",N2089))</f>
        <v>indie rock</v>
      </c>
      <c r="R2089">
        <f>YEAR(O2089)</f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>(((J2090/60)/60)/24)+DATE(1970,1,1)</f>
        <v>40395.714722222219</v>
      </c>
      <c r="P2090" t="str">
        <f>LEFT(N2090,SEARCH("/",N2090)-1)</f>
        <v>music</v>
      </c>
      <c r="Q2090" t="str">
        <f>RIGHT(N2090,LEN(N2090)-SEARCH("/",N2090))</f>
        <v>indie rock</v>
      </c>
      <c r="R2090">
        <f>YEAR(O2090)</f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>(((J2091/60)/60)/24)+DATE(1970,1,1)</f>
        <v>41453.076319444444</v>
      </c>
      <c r="P2091" t="str">
        <f>LEFT(N2091,SEARCH("/",N2091)-1)</f>
        <v>music</v>
      </c>
      <c r="Q2091" t="str">
        <f>RIGHT(N2091,LEN(N2091)-SEARCH("/",N2091))</f>
        <v>indie rock</v>
      </c>
      <c r="R2091">
        <f>YEAR(O2091)</f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>(((J2092/60)/60)/24)+DATE(1970,1,1)</f>
        <v>41299.381423611114</v>
      </c>
      <c r="P2092" t="str">
        <f>LEFT(N2092,SEARCH("/",N2092)-1)</f>
        <v>music</v>
      </c>
      <c r="Q2092" t="str">
        <f>RIGHT(N2092,LEN(N2092)-SEARCH("/",N2092))</f>
        <v>indie rock</v>
      </c>
      <c r="R2092">
        <f>YEAR(O2092)</f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>(((J2093/60)/60)/24)+DATE(1970,1,1)</f>
        <v>40555.322662037033</v>
      </c>
      <c r="P2093" t="str">
        <f>LEFT(N2093,SEARCH("/",N2093)-1)</f>
        <v>music</v>
      </c>
      <c r="Q2093" t="str">
        <f>RIGHT(N2093,LEN(N2093)-SEARCH("/",N2093))</f>
        <v>indie rock</v>
      </c>
      <c r="R2093">
        <f>YEAR(O2093)</f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>(((J2094/60)/60)/24)+DATE(1970,1,1)</f>
        <v>40763.707546296297</v>
      </c>
      <c r="P2094" t="str">
        <f>LEFT(N2094,SEARCH("/",N2094)-1)</f>
        <v>music</v>
      </c>
      <c r="Q2094" t="str">
        <f>RIGHT(N2094,LEN(N2094)-SEARCH("/",N2094))</f>
        <v>indie rock</v>
      </c>
      <c r="R2094">
        <f>YEAR(O2094)</f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>(((J2095/60)/60)/24)+DATE(1970,1,1)</f>
        <v>41205.854537037041</v>
      </c>
      <c r="P2095" t="str">
        <f>LEFT(N2095,SEARCH("/",N2095)-1)</f>
        <v>music</v>
      </c>
      <c r="Q2095" t="str">
        <f>RIGHT(N2095,LEN(N2095)-SEARCH("/",N2095))</f>
        <v>indie rock</v>
      </c>
      <c r="R2095">
        <f>YEAR(O2095)</f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>(((J2096/60)/60)/24)+DATE(1970,1,1)</f>
        <v>40939.02002314815</v>
      </c>
      <c r="P2096" t="str">
        <f>LEFT(N2096,SEARCH("/",N2096)-1)</f>
        <v>music</v>
      </c>
      <c r="Q2096" t="str">
        <f>RIGHT(N2096,LEN(N2096)-SEARCH("/",N2096))</f>
        <v>indie rock</v>
      </c>
      <c r="R2096">
        <f>YEAR(O2096)</f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>(((J2097/60)/60)/24)+DATE(1970,1,1)</f>
        <v>40758.733483796292</v>
      </c>
      <c r="P2097" t="str">
        <f>LEFT(N2097,SEARCH("/",N2097)-1)</f>
        <v>music</v>
      </c>
      <c r="Q2097" t="str">
        <f>RIGHT(N2097,LEN(N2097)-SEARCH("/",N2097))</f>
        <v>indie rock</v>
      </c>
      <c r="R2097">
        <f>YEAR(O2097)</f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>(((J2098/60)/60)/24)+DATE(1970,1,1)</f>
        <v>41192.758506944447</v>
      </c>
      <c r="P2098" t="str">
        <f>LEFT(N2098,SEARCH("/",N2098)-1)</f>
        <v>music</v>
      </c>
      <c r="Q2098" t="str">
        <f>RIGHT(N2098,LEN(N2098)-SEARCH("/",N2098))</f>
        <v>indie rock</v>
      </c>
      <c r="R2098">
        <f>YEAR(O2098)</f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>(((J2099/60)/60)/24)+DATE(1970,1,1)</f>
        <v>40818.58489583333</v>
      </c>
      <c r="P2099" t="str">
        <f>LEFT(N2099,SEARCH("/",N2099)-1)</f>
        <v>music</v>
      </c>
      <c r="Q2099" t="str">
        <f>RIGHT(N2099,LEN(N2099)-SEARCH("/",N2099))</f>
        <v>indie rock</v>
      </c>
      <c r="R2099">
        <f>YEAR(O2099)</f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>(((J2100/60)/60)/24)+DATE(1970,1,1)</f>
        <v>40946.11383101852</v>
      </c>
      <c r="P2100" t="str">
        <f>LEFT(N2100,SEARCH("/",N2100)-1)</f>
        <v>music</v>
      </c>
      <c r="Q2100" t="str">
        <f>RIGHT(N2100,LEN(N2100)-SEARCH("/",N2100))</f>
        <v>indie rock</v>
      </c>
      <c r="R2100">
        <f>YEAR(O2100)</f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>(((J2101/60)/60)/24)+DATE(1970,1,1)</f>
        <v>42173.746342592596</v>
      </c>
      <c r="P2101" t="str">
        <f>LEFT(N2101,SEARCH("/",N2101)-1)</f>
        <v>music</v>
      </c>
      <c r="Q2101" t="str">
        <f>RIGHT(N2101,LEN(N2101)-SEARCH("/",N2101))</f>
        <v>indie rock</v>
      </c>
      <c r="R2101">
        <f>YEAR(O2101)</f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>(((J2102/60)/60)/24)+DATE(1970,1,1)</f>
        <v>41074.834965277776</v>
      </c>
      <c r="P2102" t="str">
        <f>LEFT(N2102,SEARCH("/",N2102)-1)</f>
        <v>music</v>
      </c>
      <c r="Q2102" t="str">
        <f>RIGHT(N2102,LEN(N2102)-SEARCH("/",N2102))</f>
        <v>indie rock</v>
      </c>
      <c r="R2102">
        <f>YEAR(O2102)</f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>(((J2103/60)/60)/24)+DATE(1970,1,1)</f>
        <v>40892.149467592593</v>
      </c>
      <c r="P2103" t="str">
        <f>LEFT(N2103,SEARCH("/",N2103)-1)</f>
        <v>music</v>
      </c>
      <c r="Q2103" t="str">
        <f>RIGHT(N2103,LEN(N2103)-SEARCH("/",N2103))</f>
        <v>indie rock</v>
      </c>
      <c r="R2103">
        <f>YEAR(O2103)</f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>(((J2104/60)/60)/24)+DATE(1970,1,1)</f>
        <v>40638.868611111109</v>
      </c>
      <c r="P2104" t="str">
        <f>LEFT(N2104,SEARCH("/",N2104)-1)</f>
        <v>music</v>
      </c>
      <c r="Q2104" t="str">
        <f>RIGHT(N2104,LEN(N2104)-SEARCH("/",N2104))</f>
        <v>indie rock</v>
      </c>
      <c r="R2104">
        <f>YEAR(O2104)</f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>(((J2105/60)/60)/24)+DATE(1970,1,1)</f>
        <v>41192.754942129628</v>
      </c>
      <c r="P2105" t="str">
        <f>LEFT(N2105,SEARCH("/",N2105)-1)</f>
        <v>music</v>
      </c>
      <c r="Q2105" t="str">
        <f>RIGHT(N2105,LEN(N2105)-SEARCH("/",N2105))</f>
        <v>indie rock</v>
      </c>
      <c r="R2105">
        <f>YEAR(O2105)</f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>(((J2106/60)/60)/24)+DATE(1970,1,1)</f>
        <v>41394.074467592596</v>
      </c>
      <c r="P2106" t="str">
        <f>LEFT(N2106,SEARCH("/",N2106)-1)</f>
        <v>music</v>
      </c>
      <c r="Q2106" t="str">
        <f>RIGHT(N2106,LEN(N2106)-SEARCH("/",N2106))</f>
        <v>indie rock</v>
      </c>
      <c r="R2106">
        <f>YEAR(O2106)</f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>(((J2107/60)/60)/24)+DATE(1970,1,1)</f>
        <v>41951.788807870369</v>
      </c>
      <c r="P2107" t="str">
        <f>LEFT(N2107,SEARCH("/",N2107)-1)</f>
        <v>music</v>
      </c>
      <c r="Q2107" t="str">
        <f>RIGHT(N2107,LEN(N2107)-SEARCH("/",N2107))</f>
        <v>indie rock</v>
      </c>
      <c r="R2107">
        <f>YEAR(O2107)</f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>(((J2108/60)/60)/24)+DATE(1970,1,1)</f>
        <v>41270.21497685185</v>
      </c>
      <c r="P2108" t="str">
        <f>LEFT(N2108,SEARCH("/",N2108)-1)</f>
        <v>music</v>
      </c>
      <c r="Q2108" t="str">
        <f>RIGHT(N2108,LEN(N2108)-SEARCH("/",N2108))</f>
        <v>indie rock</v>
      </c>
      <c r="R2108">
        <f>YEAR(O2108)</f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>(((J2109/60)/60)/24)+DATE(1970,1,1)</f>
        <v>41934.71056712963</v>
      </c>
      <c r="P2109" t="str">
        <f>LEFT(N2109,SEARCH("/",N2109)-1)</f>
        <v>music</v>
      </c>
      <c r="Q2109" t="str">
        <f>RIGHT(N2109,LEN(N2109)-SEARCH("/",N2109))</f>
        <v>indie rock</v>
      </c>
      <c r="R2109">
        <f>YEAR(O2109)</f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>(((J2110/60)/60)/24)+DATE(1970,1,1)</f>
        <v>41135.175694444442</v>
      </c>
      <c r="P2110" t="str">
        <f>LEFT(N2110,SEARCH("/",N2110)-1)</f>
        <v>music</v>
      </c>
      <c r="Q2110" t="str">
        <f>RIGHT(N2110,LEN(N2110)-SEARCH("/",N2110))</f>
        <v>indie rock</v>
      </c>
      <c r="R2110">
        <f>YEAR(O2110)</f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>(((J2111/60)/60)/24)+DATE(1970,1,1)</f>
        <v>42160.708530092597</v>
      </c>
      <c r="P2111" t="str">
        <f>LEFT(N2111,SEARCH("/",N2111)-1)</f>
        <v>music</v>
      </c>
      <c r="Q2111" t="str">
        <f>RIGHT(N2111,LEN(N2111)-SEARCH("/",N2111))</f>
        <v>indie rock</v>
      </c>
      <c r="R2111">
        <f>YEAR(O2111)</f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>(((J2112/60)/60)/24)+DATE(1970,1,1)</f>
        <v>41759.670937499999</v>
      </c>
      <c r="P2112" t="str">
        <f>LEFT(N2112,SEARCH("/",N2112)-1)</f>
        <v>music</v>
      </c>
      <c r="Q2112" t="str">
        <f>RIGHT(N2112,LEN(N2112)-SEARCH("/",N2112))</f>
        <v>indie rock</v>
      </c>
      <c r="R2112">
        <f>YEAR(O2112)</f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>(((J2113/60)/60)/24)+DATE(1970,1,1)</f>
        <v>40703.197048611109</v>
      </c>
      <c r="P2113" t="str">
        <f>LEFT(N2113,SEARCH("/",N2113)-1)</f>
        <v>music</v>
      </c>
      <c r="Q2113" t="str">
        <f>RIGHT(N2113,LEN(N2113)-SEARCH("/",N2113))</f>
        <v>indie rock</v>
      </c>
      <c r="R2113">
        <f>YEAR(O2113)</f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>(((J2114/60)/60)/24)+DATE(1970,1,1)</f>
        <v>41365.928159722222</v>
      </c>
      <c r="P2114" t="str">
        <f>LEFT(N2114,SEARCH("/",N2114)-1)</f>
        <v>music</v>
      </c>
      <c r="Q2114" t="str">
        <f>RIGHT(N2114,LEN(N2114)-SEARCH("/",N2114))</f>
        <v>indie rock</v>
      </c>
      <c r="R2114">
        <f>YEAR(O2114)</f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>(((J2115/60)/60)/24)+DATE(1970,1,1)</f>
        <v>41870.86546296296</v>
      </c>
      <c r="P2115" t="str">
        <f>LEFT(N2115,SEARCH("/",N2115)-1)</f>
        <v>music</v>
      </c>
      <c r="Q2115" t="str">
        <f>RIGHT(N2115,LEN(N2115)-SEARCH("/",N2115))</f>
        <v>indie rock</v>
      </c>
      <c r="R2115">
        <f>YEAR(O2115)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>(((J2116/60)/60)/24)+DATE(1970,1,1)</f>
        <v>40458.815625000003</v>
      </c>
      <c r="P2116" t="str">
        <f>LEFT(N2116,SEARCH("/",N2116)-1)</f>
        <v>music</v>
      </c>
      <c r="Q2116" t="str">
        <f>RIGHT(N2116,LEN(N2116)-SEARCH("/",N2116))</f>
        <v>indie rock</v>
      </c>
      <c r="R2116">
        <f>YEAR(O2116)</f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>(((J2117/60)/60)/24)+DATE(1970,1,1)</f>
        <v>40564.081030092595</v>
      </c>
      <c r="P2117" t="str">
        <f>LEFT(N2117,SEARCH("/",N2117)-1)</f>
        <v>music</v>
      </c>
      <c r="Q2117" t="str">
        <f>RIGHT(N2117,LEN(N2117)-SEARCH("/",N2117))</f>
        <v>indie rock</v>
      </c>
      <c r="R2117">
        <f>YEAR(O2117)</f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>(((J2118/60)/60)/24)+DATE(1970,1,1)</f>
        <v>41136.777812500004</v>
      </c>
      <c r="P2118" t="str">
        <f>LEFT(N2118,SEARCH("/",N2118)-1)</f>
        <v>music</v>
      </c>
      <c r="Q2118" t="str">
        <f>RIGHT(N2118,LEN(N2118)-SEARCH("/",N2118))</f>
        <v>indie rock</v>
      </c>
      <c r="R2118">
        <f>YEAR(O2118)</f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>(((J2119/60)/60)/24)+DATE(1970,1,1)</f>
        <v>42290.059594907405</v>
      </c>
      <c r="P2119" t="str">
        <f>LEFT(N2119,SEARCH("/",N2119)-1)</f>
        <v>music</v>
      </c>
      <c r="Q2119" t="str">
        <f>RIGHT(N2119,LEN(N2119)-SEARCH("/",N2119))</f>
        <v>indie rock</v>
      </c>
      <c r="R2119">
        <f>YEAR(O2119)</f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>(((J2120/60)/60)/24)+DATE(1970,1,1)</f>
        <v>40718.839537037034</v>
      </c>
      <c r="P2120" t="str">
        <f>LEFT(N2120,SEARCH("/",N2120)-1)</f>
        <v>music</v>
      </c>
      <c r="Q2120" t="str">
        <f>RIGHT(N2120,LEN(N2120)-SEARCH("/",N2120))</f>
        <v>indie rock</v>
      </c>
      <c r="R2120">
        <f>YEAR(O2120)</f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>(((J2121/60)/60)/24)+DATE(1970,1,1)</f>
        <v>41107.130150462966</v>
      </c>
      <c r="P2121" t="str">
        <f>LEFT(N2121,SEARCH("/",N2121)-1)</f>
        <v>music</v>
      </c>
      <c r="Q2121" t="str">
        <f>RIGHT(N2121,LEN(N2121)-SEARCH("/",N2121))</f>
        <v>indie rock</v>
      </c>
      <c r="R2121">
        <f>YEAR(O2121)</f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>(((J2122/60)/60)/24)+DATE(1970,1,1)</f>
        <v>41591.964537037034</v>
      </c>
      <c r="P2122" t="str">
        <f>LEFT(N2122,SEARCH("/",N2122)-1)</f>
        <v>music</v>
      </c>
      <c r="Q2122" t="str">
        <f>RIGHT(N2122,LEN(N2122)-SEARCH("/",N2122))</f>
        <v>indie rock</v>
      </c>
      <c r="R2122">
        <f>YEAR(O2122)</f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>(((J2123/60)/60)/24)+DATE(1970,1,1)</f>
        <v>42716.7424537037</v>
      </c>
      <c r="P2123" t="str">
        <f>LEFT(N2123,SEARCH("/",N2123)-1)</f>
        <v>games</v>
      </c>
      <c r="Q2123" t="str">
        <f>RIGHT(N2123,LEN(N2123)-SEARCH("/",N2123))</f>
        <v>video games</v>
      </c>
      <c r="R2123">
        <f>YEAR(O2123)</f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>(((J2124/60)/60)/24)+DATE(1970,1,1)</f>
        <v>42712.300567129627</v>
      </c>
      <c r="P2124" t="str">
        <f>LEFT(N2124,SEARCH("/",N2124)-1)</f>
        <v>games</v>
      </c>
      <c r="Q2124" t="str">
        <f>RIGHT(N2124,LEN(N2124)-SEARCH("/",N2124))</f>
        <v>video games</v>
      </c>
      <c r="R2124">
        <f>YEAR(O2124)</f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>(((J2125/60)/60)/24)+DATE(1970,1,1)</f>
        <v>40198.424849537041</v>
      </c>
      <c r="P2125" t="str">
        <f>LEFT(N2125,SEARCH("/",N2125)-1)</f>
        <v>games</v>
      </c>
      <c r="Q2125" t="str">
        <f>RIGHT(N2125,LEN(N2125)-SEARCH("/",N2125))</f>
        <v>video games</v>
      </c>
      <c r="R2125">
        <f>YEAR(O2125)</f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>(((J2126/60)/60)/24)+DATE(1970,1,1)</f>
        <v>40464.028182870366</v>
      </c>
      <c r="P2126" t="str">
        <f>LEFT(N2126,SEARCH("/",N2126)-1)</f>
        <v>games</v>
      </c>
      <c r="Q2126" t="str">
        <f>RIGHT(N2126,LEN(N2126)-SEARCH("/",N2126))</f>
        <v>video games</v>
      </c>
      <c r="R2126">
        <f>YEAR(O2126)</f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>(((J2127/60)/60)/24)+DATE(1970,1,1)</f>
        <v>42191.023530092592</v>
      </c>
      <c r="P2127" t="str">
        <f>LEFT(N2127,SEARCH("/",N2127)-1)</f>
        <v>games</v>
      </c>
      <c r="Q2127" t="str">
        <f>RIGHT(N2127,LEN(N2127)-SEARCH("/",N2127))</f>
        <v>video games</v>
      </c>
      <c r="R2127">
        <f>YEAR(O2127)</f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>(((J2128/60)/60)/24)+DATE(1970,1,1)</f>
        <v>41951.973229166666</v>
      </c>
      <c r="P2128" t="str">
        <f>LEFT(N2128,SEARCH("/",N2128)-1)</f>
        <v>games</v>
      </c>
      <c r="Q2128" t="str">
        <f>RIGHT(N2128,LEN(N2128)-SEARCH("/",N2128))</f>
        <v>video games</v>
      </c>
      <c r="R2128">
        <f>YEAR(O2128)</f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>(((J2129/60)/60)/24)+DATE(1970,1,1)</f>
        <v>42045.50535879629</v>
      </c>
      <c r="P2129" t="str">
        <f>LEFT(N2129,SEARCH("/",N2129)-1)</f>
        <v>games</v>
      </c>
      <c r="Q2129" t="str">
        <f>RIGHT(N2129,LEN(N2129)-SEARCH("/",N2129))</f>
        <v>video games</v>
      </c>
      <c r="R2129">
        <f>YEAR(O2129)</f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>(((J2130/60)/60)/24)+DATE(1970,1,1)</f>
        <v>41843.772789351853</v>
      </c>
      <c r="P2130" t="str">
        <f>LEFT(N2130,SEARCH("/",N2130)-1)</f>
        <v>games</v>
      </c>
      <c r="Q2130" t="str">
        <f>RIGHT(N2130,LEN(N2130)-SEARCH("/",N2130))</f>
        <v>video games</v>
      </c>
      <c r="R2130">
        <f>YEAR(O2130)</f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>(((J2131/60)/60)/24)+DATE(1970,1,1)</f>
        <v>42409.024305555555</v>
      </c>
      <c r="P2131" t="str">
        <f>LEFT(N2131,SEARCH("/",N2131)-1)</f>
        <v>games</v>
      </c>
      <c r="Q2131" t="str">
        <f>RIGHT(N2131,LEN(N2131)-SEARCH("/",N2131))</f>
        <v>video games</v>
      </c>
      <c r="R2131">
        <f>YEAR(O2131)</f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>(((J2132/60)/60)/24)+DATE(1970,1,1)</f>
        <v>41832.086377314816</v>
      </c>
      <c r="P2132" t="str">
        <f>LEFT(N2132,SEARCH("/",N2132)-1)</f>
        <v>games</v>
      </c>
      <c r="Q2132" t="str">
        <f>RIGHT(N2132,LEN(N2132)-SEARCH("/",N2132))</f>
        <v>video games</v>
      </c>
      <c r="R2132">
        <f>YEAR(O2132)</f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>(((J2133/60)/60)/24)+DATE(1970,1,1)</f>
        <v>42167.207071759258</v>
      </c>
      <c r="P2133" t="str">
        <f>LEFT(N2133,SEARCH("/",N2133)-1)</f>
        <v>games</v>
      </c>
      <c r="Q2133" t="str">
        <f>RIGHT(N2133,LEN(N2133)-SEARCH("/",N2133))</f>
        <v>video games</v>
      </c>
      <c r="R2133">
        <f>YEAR(O2133)</f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>(((J2134/60)/60)/24)+DATE(1970,1,1)</f>
        <v>41643.487175925926</v>
      </c>
      <c r="P2134" t="str">
        <f>LEFT(N2134,SEARCH("/",N2134)-1)</f>
        <v>games</v>
      </c>
      <c r="Q2134" t="str">
        <f>RIGHT(N2134,LEN(N2134)-SEARCH("/",N2134))</f>
        <v>video games</v>
      </c>
      <c r="R2134">
        <f>YEAR(O2134)</f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>(((J2135/60)/60)/24)+DATE(1970,1,1)</f>
        <v>40619.097210648149</v>
      </c>
      <c r="P2135" t="str">
        <f>LEFT(N2135,SEARCH("/",N2135)-1)</f>
        <v>games</v>
      </c>
      <c r="Q2135" t="str">
        <f>RIGHT(N2135,LEN(N2135)-SEARCH("/",N2135))</f>
        <v>video games</v>
      </c>
      <c r="R2135">
        <f>YEAR(O2135)</f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>(((J2136/60)/60)/24)+DATE(1970,1,1)</f>
        <v>41361.886469907404</v>
      </c>
      <c r="P2136" t="str">
        <f>LEFT(N2136,SEARCH("/",N2136)-1)</f>
        <v>games</v>
      </c>
      <c r="Q2136" t="str">
        <f>RIGHT(N2136,LEN(N2136)-SEARCH("/",N2136))</f>
        <v>video games</v>
      </c>
      <c r="R2136">
        <f>YEAR(O2136)</f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>(((J2137/60)/60)/24)+DATE(1970,1,1)</f>
        <v>41156.963344907403</v>
      </c>
      <c r="P2137" t="str">
        <f>LEFT(N2137,SEARCH("/",N2137)-1)</f>
        <v>games</v>
      </c>
      <c r="Q2137" t="str">
        <f>RIGHT(N2137,LEN(N2137)-SEARCH("/",N2137))</f>
        <v>video games</v>
      </c>
      <c r="R2137">
        <f>YEAR(O2137)</f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>(((J2138/60)/60)/24)+DATE(1970,1,1)</f>
        <v>41536.509097222224</v>
      </c>
      <c r="P2138" t="str">
        <f>LEFT(N2138,SEARCH("/",N2138)-1)</f>
        <v>games</v>
      </c>
      <c r="Q2138" t="str">
        <f>RIGHT(N2138,LEN(N2138)-SEARCH("/",N2138))</f>
        <v>video games</v>
      </c>
      <c r="R2138">
        <f>YEAR(O2138)</f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>(((J2139/60)/60)/24)+DATE(1970,1,1)</f>
        <v>41948.771168981482</v>
      </c>
      <c r="P2139" t="str">
        <f>LEFT(N2139,SEARCH("/",N2139)-1)</f>
        <v>games</v>
      </c>
      <c r="Q2139" t="str">
        <f>RIGHT(N2139,LEN(N2139)-SEARCH("/",N2139))</f>
        <v>video games</v>
      </c>
      <c r="R2139">
        <f>YEAR(O2139)</f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>(((J2140/60)/60)/24)+DATE(1970,1,1)</f>
        <v>41557.013182870374</v>
      </c>
      <c r="P2140" t="str">
        <f>LEFT(N2140,SEARCH("/",N2140)-1)</f>
        <v>games</v>
      </c>
      <c r="Q2140" t="str">
        <f>RIGHT(N2140,LEN(N2140)-SEARCH("/",N2140))</f>
        <v>video games</v>
      </c>
      <c r="R2140">
        <f>YEAR(O2140)</f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>(((J2141/60)/60)/24)+DATE(1970,1,1)</f>
        <v>42647.750092592592</v>
      </c>
      <c r="P2141" t="str">
        <f>LEFT(N2141,SEARCH("/",N2141)-1)</f>
        <v>games</v>
      </c>
      <c r="Q2141" t="str">
        <f>RIGHT(N2141,LEN(N2141)-SEARCH("/",N2141))</f>
        <v>video games</v>
      </c>
      <c r="R2141">
        <f>YEAR(O2141)</f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>(((J2142/60)/60)/24)+DATE(1970,1,1)</f>
        <v>41255.833611111113</v>
      </c>
      <c r="P2142" t="str">
        <f>LEFT(N2142,SEARCH("/",N2142)-1)</f>
        <v>games</v>
      </c>
      <c r="Q2142" t="str">
        <f>RIGHT(N2142,LEN(N2142)-SEARCH("/",N2142))</f>
        <v>video games</v>
      </c>
      <c r="R2142">
        <f>YEAR(O2142)</f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>(((J2143/60)/60)/24)+DATE(1970,1,1)</f>
        <v>41927.235636574071</v>
      </c>
      <c r="P2143" t="str">
        <f>LEFT(N2143,SEARCH("/",N2143)-1)</f>
        <v>games</v>
      </c>
      <c r="Q2143" t="str">
        <f>RIGHT(N2143,LEN(N2143)-SEARCH("/",N2143))</f>
        <v>video games</v>
      </c>
      <c r="R2143">
        <f>YEAR(O2143)</f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>(((J2144/60)/60)/24)+DATE(1970,1,1)</f>
        <v>42340.701504629629</v>
      </c>
      <c r="P2144" t="str">
        <f>LEFT(N2144,SEARCH("/",N2144)-1)</f>
        <v>games</v>
      </c>
      <c r="Q2144" t="str">
        <f>RIGHT(N2144,LEN(N2144)-SEARCH("/",N2144))</f>
        <v>video games</v>
      </c>
      <c r="R2144">
        <f>YEAR(O2144)</f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>(((J2145/60)/60)/24)+DATE(1970,1,1)</f>
        <v>40332.886712962965</v>
      </c>
      <c r="P2145" t="str">
        <f>LEFT(N2145,SEARCH("/",N2145)-1)</f>
        <v>games</v>
      </c>
      <c r="Q2145" t="str">
        <f>RIGHT(N2145,LEN(N2145)-SEARCH("/",N2145))</f>
        <v>video games</v>
      </c>
      <c r="R2145">
        <f>YEAR(O2145)</f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>(((J2146/60)/60)/24)+DATE(1970,1,1)</f>
        <v>41499.546759259261</v>
      </c>
      <c r="P2146" t="str">
        <f>LEFT(N2146,SEARCH("/",N2146)-1)</f>
        <v>games</v>
      </c>
      <c r="Q2146" t="str">
        <f>RIGHT(N2146,LEN(N2146)-SEARCH("/",N2146))</f>
        <v>video games</v>
      </c>
      <c r="R2146">
        <f>YEAR(O2146)</f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>(((J2147/60)/60)/24)+DATE(1970,1,1)</f>
        <v>41575.237430555557</v>
      </c>
      <c r="P2147" t="str">
        <f>LEFT(N2147,SEARCH("/",N2147)-1)</f>
        <v>games</v>
      </c>
      <c r="Q2147" t="str">
        <f>RIGHT(N2147,LEN(N2147)-SEARCH("/",N2147))</f>
        <v>video games</v>
      </c>
      <c r="R2147">
        <f>YEAR(O2147)</f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>(((J2148/60)/60)/24)+DATE(1970,1,1)</f>
        <v>42397.679513888885</v>
      </c>
      <c r="P2148" t="str">
        <f>LEFT(N2148,SEARCH("/",N2148)-1)</f>
        <v>games</v>
      </c>
      <c r="Q2148" t="str">
        <f>RIGHT(N2148,LEN(N2148)-SEARCH("/",N2148))</f>
        <v>video games</v>
      </c>
      <c r="R2148">
        <f>YEAR(O2148)</f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>(((J2149/60)/60)/24)+DATE(1970,1,1)</f>
        <v>41927.295694444445</v>
      </c>
      <c r="P2149" t="str">
        <f>LEFT(N2149,SEARCH("/",N2149)-1)</f>
        <v>games</v>
      </c>
      <c r="Q2149" t="str">
        <f>RIGHT(N2149,LEN(N2149)-SEARCH("/",N2149))</f>
        <v>video games</v>
      </c>
      <c r="R2149">
        <f>YEAR(O2149)</f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>(((J2150/60)/60)/24)+DATE(1970,1,1)</f>
        <v>42066.733587962968</v>
      </c>
      <c r="P2150" t="str">
        <f>LEFT(N2150,SEARCH("/",N2150)-1)</f>
        <v>games</v>
      </c>
      <c r="Q2150" t="str">
        <f>RIGHT(N2150,LEN(N2150)-SEARCH("/",N2150))</f>
        <v>video games</v>
      </c>
      <c r="R2150">
        <f>YEAR(O2150)</f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>(((J2151/60)/60)/24)+DATE(1970,1,1)</f>
        <v>40355.024953703702</v>
      </c>
      <c r="P2151" t="str">
        <f>LEFT(N2151,SEARCH("/",N2151)-1)</f>
        <v>games</v>
      </c>
      <c r="Q2151" t="str">
        <f>RIGHT(N2151,LEN(N2151)-SEARCH("/",N2151))</f>
        <v>video games</v>
      </c>
      <c r="R2151">
        <f>YEAR(O2151)</f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>(((J2152/60)/60)/24)+DATE(1970,1,1)</f>
        <v>42534.284710648149</v>
      </c>
      <c r="P2152" t="str">
        <f>LEFT(N2152,SEARCH("/",N2152)-1)</f>
        <v>games</v>
      </c>
      <c r="Q2152" t="str">
        <f>RIGHT(N2152,LEN(N2152)-SEARCH("/",N2152))</f>
        <v>video games</v>
      </c>
      <c r="R2152">
        <f>YEAR(O2152)</f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>(((J2153/60)/60)/24)+DATE(1970,1,1)</f>
        <v>42520.847384259265</v>
      </c>
      <c r="P2153" t="str">
        <f>LEFT(N2153,SEARCH("/",N2153)-1)</f>
        <v>games</v>
      </c>
      <c r="Q2153" t="str">
        <f>RIGHT(N2153,LEN(N2153)-SEARCH("/",N2153))</f>
        <v>video games</v>
      </c>
      <c r="R2153">
        <f>YEAR(O2153)</f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>(((J2154/60)/60)/24)+DATE(1970,1,1)</f>
        <v>41683.832280092596</v>
      </c>
      <c r="P2154" t="str">
        <f>LEFT(N2154,SEARCH("/",N2154)-1)</f>
        <v>games</v>
      </c>
      <c r="Q2154" t="str">
        <f>RIGHT(N2154,LEN(N2154)-SEARCH("/",N2154))</f>
        <v>video games</v>
      </c>
      <c r="R2154">
        <f>YEAR(O2154)</f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>(((J2155/60)/60)/24)+DATE(1970,1,1)</f>
        <v>41974.911087962959</v>
      </c>
      <c r="P2155" t="str">
        <f>LEFT(N2155,SEARCH("/",N2155)-1)</f>
        <v>games</v>
      </c>
      <c r="Q2155" t="str">
        <f>RIGHT(N2155,LEN(N2155)-SEARCH("/",N2155))</f>
        <v>video games</v>
      </c>
      <c r="R2155">
        <f>YEAR(O2155)</f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>(((J2156/60)/60)/24)+DATE(1970,1,1)</f>
        <v>41647.632256944446</v>
      </c>
      <c r="P2156" t="str">
        <f>LEFT(N2156,SEARCH("/",N2156)-1)</f>
        <v>games</v>
      </c>
      <c r="Q2156" t="str">
        <f>RIGHT(N2156,LEN(N2156)-SEARCH("/",N2156))</f>
        <v>video games</v>
      </c>
      <c r="R2156">
        <f>YEAR(O2156)</f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>(((J2157/60)/60)/24)+DATE(1970,1,1)</f>
        <v>42430.747511574074</v>
      </c>
      <c r="P2157" t="str">
        <f>LEFT(N2157,SEARCH("/",N2157)-1)</f>
        <v>games</v>
      </c>
      <c r="Q2157" t="str">
        <f>RIGHT(N2157,LEN(N2157)-SEARCH("/",N2157))</f>
        <v>video games</v>
      </c>
      <c r="R2157">
        <f>YEAR(O2157)</f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>(((J2158/60)/60)/24)+DATE(1970,1,1)</f>
        <v>41488.85423611111</v>
      </c>
      <c r="P2158" t="str">
        <f>LEFT(N2158,SEARCH("/",N2158)-1)</f>
        <v>games</v>
      </c>
      <c r="Q2158" t="str">
        <f>RIGHT(N2158,LEN(N2158)-SEARCH("/",N2158))</f>
        <v>video games</v>
      </c>
      <c r="R2158">
        <f>YEAR(O2158)</f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>(((J2159/60)/60)/24)+DATE(1970,1,1)</f>
        <v>42694.98128472222</v>
      </c>
      <c r="P2159" t="str">
        <f>LEFT(N2159,SEARCH("/",N2159)-1)</f>
        <v>games</v>
      </c>
      <c r="Q2159" t="str">
        <f>RIGHT(N2159,LEN(N2159)-SEARCH("/",N2159))</f>
        <v>video games</v>
      </c>
      <c r="R2159">
        <f>YEAR(O2159)</f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>(((J2160/60)/60)/24)+DATE(1970,1,1)</f>
        <v>41264.853865740741</v>
      </c>
      <c r="P2160" t="str">
        <f>LEFT(N2160,SEARCH("/",N2160)-1)</f>
        <v>games</v>
      </c>
      <c r="Q2160" t="str">
        <f>RIGHT(N2160,LEN(N2160)-SEARCH("/",N2160))</f>
        <v>video games</v>
      </c>
      <c r="R2160">
        <f>YEAR(O2160)</f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>(((J2161/60)/60)/24)+DATE(1970,1,1)</f>
        <v>40710.731180555551</v>
      </c>
      <c r="P2161" t="str">
        <f>LEFT(N2161,SEARCH("/",N2161)-1)</f>
        <v>games</v>
      </c>
      <c r="Q2161" t="str">
        <f>RIGHT(N2161,LEN(N2161)-SEARCH("/",N2161))</f>
        <v>video games</v>
      </c>
      <c r="R2161">
        <f>YEAR(O2161)</f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>(((J2162/60)/60)/24)+DATE(1970,1,1)</f>
        <v>41018.711863425924</v>
      </c>
      <c r="P2162" t="str">
        <f>LEFT(N2162,SEARCH("/",N2162)-1)</f>
        <v>games</v>
      </c>
      <c r="Q2162" t="str">
        <f>RIGHT(N2162,LEN(N2162)-SEARCH("/",N2162))</f>
        <v>video games</v>
      </c>
      <c r="R2162">
        <f>YEAR(O2162)</f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>(((J2163/60)/60)/24)+DATE(1970,1,1)</f>
        <v>42240.852534722217</v>
      </c>
      <c r="P2163" t="str">
        <f>LEFT(N2163,SEARCH("/",N2163)-1)</f>
        <v>music</v>
      </c>
      <c r="Q2163" t="str">
        <f>RIGHT(N2163,LEN(N2163)-SEARCH("/",N2163))</f>
        <v>rock</v>
      </c>
      <c r="R2163">
        <f>YEAR(O2163)</f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>(((J2164/60)/60)/24)+DATE(1970,1,1)</f>
        <v>41813.766099537039</v>
      </c>
      <c r="P2164" t="str">
        <f>LEFT(N2164,SEARCH("/",N2164)-1)</f>
        <v>music</v>
      </c>
      <c r="Q2164" t="str">
        <f>RIGHT(N2164,LEN(N2164)-SEARCH("/",N2164))</f>
        <v>rock</v>
      </c>
      <c r="R2164">
        <f>YEAR(O2164)</f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>(((J2165/60)/60)/24)+DATE(1970,1,1)</f>
        <v>42111.899537037039</v>
      </c>
      <c r="P2165" t="str">
        <f>LEFT(N2165,SEARCH("/",N2165)-1)</f>
        <v>music</v>
      </c>
      <c r="Q2165" t="str">
        <f>RIGHT(N2165,LEN(N2165)-SEARCH("/",N2165))</f>
        <v>rock</v>
      </c>
      <c r="R2165">
        <f>YEAR(O2165)</f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>(((J2166/60)/60)/24)+DATE(1970,1,1)</f>
        <v>42515.71775462963</v>
      </c>
      <c r="P2166" t="str">
        <f>LEFT(N2166,SEARCH("/",N2166)-1)</f>
        <v>music</v>
      </c>
      <c r="Q2166" t="str">
        <f>RIGHT(N2166,LEN(N2166)-SEARCH("/",N2166))</f>
        <v>rock</v>
      </c>
      <c r="R2166">
        <f>YEAR(O2166)</f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>(((J2167/60)/60)/24)+DATE(1970,1,1)</f>
        <v>42438.667071759264</v>
      </c>
      <c r="P2167" t="str">
        <f>LEFT(N2167,SEARCH("/",N2167)-1)</f>
        <v>music</v>
      </c>
      <c r="Q2167" t="str">
        <f>RIGHT(N2167,LEN(N2167)-SEARCH("/",N2167))</f>
        <v>rock</v>
      </c>
      <c r="R2167">
        <f>YEAR(O2167)</f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>(((J2168/60)/60)/24)+DATE(1970,1,1)</f>
        <v>41933.838171296295</v>
      </c>
      <c r="P2168" t="str">
        <f>LEFT(N2168,SEARCH("/",N2168)-1)</f>
        <v>music</v>
      </c>
      <c r="Q2168" t="str">
        <f>RIGHT(N2168,LEN(N2168)-SEARCH("/",N2168))</f>
        <v>rock</v>
      </c>
      <c r="R2168">
        <f>YEAR(O2168)</f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>(((J2169/60)/60)/24)+DATE(1970,1,1)</f>
        <v>41153.066400462965</v>
      </c>
      <c r="P2169" t="str">
        <f>LEFT(N2169,SEARCH("/",N2169)-1)</f>
        <v>music</v>
      </c>
      <c r="Q2169" t="str">
        <f>RIGHT(N2169,LEN(N2169)-SEARCH("/",N2169))</f>
        <v>rock</v>
      </c>
      <c r="R2169">
        <f>YEAR(O2169)</f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>(((J2170/60)/60)/24)+DATE(1970,1,1)</f>
        <v>42745.600243055553</v>
      </c>
      <c r="P2170" t="str">
        <f>LEFT(N2170,SEARCH("/",N2170)-1)</f>
        <v>music</v>
      </c>
      <c r="Q2170" t="str">
        <f>RIGHT(N2170,LEN(N2170)-SEARCH("/",N2170))</f>
        <v>rock</v>
      </c>
      <c r="R2170">
        <f>YEAR(O2170)</f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>(((J2171/60)/60)/24)+DATE(1970,1,1)</f>
        <v>42793.700821759259</v>
      </c>
      <c r="P2171" t="str">
        <f>LEFT(N2171,SEARCH("/",N2171)-1)</f>
        <v>music</v>
      </c>
      <c r="Q2171" t="str">
        <f>RIGHT(N2171,LEN(N2171)-SEARCH("/",N2171))</f>
        <v>rock</v>
      </c>
      <c r="R2171">
        <f>YEAR(O2171)</f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>(((J2172/60)/60)/24)+DATE(1970,1,1)</f>
        <v>42198.750254629631</v>
      </c>
      <c r="P2172" t="str">
        <f>LEFT(N2172,SEARCH("/",N2172)-1)</f>
        <v>music</v>
      </c>
      <c r="Q2172" t="str">
        <f>RIGHT(N2172,LEN(N2172)-SEARCH("/",N2172))</f>
        <v>rock</v>
      </c>
      <c r="R2172">
        <f>YEAR(O2172)</f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>(((J2173/60)/60)/24)+DATE(1970,1,1)</f>
        <v>42141.95711805555</v>
      </c>
      <c r="P2173" t="str">
        <f>LEFT(N2173,SEARCH("/",N2173)-1)</f>
        <v>music</v>
      </c>
      <c r="Q2173" t="str">
        <f>RIGHT(N2173,LEN(N2173)-SEARCH("/",N2173))</f>
        <v>rock</v>
      </c>
      <c r="R2173">
        <f>YEAR(O2173)</f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>(((J2174/60)/60)/24)+DATE(1970,1,1)</f>
        <v>42082.580092592587</v>
      </c>
      <c r="P2174" t="str">
        <f>LEFT(N2174,SEARCH("/",N2174)-1)</f>
        <v>music</v>
      </c>
      <c r="Q2174" t="str">
        <f>RIGHT(N2174,LEN(N2174)-SEARCH("/",N2174))</f>
        <v>rock</v>
      </c>
      <c r="R2174">
        <f>YEAR(O2174)</f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>(((J2175/60)/60)/24)+DATE(1970,1,1)</f>
        <v>41495.692627314813</v>
      </c>
      <c r="P2175" t="str">
        <f>LEFT(N2175,SEARCH("/",N2175)-1)</f>
        <v>music</v>
      </c>
      <c r="Q2175" t="str">
        <f>RIGHT(N2175,LEN(N2175)-SEARCH("/",N2175))</f>
        <v>rock</v>
      </c>
      <c r="R2175">
        <f>YEAR(O2175)</f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>(((J2176/60)/60)/24)+DATE(1970,1,1)</f>
        <v>42465.542905092589</v>
      </c>
      <c r="P2176" t="str">
        <f>LEFT(N2176,SEARCH("/",N2176)-1)</f>
        <v>music</v>
      </c>
      <c r="Q2176" t="str">
        <f>RIGHT(N2176,LEN(N2176)-SEARCH("/",N2176))</f>
        <v>rock</v>
      </c>
      <c r="R2176">
        <f>YEAR(O2176)</f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>(((J2177/60)/60)/24)+DATE(1970,1,1)</f>
        <v>42565.009097222224</v>
      </c>
      <c r="P2177" t="str">
        <f>LEFT(N2177,SEARCH("/",N2177)-1)</f>
        <v>music</v>
      </c>
      <c r="Q2177" t="str">
        <f>RIGHT(N2177,LEN(N2177)-SEARCH("/",N2177))</f>
        <v>rock</v>
      </c>
      <c r="R2177">
        <f>YEAR(O2177)</f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>(((J2178/60)/60)/24)+DATE(1970,1,1)</f>
        <v>42096.633206018523</v>
      </c>
      <c r="P2178" t="str">
        <f>LEFT(N2178,SEARCH("/",N2178)-1)</f>
        <v>music</v>
      </c>
      <c r="Q2178" t="str">
        <f>RIGHT(N2178,LEN(N2178)-SEARCH("/",N2178))</f>
        <v>rock</v>
      </c>
      <c r="R2178">
        <f>YEAR(O2178)</f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>(((J2179/60)/60)/24)+DATE(1970,1,1)</f>
        <v>42502.250775462962</v>
      </c>
      <c r="P2179" t="str">
        <f>LEFT(N2179,SEARCH("/",N2179)-1)</f>
        <v>music</v>
      </c>
      <c r="Q2179" t="str">
        <f>RIGHT(N2179,LEN(N2179)-SEARCH("/",N2179))</f>
        <v>rock</v>
      </c>
      <c r="R2179">
        <f>YEAR(O2179)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>(((J2180/60)/60)/24)+DATE(1970,1,1)</f>
        <v>42723.63653935185</v>
      </c>
      <c r="P2180" t="str">
        <f>LEFT(N2180,SEARCH("/",N2180)-1)</f>
        <v>music</v>
      </c>
      <c r="Q2180" t="str">
        <f>RIGHT(N2180,LEN(N2180)-SEARCH("/",N2180))</f>
        <v>rock</v>
      </c>
      <c r="R2180">
        <f>YEAR(O2180)</f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>(((J2181/60)/60)/24)+DATE(1970,1,1)</f>
        <v>42075.171203703707</v>
      </c>
      <c r="P2181" t="str">
        <f>LEFT(N2181,SEARCH("/",N2181)-1)</f>
        <v>music</v>
      </c>
      <c r="Q2181" t="str">
        <f>RIGHT(N2181,LEN(N2181)-SEARCH("/",N2181))</f>
        <v>rock</v>
      </c>
      <c r="R2181">
        <f>YEAR(O2181)</f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>(((J2182/60)/60)/24)+DATE(1970,1,1)</f>
        <v>42279.669768518521</v>
      </c>
      <c r="P2182" t="str">
        <f>LEFT(N2182,SEARCH("/",N2182)-1)</f>
        <v>music</v>
      </c>
      <c r="Q2182" t="str">
        <f>RIGHT(N2182,LEN(N2182)-SEARCH("/",N2182))</f>
        <v>rock</v>
      </c>
      <c r="R2182">
        <f>YEAR(O2182)</f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>(((J2183/60)/60)/24)+DATE(1970,1,1)</f>
        <v>42773.005243055552</v>
      </c>
      <c r="P2183" t="str">
        <f>LEFT(N2183,SEARCH("/",N2183)-1)</f>
        <v>games</v>
      </c>
      <c r="Q2183" t="str">
        <f>RIGHT(N2183,LEN(N2183)-SEARCH("/",N2183))</f>
        <v>tabletop games</v>
      </c>
      <c r="R2183">
        <f>YEAR(O2183)</f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>(((J2184/60)/60)/24)+DATE(1970,1,1)</f>
        <v>41879.900752314818</v>
      </c>
      <c r="P2184" t="str">
        <f>LEFT(N2184,SEARCH("/",N2184)-1)</f>
        <v>games</v>
      </c>
      <c r="Q2184" t="str">
        <f>RIGHT(N2184,LEN(N2184)-SEARCH("/",N2184))</f>
        <v>tabletop games</v>
      </c>
      <c r="R2184">
        <f>YEAR(O2184)</f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>(((J2185/60)/60)/24)+DATE(1970,1,1)</f>
        <v>42745.365474537044</v>
      </c>
      <c r="P2185" t="str">
        <f>LEFT(N2185,SEARCH("/",N2185)-1)</f>
        <v>games</v>
      </c>
      <c r="Q2185" t="str">
        <f>RIGHT(N2185,LEN(N2185)-SEARCH("/",N2185))</f>
        <v>tabletop games</v>
      </c>
      <c r="R2185">
        <f>YEAR(O2185)</f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>(((J2186/60)/60)/24)+DATE(1970,1,1)</f>
        <v>42380.690289351856</v>
      </c>
      <c r="P2186" t="str">
        <f>LEFT(N2186,SEARCH("/",N2186)-1)</f>
        <v>games</v>
      </c>
      <c r="Q2186" t="str">
        <f>RIGHT(N2186,LEN(N2186)-SEARCH("/",N2186))</f>
        <v>tabletop games</v>
      </c>
      <c r="R2186">
        <f>YEAR(O2186)</f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>(((J2187/60)/60)/24)+DATE(1970,1,1)</f>
        <v>41319.349988425929</v>
      </c>
      <c r="P2187" t="str">
        <f>LEFT(N2187,SEARCH("/",N2187)-1)</f>
        <v>games</v>
      </c>
      <c r="Q2187" t="str">
        <f>RIGHT(N2187,LEN(N2187)-SEARCH("/",N2187))</f>
        <v>tabletop games</v>
      </c>
      <c r="R2187">
        <f>YEAR(O2187)</f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>(((J2188/60)/60)/24)+DATE(1970,1,1)</f>
        <v>42583.615081018521</v>
      </c>
      <c r="P2188" t="str">
        <f>LEFT(N2188,SEARCH("/",N2188)-1)</f>
        <v>games</v>
      </c>
      <c r="Q2188" t="str">
        <f>RIGHT(N2188,LEN(N2188)-SEARCH("/",N2188))</f>
        <v>tabletop games</v>
      </c>
      <c r="R2188">
        <f>YEAR(O2188)</f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>(((J2189/60)/60)/24)+DATE(1970,1,1)</f>
        <v>42068.209097222221</v>
      </c>
      <c r="P2189" t="str">
        <f>LEFT(N2189,SEARCH("/",N2189)-1)</f>
        <v>games</v>
      </c>
      <c r="Q2189" t="str">
        <f>RIGHT(N2189,LEN(N2189)-SEARCH("/",N2189))</f>
        <v>tabletop games</v>
      </c>
      <c r="R2189">
        <f>YEAR(O2189)</f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>(((J2190/60)/60)/24)+DATE(1970,1,1)</f>
        <v>42633.586122685185</v>
      </c>
      <c r="P2190" t="str">
        <f>LEFT(N2190,SEARCH("/",N2190)-1)</f>
        <v>games</v>
      </c>
      <c r="Q2190" t="str">
        <f>RIGHT(N2190,LEN(N2190)-SEARCH("/",N2190))</f>
        <v>tabletop games</v>
      </c>
      <c r="R2190">
        <f>YEAR(O2190)</f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>(((J2191/60)/60)/24)+DATE(1970,1,1)</f>
        <v>42467.788194444445</v>
      </c>
      <c r="P2191" t="str">
        <f>LEFT(N2191,SEARCH("/",N2191)-1)</f>
        <v>games</v>
      </c>
      <c r="Q2191" t="str">
        <f>RIGHT(N2191,LEN(N2191)-SEARCH("/",N2191))</f>
        <v>tabletop games</v>
      </c>
      <c r="R2191">
        <f>YEAR(O2191)</f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>(((J2192/60)/60)/24)+DATE(1970,1,1)</f>
        <v>42417.625046296293</v>
      </c>
      <c r="P2192" t="str">
        <f>LEFT(N2192,SEARCH("/",N2192)-1)</f>
        <v>games</v>
      </c>
      <c r="Q2192" t="str">
        <f>RIGHT(N2192,LEN(N2192)-SEARCH("/",N2192))</f>
        <v>tabletop games</v>
      </c>
      <c r="R2192">
        <f>YEAR(O2192)</f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>(((J2193/60)/60)/24)+DATE(1970,1,1)</f>
        <v>42768.833645833336</v>
      </c>
      <c r="P2193" t="str">
        <f>LEFT(N2193,SEARCH("/",N2193)-1)</f>
        <v>games</v>
      </c>
      <c r="Q2193" t="str">
        <f>RIGHT(N2193,LEN(N2193)-SEARCH("/",N2193))</f>
        <v>tabletop games</v>
      </c>
      <c r="R2193">
        <f>YEAR(O2193)</f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>(((J2194/60)/60)/24)+DATE(1970,1,1)</f>
        <v>42691.8512037037</v>
      </c>
      <c r="P2194" t="str">
        <f>LEFT(N2194,SEARCH("/",N2194)-1)</f>
        <v>games</v>
      </c>
      <c r="Q2194" t="str">
        <f>RIGHT(N2194,LEN(N2194)-SEARCH("/",N2194))</f>
        <v>tabletop games</v>
      </c>
      <c r="R2194">
        <f>YEAR(O2194)</f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>(((J2195/60)/60)/24)+DATE(1970,1,1)</f>
        <v>42664.405925925923</v>
      </c>
      <c r="P2195" t="str">
        <f>LEFT(N2195,SEARCH("/",N2195)-1)</f>
        <v>games</v>
      </c>
      <c r="Q2195" t="str">
        <f>RIGHT(N2195,LEN(N2195)-SEARCH("/",N2195))</f>
        <v>tabletop games</v>
      </c>
      <c r="R2195">
        <f>YEAR(O2195)</f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>(((J2196/60)/60)/24)+DATE(1970,1,1)</f>
        <v>42425.757986111115</v>
      </c>
      <c r="P2196" t="str">
        <f>LEFT(N2196,SEARCH("/",N2196)-1)</f>
        <v>games</v>
      </c>
      <c r="Q2196" t="str">
        <f>RIGHT(N2196,LEN(N2196)-SEARCH("/",N2196))</f>
        <v>tabletop games</v>
      </c>
      <c r="R2196">
        <f>YEAR(O2196)</f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>(((J2197/60)/60)/24)+DATE(1970,1,1)</f>
        <v>42197.771990740745</v>
      </c>
      <c r="P2197" t="str">
        <f>LEFT(N2197,SEARCH("/",N2197)-1)</f>
        <v>games</v>
      </c>
      <c r="Q2197" t="str">
        <f>RIGHT(N2197,LEN(N2197)-SEARCH("/",N2197))</f>
        <v>tabletop games</v>
      </c>
      <c r="R2197">
        <f>YEAR(O2197)</f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>(((J2198/60)/60)/24)+DATE(1970,1,1)</f>
        <v>42675.487291666665</v>
      </c>
      <c r="P2198" t="str">
        <f>LEFT(N2198,SEARCH("/",N2198)-1)</f>
        <v>games</v>
      </c>
      <c r="Q2198" t="str">
        <f>RIGHT(N2198,LEN(N2198)-SEARCH("/",N2198))</f>
        <v>tabletop games</v>
      </c>
      <c r="R2198">
        <f>YEAR(O2198)</f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>(((J2199/60)/60)/24)+DATE(1970,1,1)</f>
        <v>42033.584016203706</v>
      </c>
      <c r="P2199" t="str">
        <f>LEFT(N2199,SEARCH("/",N2199)-1)</f>
        <v>games</v>
      </c>
      <c r="Q2199" t="str">
        <f>RIGHT(N2199,LEN(N2199)-SEARCH("/",N2199))</f>
        <v>tabletop games</v>
      </c>
      <c r="R2199">
        <f>YEAR(O2199)</f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>(((J2200/60)/60)/24)+DATE(1970,1,1)</f>
        <v>42292.513888888891</v>
      </c>
      <c r="P2200" t="str">
        <f>LEFT(N2200,SEARCH("/",N2200)-1)</f>
        <v>games</v>
      </c>
      <c r="Q2200" t="str">
        <f>RIGHT(N2200,LEN(N2200)-SEARCH("/",N2200))</f>
        <v>tabletop games</v>
      </c>
      <c r="R2200">
        <f>YEAR(O2200)</f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>(((J2201/60)/60)/24)+DATE(1970,1,1)</f>
        <v>42262.416643518518</v>
      </c>
      <c r="P2201" t="str">
        <f>LEFT(N2201,SEARCH("/",N2201)-1)</f>
        <v>games</v>
      </c>
      <c r="Q2201" t="str">
        <f>RIGHT(N2201,LEN(N2201)-SEARCH("/",N2201))</f>
        <v>tabletop games</v>
      </c>
      <c r="R2201">
        <f>YEAR(O2201)</f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>(((J2202/60)/60)/24)+DATE(1970,1,1)</f>
        <v>42163.625787037032</v>
      </c>
      <c r="P2202" t="str">
        <f>LEFT(N2202,SEARCH("/",N2202)-1)</f>
        <v>games</v>
      </c>
      <c r="Q2202" t="str">
        <f>RIGHT(N2202,LEN(N2202)-SEARCH("/",N2202))</f>
        <v>tabletop games</v>
      </c>
      <c r="R2202">
        <f>YEAR(O2202)</f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>(((J2203/60)/60)/24)+DATE(1970,1,1)</f>
        <v>41276.846817129634</v>
      </c>
      <c r="P2203" t="str">
        <f>LEFT(N2203,SEARCH("/",N2203)-1)</f>
        <v>music</v>
      </c>
      <c r="Q2203" t="str">
        <f>RIGHT(N2203,LEN(N2203)-SEARCH("/",N2203))</f>
        <v>electronic music</v>
      </c>
      <c r="R2203">
        <f>YEAR(O2203)</f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>(((J2204/60)/60)/24)+DATE(1970,1,1)</f>
        <v>41184.849166666667</v>
      </c>
      <c r="P2204" t="str">
        <f>LEFT(N2204,SEARCH("/",N2204)-1)</f>
        <v>music</v>
      </c>
      <c r="Q2204" t="str">
        <f>RIGHT(N2204,LEN(N2204)-SEARCH("/",N2204))</f>
        <v>electronic music</v>
      </c>
      <c r="R2204">
        <f>YEAR(O2204)</f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>(((J2205/60)/60)/24)+DATE(1970,1,1)</f>
        <v>42241.85974537037</v>
      </c>
      <c r="P2205" t="str">
        <f>LEFT(N2205,SEARCH("/",N2205)-1)</f>
        <v>music</v>
      </c>
      <c r="Q2205" t="str">
        <f>RIGHT(N2205,LEN(N2205)-SEARCH("/",N2205))</f>
        <v>electronic music</v>
      </c>
      <c r="R2205">
        <f>YEAR(O2205)</f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>(((J2206/60)/60)/24)+DATE(1970,1,1)</f>
        <v>41312.311562499999</v>
      </c>
      <c r="P2206" t="str">
        <f>LEFT(N2206,SEARCH("/",N2206)-1)</f>
        <v>music</v>
      </c>
      <c r="Q2206" t="str">
        <f>RIGHT(N2206,LEN(N2206)-SEARCH("/",N2206))</f>
        <v>electronic music</v>
      </c>
      <c r="R2206">
        <f>YEAR(O2206)</f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>(((J2207/60)/60)/24)+DATE(1970,1,1)</f>
        <v>41031.82163194444</v>
      </c>
      <c r="P2207" t="str">
        <f>LEFT(N2207,SEARCH("/",N2207)-1)</f>
        <v>music</v>
      </c>
      <c r="Q2207" t="str">
        <f>RIGHT(N2207,LEN(N2207)-SEARCH("/",N2207))</f>
        <v>electronic music</v>
      </c>
      <c r="R2207">
        <f>YEAR(O2207)</f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>(((J2208/60)/60)/24)+DATE(1970,1,1)</f>
        <v>40997.257222222222</v>
      </c>
      <c r="P2208" t="str">
        <f>LEFT(N2208,SEARCH("/",N2208)-1)</f>
        <v>music</v>
      </c>
      <c r="Q2208" t="str">
        <f>RIGHT(N2208,LEN(N2208)-SEARCH("/",N2208))</f>
        <v>electronic music</v>
      </c>
      <c r="R2208">
        <f>YEAR(O2208)</f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>(((J2209/60)/60)/24)+DATE(1970,1,1)</f>
        <v>41564.194131944445</v>
      </c>
      <c r="P2209" t="str">
        <f>LEFT(N2209,SEARCH("/",N2209)-1)</f>
        <v>music</v>
      </c>
      <c r="Q2209" t="str">
        <f>RIGHT(N2209,LEN(N2209)-SEARCH("/",N2209))</f>
        <v>electronic music</v>
      </c>
      <c r="R2209">
        <f>YEAR(O2209)</f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>(((J2210/60)/60)/24)+DATE(1970,1,1)</f>
        <v>40946.882245370369</v>
      </c>
      <c r="P2210" t="str">
        <f>LEFT(N2210,SEARCH("/",N2210)-1)</f>
        <v>music</v>
      </c>
      <c r="Q2210" t="str">
        <f>RIGHT(N2210,LEN(N2210)-SEARCH("/",N2210))</f>
        <v>electronic music</v>
      </c>
      <c r="R2210">
        <f>YEAR(O2210)</f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>(((J2211/60)/60)/24)+DATE(1970,1,1)</f>
        <v>41732.479675925926</v>
      </c>
      <c r="P2211" t="str">
        <f>LEFT(N2211,SEARCH("/",N2211)-1)</f>
        <v>music</v>
      </c>
      <c r="Q2211" t="str">
        <f>RIGHT(N2211,LEN(N2211)-SEARCH("/",N2211))</f>
        <v>electronic music</v>
      </c>
      <c r="R2211">
        <f>YEAR(O2211)</f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>(((J2212/60)/60)/24)+DATE(1970,1,1)</f>
        <v>40956.066087962965</v>
      </c>
      <c r="P2212" t="str">
        <f>LEFT(N2212,SEARCH("/",N2212)-1)</f>
        <v>music</v>
      </c>
      <c r="Q2212" t="str">
        <f>RIGHT(N2212,LEN(N2212)-SEARCH("/",N2212))</f>
        <v>electronic music</v>
      </c>
      <c r="R2212">
        <f>YEAR(O2212)</f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>(((J2213/60)/60)/24)+DATE(1970,1,1)</f>
        <v>41716.785011574073</v>
      </c>
      <c r="P2213" t="str">
        <f>LEFT(N2213,SEARCH("/",N2213)-1)</f>
        <v>music</v>
      </c>
      <c r="Q2213" t="str">
        <f>RIGHT(N2213,LEN(N2213)-SEARCH("/",N2213))</f>
        <v>electronic music</v>
      </c>
      <c r="R2213">
        <f>YEAR(O2213)</f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>(((J2214/60)/60)/24)+DATE(1970,1,1)</f>
        <v>41548.747418981482</v>
      </c>
      <c r="P2214" t="str">
        <f>LEFT(N2214,SEARCH("/",N2214)-1)</f>
        <v>music</v>
      </c>
      <c r="Q2214" t="str">
        <f>RIGHT(N2214,LEN(N2214)-SEARCH("/",N2214))</f>
        <v>electronic music</v>
      </c>
      <c r="R2214">
        <f>YEAR(O2214)</f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>(((J2215/60)/60)/24)+DATE(1970,1,1)</f>
        <v>42109.826145833329</v>
      </c>
      <c r="P2215" t="str">
        <f>LEFT(N2215,SEARCH("/",N2215)-1)</f>
        <v>music</v>
      </c>
      <c r="Q2215" t="str">
        <f>RIGHT(N2215,LEN(N2215)-SEARCH("/",N2215))</f>
        <v>electronic music</v>
      </c>
      <c r="R2215">
        <f>YEAR(O2215)</f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>(((J2216/60)/60)/24)+DATE(1970,1,1)</f>
        <v>41646.792222222226</v>
      </c>
      <c r="P2216" t="str">
        <f>LEFT(N2216,SEARCH("/",N2216)-1)</f>
        <v>music</v>
      </c>
      <c r="Q2216" t="str">
        <f>RIGHT(N2216,LEN(N2216)-SEARCH("/",N2216))</f>
        <v>electronic music</v>
      </c>
      <c r="R2216">
        <f>YEAR(O2216)</f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>(((J2217/60)/60)/24)+DATE(1970,1,1)</f>
        <v>40958.717268518521</v>
      </c>
      <c r="P2217" t="str">
        <f>LEFT(N2217,SEARCH("/",N2217)-1)</f>
        <v>music</v>
      </c>
      <c r="Q2217" t="str">
        <f>RIGHT(N2217,LEN(N2217)-SEARCH("/",N2217))</f>
        <v>electronic music</v>
      </c>
      <c r="R2217">
        <f>YEAR(O2217)</f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>(((J2218/60)/60)/24)+DATE(1970,1,1)</f>
        <v>42194.751678240747</v>
      </c>
      <c r="P2218" t="str">
        <f>LEFT(N2218,SEARCH("/",N2218)-1)</f>
        <v>music</v>
      </c>
      <c r="Q2218" t="str">
        <f>RIGHT(N2218,LEN(N2218)-SEARCH("/",N2218))</f>
        <v>electronic music</v>
      </c>
      <c r="R2218">
        <f>YEAR(O2218)</f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>(((J2219/60)/60)/24)+DATE(1970,1,1)</f>
        <v>42299.776770833334</v>
      </c>
      <c r="P2219" t="str">
        <f>LEFT(N2219,SEARCH("/",N2219)-1)</f>
        <v>music</v>
      </c>
      <c r="Q2219" t="str">
        <f>RIGHT(N2219,LEN(N2219)-SEARCH("/",N2219))</f>
        <v>electronic music</v>
      </c>
      <c r="R2219">
        <f>YEAR(O2219)</f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>(((J2220/60)/60)/24)+DATE(1970,1,1)</f>
        <v>41127.812303240738</v>
      </c>
      <c r="P2220" t="str">
        <f>LEFT(N2220,SEARCH("/",N2220)-1)</f>
        <v>music</v>
      </c>
      <c r="Q2220" t="str">
        <f>RIGHT(N2220,LEN(N2220)-SEARCH("/",N2220))</f>
        <v>electronic music</v>
      </c>
      <c r="R2220">
        <f>YEAR(O2220)</f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>(((J2221/60)/60)/24)+DATE(1970,1,1)</f>
        <v>42205.718888888892</v>
      </c>
      <c r="P2221" t="str">
        <f>LEFT(N2221,SEARCH("/",N2221)-1)</f>
        <v>music</v>
      </c>
      <c r="Q2221" t="str">
        <f>RIGHT(N2221,LEN(N2221)-SEARCH("/",N2221))</f>
        <v>electronic music</v>
      </c>
      <c r="R2221">
        <f>YEAR(O2221)</f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>(((J2222/60)/60)/24)+DATE(1970,1,1)</f>
        <v>41452.060601851852</v>
      </c>
      <c r="P2222" t="str">
        <f>LEFT(N2222,SEARCH("/",N2222)-1)</f>
        <v>music</v>
      </c>
      <c r="Q2222" t="str">
        <f>RIGHT(N2222,LEN(N2222)-SEARCH("/",N2222))</f>
        <v>electronic music</v>
      </c>
      <c r="R2222">
        <f>YEAR(O2222)</f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>(((J2223/60)/60)/24)+DATE(1970,1,1)</f>
        <v>42452.666770833333</v>
      </c>
      <c r="P2223" t="str">
        <f>LEFT(N2223,SEARCH("/",N2223)-1)</f>
        <v>games</v>
      </c>
      <c r="Q2223" t="str">
        <f>RIGHT(N2223,LEN(N2223)-SEARCH("/",N2223))</f>
        <v>tabletop games</v>
      </c>
      <c r="R2223">
        <f>YEAR(O2223)</f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>(((J2224/60)/60)/24)+DATE(1970,1,1)</f>
        <v>40906.787581018521</v>
      </c>
      <c r="P2224" t="str">
        <f>LEFT(N2224,SEARCH("/",N2224)-1)</f>
        <v>games</v>
      </c>
      <c r="Q2224" t="str">
        <f>RIGHT(N2224,LEN(N2224)-SEARCH("/",N2224))</f>
        <v>tabletop games</v>
      </c>
      <c r="R2224">
        <f>YEAR(O2224)</f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>(((J2225/60)/60)/24)+DATE(1970,1,1)</f>
        <v>42152.640833333338</v>
      </c>
      <c r="P2225" t="str">
        <f>LEFT(N2225,SEARCH("/",N2225)-1)</f>
        <v>games</v>
      </c>
      <c r="Q2225" t="str">
        <f>RIGHT(N2225,LEN(N2225)-SEARCH("/",N2225))</f>
        <v>tabletop games</v>
      </c>
      <c r="R2225">
        <f>YEAR(O2225)</f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>(((J2226/60)/60)/24)+DATE(1970,1,1)</f>
        <v>42644.667534722219</v>
      </c>
      <c r="P2226" t="str">
        <f>LEFT(N2226,SEARCH("/",N2226)-1)</f>
        <v>games</v>
      </c>
      <c r="Q2226" t="str">
        <f>RIGHT(N2226,LEN(N2226)-SEARCH("/",N2226))</f>
        <v>tabletop games</v>
      </c>
      <c r="R2226">
        <f>YEAR(O2226)</f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>(((J2227/60)/60)/24)+DATE(1970,1,1)</f>
        <v>41873.79184027778</v>
      </c>
      <c r="P2227" t="str">
        <f>LEFT(N2227,SEARCH("/",N2227)-1)</f>
        <v>games</v>
      </c>
      <c r="Q2227" t="str">
        <f>RIGHT(N2227,LEN(N2227)-SEARCH("/",N2227))</f>
        <v>tabletop games</v>
      </c>
      <c r="R2227">
        <f>YEAR(O2227)</f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>(((J2228/60)/60)/24)+DATE(1970,1,1)</f>
        <v>42381.79886574074</v>
      </c>
      <c r="P2228" t="str">
        <f>LEFT(N2228,SEARCH("/",N2228)-1)</f>
        <v>games</v>
      </c>
      <c r="Q2228" t="str">
        <f>RIGHT(N2228,LEN(N2228)-SEARCH("/",N2228))</f>
        <v>tabletop games</v>
      </c>
      <c r="R2228">
        <f>YEAR(O2228)</f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>(((J2229/60)/60)/24)+DATE(1970,1,1)</f>
        <v>41561.807349537034</v>
      </c>
      <c r="P2229" t="str">
        <f>LEFT(N2229,SEARCH("/",N2229)-1)</f>
        <v>games</v>
      </c>
      <c r="Q2229" t="str">
        <f>RIGHT(N2229,LEN(N2229)-SEARCH("/",N2229))</f>
        <v>tabletop games</v>
      </c>
      <c r="R2229">
        <f>YEAR(O2229)</f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>(((J2230/60)/60)/24)+DATE(1970,1,1)</f>
        <v>42202.278194444443</v>
      </c>
      <c r="P2230" t="str">
        <f>LEFT(N2230,SEARCH("/",N2230)-1)</f>
        <v>games</v>
      </c>
      <c r="Q2230" t="str">
        <f>RIGHT(N2230,LEN(N2230)-SEARCH("/",N2230))</f>
        <v>tabletop games</v>
      </c>
      <c r="R2230">
        <f>YEAR(O2230)</f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>(((J2231/60)/60)/24)+DATE(1970,1,1)</f>
        <v>41484.664247685185</v>
      </c>
      <c r="P2231" t="str">
        <f>LEFT(N2231,SEARCH("/",N2231)-1)</f>
        <v>games</v>
      </c>
      <c r="Q2231" t="str">
        <f>RIGHT(N2231,LEN(N2231)-SEARCH("/",N2231))</f>
        <v>tabletop games</v>
      </c>
      <c r="R2231">
        <f>YEAR(O2231)</f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>(((J2232/60)/60)/24)+DATE(1970,1,1)</f>
        <v>41724.881099537037</v>
      </c>
      <c r="P2232" t="str">
        <f>LEFT(N2232,SEARCH("/",N2232)-1)</f>
        <v>games</v>
      </c>
      <c r="Q2232" t="str">
        <f>RIGHT(N2232,LEN(N2232)-SEARCH("/",N2232))</f>
        <v>tabletop games</v>
      </c>
      <c r="R2232">
        <f>YEAR(O2232)</f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>(((J2233/60)/60)/24)+DATE(1970,1,1)</f>
        <v>41423.910891203705</v>
      </c>
      <c r="P2233" t="str">
        <f>LEFT(N2233,SEARCH("/",N2233)-1)</f>
        <v>games</v>
      </c>
      <c r="Q2233" t="str">
        <f>RIGHT(N2233,LEN(N2233)-SEARCH("/",N2233))</f>
        <v>tabletop games</v>
      </c>
      <c r="R2233">
        <f>YEAR(O2233)</f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>(((J2234/60)/60)/24)+DATE(1970,1,1)</f>
        <v>41806.794074074074</v>
      </c>
      <c r="P2234" t="str">
        <f>LEFT(N2234,SEARCH("/",N2234)-1)</f>
        <v>games</v>
      </c>
      <c r="Q2234" t="str">
        <f>RIGHT(N2234,LEN(N2234)-SEARCH("/",N2234))</f>
        <v>tabletop games</v>
      </c>
      <c r="R2234">
        <f>YEAR(O2234)</f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>(((J2235/60)/60)/24)+DATE(1970,1,1)</f>
        <v>42331.378923611104</v>
      </c>
      <c r="P2235" t="str">
        <f>LEFT(N2235,SEARCH("/",N2235)-1)</f>
        <v>games</v>
      </c>
      <c r="Q2235" t="str">
        <f>RIGHT(N2235,LEN(N2235)-SEARCH("/",N2235))</f>
        <v>tabletop games</v>
      </c>
      <c r="R2235">
        <f>YEAR(O2235)</f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>(((J2236/60)/60)/24)+DATE(1970,1,1)</f>
        <v>42710.824618055558</v>
      </c>
      <c r="P2236" t="str">
        <f>LEFT(N2236,SEARCH("/",N2236)-1)</f>
        <v>games</v>
      </c>
      <c r="Q2236" t="str">
        <f>RIGHT(N2236,LEN(N2236)-SEARCH("/",N2236))</f>
        <v>tabletop games</v>
      </c>
      <c r="R2236">
        <f>YEAR(O2236)</f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>(((J2237/60)/60)/24)+DATE(1970,1,1)</f>
        <v>42062.022118055553</v>
      </c>
      <c r="P2237" t="str">
        <f>LEFT(N2237,SEARCH("/",N2237)-1)</f>
        <v>games</v>
      </c>
      <c r="Q2237" t="str">
        <f>RIGHT(N2237,LEN(N2237)-SEARCH("/",N2237))</f>
        <v>tabletop games</v>
      </c>
      <c r="R2237">
        <f>YEAR(O2237)</f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>(((J2238/60)/60)/24)+DATE(1970,1,1)</f>
        <v>42371.617164351846</v>
      </c>
      <c r="P2238" t="str">
        <f>LEFT(N2238,SEARCH("/",N2238)-1)</f>
        <v>games</v>
      </c>
      <c r="Q2238" t="str">
        <f>RIGHT(N2238,LEN(N2238)-SEARCH("/",N2238))</f>
        <v>tabletop games</v>
      </c>
      <c r="R2238">
        <f>YEAR(O2238)</f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>(((J2239/60)/60)/24)+DATE(1970,1,1)</f>
        <v>41915.003275462965</v>
      </c>
      <c r="P2239" t="str">
        <f>LEFT(N2239,SEARCH("/",N2239)-1)</f>
        <v>games</v>
      </c>
      <c r="Q2239" t="str">
        <f>RIGHT(N2239,LEN(N2239)-SEARCH("/",N2239))</f>
        <v>tabletop games</v>
      </c>
      <c r="R2239">
        <f>YEAR(O2239)</f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>(((J2240/60)/60)/24)+DATE(1970,1,1)</f>
        <v>42774.621712962966</v>
      </c>
      <c r="P2240" t="str">
        <f>LEFT(N2240,SEARCH("/",N2240)-1)</f>
        <v>games</v>
      </c>
      <c r="Q2240" t="str">
        <f>RIGHT(N2240,LEN(N2240)-SEARCH("/",N2240))</f>
        <v>tabletop games</v>
      </c>
      <c r="R2240">
        <f>YEAR(O2240)</f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>(((J2241/60)/60)/24)+DATE(1970,1,1)</f>
        <v>41572.958495370374</v>
      </c>
      <c r="P2241" t="str">
        <f>LEFT(N2241,SEARCH("/",N2241)-1)</f>
        <v>games</v>
      </c>
      <c r="Q2241" t="str">
        <f>RIGHT(N2241,LEN(N2241)-SEARCH("/",N2241))</f>
        <v>tabletop games</v>
      </c>
      <c r="R2241">
        <f>YEAR(O2241)</f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>(((J2242/60)/60)/24)+DATE(1970,1,1)</f>
        <v>42452.825740740736</v>
      </c>
      <c r="P2242" t="str">
        <f>LEFT(N2242,SEARCH("/",N2242)-1)</f>
        <v>games</v>
      </c>
      <c r="Q2242" t="str">
        <f>RIGHT(N2242,LEN(N2242)-SEARCH("/",N2242))</f>
        <v>tabletop games</v>
      </c>
      <c r="R2242">
        <f>YEAR(O2242)</f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>(((J2243/60)/60)/24)+DATE(1970,1,1)</f>
        <v>42766.827546296292</v>
      </c>
      <c r="P2243" t="str">
        <f>LEFT(N2243,SEARCH("/",N2243)-1)</f>
        <v>games</v>
      </c>
      <c r="Q2243" t="str">
        <f>RIGHT(N2243,LEN(N2243)-SEARCH("/",N2243))</f>
        <v>tabletop games</v>
      </c>
      <c r="R2243">
        <f>YEAR(O2243)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>(((J2244/60)/60)/24)+DATE(1970,1,1)</f>
        <v>41569.575613425928</v>
      </c>
      <c r="P2244" t="str">
        <f>LEFT(N2244,SEARCH("/",N2244)-1)</f>
        <v>games</v>
      </c>
      <c r="Q2244" t="str">
        <f>RIGHT(N2244,LEN(N2244)-SEARCH("/",N2244))</f>
        <v>tabletop games</v>
      </c>
      <c r="R2244">
        <f>YEAR(O2244)</f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>(((J2245/60)/60)/24)+DATE(1970,1,1)</f>
        <v>42800.751041666663</v>
      </c>
      <c r="P2245" t="str">
        <f>LEFT(N2245,SEARCH("/",N2245)-1)</f>
        <v>games</v>
      </c>
      <c r="Q2245" t="str">
        <f>RIGHT(N2245,LEN(N2245)-SEARCH("/",N2245))</f>
        <v>tabletop games</v>
      </c>
      <c r="R2245">
        <f>YEAR(O2245)</f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>(((J2246/60)/60)/24)+DATE(1970,1,1)</f>
        <v>42647.818819444445</v>
      </c>
      <c r="P2246" t="str">
        <f>LEFT(N2246,SEARCH("/",N2246)-1)</f>
        <v>games</v>
      </c>
      <c r="Q2246" t="str">
        <f>RIGHT(N2246,LEN(N2246)-SEARCH("/",N2246))</f>
        <v>tabletop games</v>
      </c>
      <c r="R2246">
        <f>YEAR(O2246)</f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>(((J2247/60)/60)/24)+DATE(1970,1,1)</f>
        <v>41660.708530092597</v>
      </c>
      <c r="P2247" t="str">
        <f>LEFT(N2247,SEARCH("/",N2247)-1)</f>
        <v>games</v>
      </c>
      <c r="Q2247" t="str">
        <f>RIGHT(N2247,LEN(N2247)-SEARCH("/",N2247))</f>
        <v>tabletop games</v>
      </c>
      <c r="R2247">
        <f>YEAR(O2247)</f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>(((J2248/60)/60)/24)+DATE(1970,1,1)</f>
        <v>42221.79178240741</v>
      </c>
      <c r="P2248" t="str">
        <f>LEFT(N2248,SEARCH("/",N2248)-1)</f>
        <v>games</v>
      </c>
      <c r="Q2248" t="str">
        <f>RIGHT(N2248,LEN(N2248)-SEARCH("/",N2248))</f>
        <v>tabletop games</v>
      </c>
      <c r="R2248">
        <f>YEAR(O2248)</f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>(((J2249/60)/60)/24)+DATE(1970,1,1)</f>
        <v>42200.666261574079</v>
      </c>
      <c r="P2249" t="str">
        <f>LEFT(N2249,SEARCH("/",N2249)-1)</f>
        <v>games</v>
      </c>
      <c r="Q2249" t="str">
        <f>RIGHT(N2249,LEN(N2249)-SEARCH("/",N2249))</f>
        <v>tabletop games</v>
      </c>
      <c r="R2249">
        <f>YEAR(O2249)</f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>(((J2250/60)/60)/24)+DATE(1970,1,1)</f>
        <v>42688.875902777778</v>
      </c>
      <c r="P2250" t="str">
        <f>LEFT(N2250,SEARCH("/",N2250)-1)</f>
        <v>games</v>
      </c>
      <c r="Q2250" t="str">
        <f>RIGHT(N2250,LEN(N2250)-SEARCH("/",N2250))</f>
        <v>tabletop games</v>
      </c>
      <c r="R2250">
        <f>YEAR(O2250)</f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>(((J2251/60)/60)/24)+DATE(1970,1,1)</f>
        <v>41336.703298611108</v>
      </c>
      <c r="P2251" t="str">
        <f>LEFT(N2251,SEARCH("/",N2251)-1)</f>
        <v>games</v>
      </c>
      <c r="Q2251" t="str">
        <f>RIGHT(N2251,LEN(N2251)-SEARCH("/",N2251))</f>
        <v>tabletop games</v>
      </c>
      <c r="R2251">
        <f>YEAR(O2251)</f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>(((J2252/60)/60)/24)+DATE(1970,1,1)</f>
        <v>42677.005474537036</v>
      </c>
      <c r="P2252" t="str">
        <f>LEFT(N2252,SEARCH("/",N2252)-1)</f>
        <v>games</v>
      </c>
      <c r="Q2252" t="str">
        <f>RIGHT(N2252,LEN(N2252)-SEARCH("/",N2252))</f>
        <v>tabletop games</v>
      </c>
      <c r="R2252">
        <f>YEAR(O2252)</f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>(((J2253/60)/60)/24)+DATE(1970,1,1)</f>
        <v>41846.34579861111</v>
      </c>
      <c r="P2253" t="str">
        <f>LEFT(N2253,SEARCH("/",N2253)-1)</f>
        <v>games</v>
      </c>
      <c r="Q2253" t="str">
        <f>RIGHT(N2253,LEN(N2253)-SEARCH("/",N2253))</f>
        <v>tabletop games</v>
      </c>
      <c r="R2253">
        <f>YEAR(O2253)</f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>(((J2254/60)/60)/24)+DATE(1970,1,1)</f>
        <v>42573.327986111108</v>
      </c>
      <c r="P2254" t="str">
        <f>LEFT(N2254,SEARCH("/",N2254)-1)</f>
        <v>games</v>
      </c>
      <c r="Q2254" t="str">
        <f>RIGHT(N2254,LEN(N2254)-SEARCH("/",N2254))</f>
        <v>tabletop games</v>
      </c>
      <c r="R2254">
        <f>YEAR(O2254)</f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>(((J2255/60)/60)/24)+DATE(1970,1,1)</f>
        <v>42296.631331018521</v>
      </c>
      <c r="P2255" t="str">
        <f>LEFT(N2255,SEARCH("/",N2255)-1)</f>
        <v>games</v>
      </c>
      <c r="Q2255" t="str">
        <f>RIGHT(N2255,LEN(N2255)-SEARCH("/",N2255))</f>
        <v>tabletop games</v>
      </c>
      <c r="R2255">
        <f>YEAR(O2255)</f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>(((J2256/60)/60)/24)+DATE(1970,1,1)</f>
        <v>42752.647777777776</v>
      </c>
      <c r="P2256" t="str">
        <f>LEFT(N2256,SEARCH("/",N2256)-1)</f>
        <v>games</v>
      </c>
      <c r="Q2256" t="str">
        <f>RIGHT(N2256,LEN(N2256)-SEARCH("/",N2256))</f>
        <v>tabletop games</v>
      </c>
      <c r="R2256">
        <f>YEAR(O2256)</f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>(((J2257/60)/60)/24)+DATE(1970,1,1)</f>
        <v>42467.951979166668</v>
      </c>
      <c r="P2257" t="str">
        <f>LEFT(N2257,SEARCH("/",N2257)-1)</f>
        <v>games</v>
      </c>
      <c r="Q2257" t="str">
        <f>RIGHT(N2257,LEN(N2257)-SEARCH("/",N2257))</f>
        <v>tabletop games</v>
      </c>
      <c r="R2257">
        <f>YEAR(O2257)</f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>(((J2258/60)/60)/24)+DATE(1970,1,1)</f>
        <v>42682.451921296291</v>
      </c>
      <c r="P2258" t="str">
        <f>LEFT(N2258,SEARCH("/",N2258)-1)</f>
        <v>games</v>
      </c>
      <c r="Q2258" t="str">
        <f>RIGHT(N2258,LEN(N2258)-SEARCH("/",N2258))</f>
        <v>tabletop games</v>
      </c>
      <c r="R2258">
        <f>YEAR(O2258)</f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>(((J2259/60)/60)/24)+DATE(1970,1,1)</f>
        <v>42505.936678240745</v>
      </c>
      <c r="P2259" t="str">
        <f>LEFT(N2259,SEARCH("/",N2259)-1)</f>
        <v>games</v>
      </c>
      <c r="Q2259" t="str">
        <f>RIGHT(N2259,LEN(N2259)-SEARCH("/",N2259))</f>
        <v>tabletop games</v>
      </c>
      <c r="R2259">
        <f>YEAR(O2259)</f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>(((J2260/60)/60)/24)+DATE(1970,1,1)</f>
        <v>42136.75100694444</v>
      </c>
      <c r="P2260" t="str">
        <f>LEFT(N2260,SEARCH("/",N2260)-1)</f>
        <v>games</v>
      </c>
      <c r="Q2260" t="str">
        <f>RIGHT(N2260,LEN(N2260)-SEARCH("/",N2260))</f>
        <v>tabletop games</v>
      </c>
      <c r="R2260">
        <f>YEAR(O2260)</f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>(((J2261/60)/60)/24)+DATE(1970,1,1)</f>
        <v>42702.804814814815</v>
      </c>
      <c r="P2261" t="str">
        <f>LEFT(N2261,SEARCH("/",N2261)-1)</f>
        <v>games</v>
      </c>
      <c r="Q2261" t="str">
        <f>RIGHT(N2261,LEN(N2261)-SEARCH("/",N2261))</f>
        <v>tabletop games</v>
      </c>
      <c r="R2261">
        <f>YEAR(O2261)</f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>(((J2262/60)/60)/24)+DATE(1970,1,1)</f>
        <v>41695.016782407409</v>
      </c>
      <c r="P2262" t="str">
        <f>LEFT(N2262,SEARCH("/",N2262)-1)</f>
        <v>games</v>
      </c>
      <c r="Q2262" t="str">
        <f>RIGHT(N2262,LEN(N2262)-SEARCH("/",N2262))</f>
        <v>tabletop games</v>
      </c>
      <c r="R2262">
        <f>YEAR(O2262)</f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>(((J2263/60)/60)/24)+DATE(1970,1,1)</f>
        <v>42759.724768518514</v>
      </c>
      <c r="P2263" t="str">
        <f>LEFT(N2263,SEARCH("/",N2263)-1)</f>
        <v>games</v>
      </c>
      <c r="Q2263" t="str">
        <f>RIGHT(N2263,LEN(N2263)-SEARCH("/",N2263))</f>
        <v>tabletop games</v>
      </c>
      <c r="R2263">
        <f>YEAR(O2263)</f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>(((J2264/60)/60)/24)+DATE(1970,1,1)</f>
        <v>41926.585162037038</v>
      </c>
      <c r="P2264" t="str">
        <f>LEFT(N2264,SEARCH("/",N2264)-1)</f>
        <v>games</v>
      </c>
      <c r="Q2264" t="str">
        <f>RIGHT(N2264,LEN(N2264)-SEARCH("/",N2264))</f>
        <v>tabletop games</v>
      </c>
      <c r="R2264">
        <f>YEAR(O2264)</f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>(((J2265/60)/60)/24)+DATE(1970,1,1)</f>
        <v>42014.832326388889</v>
      </c>
      <c r="P2265" t="str">
        <f>LEFT(N2265,SEARCH("/",N2265)-1)</f>
        <v>games</v>
      </c>
      <c r="Q2265" t="str">
        <f>RIGHT(N2265,LEN(N2265)-SEARCH("/",N2265))</f>
        <v>tabletop games</v>
      </c>
      <c r="R2265">
        <f>YEAR(O2265)</f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>(((J2266/60)/60)/24)+DATE(1970,1,1)</f>
        <v>42496.582337962958</v>
      </c>
      <c r="P2266" t="str">
        <f>LEFT(N2266,SEARCH("/",N2266)-1)</f>
        <v>games</v>
      </c>
      <c r="Q2266" t="str">
        <f>RIGHT(N2266,LEN(N2266)-SEARCH("/",N2266))</f>
        <v>tabletop games</v>
      </c>
      <c r="R2266">
        <f>YEAR(O2266)</f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>(((J2267/60)/60)/24)+DATE(1970,1,1)</f>
        <v>42689.853090277778</v>
      </c>
      <c r="P2267" t="str">
        <f>LEFT(N2267,SEARCH("/",N2267)-1)</f>
        <v>games</v>
      </c>
      <c r="Q2267" t="str">
        <f>RIGHT(N2267,LEN(N2267)-SEARCH("/",N2267))</f>
        <v>tabletop games</v>
      </c>
      <c r="R2267">
        <f>YEAR(O2267)</f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>(((J2268/60)/60)/24)+DATE(1970,1,1)</f>
        <v>42469.874907407408</v>
      </c>
      <c r="P2268" t="str">
        <f>LEFT(N2268,SEARCH("/",N2268)-1)</f>
        <v>games</v>
      </c>
      <c r="Q2268" t="str">
        <f>RIGHT(N2268,LEN(N2268)-SEARCH("/",N2268))</f>
        <v>tabletop games</v>
      </c>
      <c r="R2268">
        <f>YEAR(O2268)</f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>(((J2269/60)/60)/24)+DATE(1970,1,1)</f>
        <v>41968.829826388886</v>
      </c>
      <c r="P2269" t="str">
        <f>LEFT(N2269,SEARCH("/",N2269)-1)</f>
        <v>games</v>
      </c>
      <c r="Q2269" t="str">
        <f>RIGHT(N2269,LEN(N2269)-SEARCH("/",N2269))</f>
        <v>tabletop games</v>
      </c>
      <c r="R2269">
        <f>YEAR(O2269)</f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>(((J2270/60)/60)/24)+DATE(1970,1,1)</f>
        <v>42776.082349537035</v>
      </c>
      <c r="P2270" t="str">
        <f>LEFT(N2270,SEARCH("/",N2270)-1)</f>
        <v>games</v>
      </c>
      <c r="Q2270" t="str">
        <f>RIGHT(N2270,LEN(N2270)-SEARCH("/",N2270))</f>
        <v>tabletop games</v>
      </c>
      <c r="R2270">
        <f>YEAR(O2270)</f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>(((J2271/60)/60)/24)+DATE(1970,1,1)</f>
        <v>42776.704432870371</v>
      </c>
      <c r="P2271" t="str">
        <f>LEFT(N2271,SEARCH("/",N2271)-1)</f>
        <v>games</v>
      </c>
      <c r="Q2271" t="str">
        <f>RIGHT(N2271,LEN(N2271)-SEARCH("/",N2271))</f>
        <v>tabletop games</v>
      </c>
      <c r="R2271">
        <f>YEAR(O2271)</f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>(((J2272/60)/60)/24)+DATE(1970,1,1)</f>
        <v>42725.869363425925</v>
      </c>
      <c r="P2272" t="str">
        <f>LEFT(N2272,SEARCH("/",N2272)-1)</f>
        <v>games</v>
      </c>
      <c r="Q2272" t="str">
        <f>RIGHT(N2272,LEN(N2272)-SEARCH("/",N2272))</f>
        <v>tabletop games</v>
      </c>
      <c r="R2272">
        <f>YEAR(O2272)</f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>(((J2273/60)/60)/24)+DATE(1970,1,1)</f>
        <v>42684.000046296293</v>
      </c>
      <c r="P2273" t="str">
        <f>LEFT(N2273,SEARCH("/",N2273)-1)</f>
        <v>games</v>
      </c>
      <c r="Q2273" t="str">
        <f>RIGHT(N2273,LEN(N2273)-SEARCH("/",N2273))</f>
        <v>tabletop games</v>
      </c>
      <c r="R2273">
        <f>YEAR(O2273)</f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>(((J2274/60)/60)/24)+DATE(1970,1,1)</f>
        <v>42315.699490740735</v>
      </c>
      <c r="P2274" t="str">
        <f>LEFT(N2274,SEARCH("/",N2274)-1)</f>
        <v>games</v>
      </c>
      <c r="Q2274" t="str">
        <f>RIGHT(N2274,LEN(N2274)-SEARCH("/",N2274))</f>
        <v>tabletop games</v>
      </c>
      <c r="R2274">
        <f>YEAR(O2274)</f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>(((J2275/60)/60)/24)+DATE(1970,1,1)</f>
        <v>42781.549097222218</v>
      </c>
      <c r="P2275" t="str">
        <f>LEFT(N2275,SEARCH("/",N2275)-1)</f>
        <v>games</v>
      </c>
      <c r="Q2275" t="str">
        <f>RIGHT(N2275,LEN(N2275)-SEARCH("/",N2275))</f>
        <v>tabletop games</v>
      </c>
      <c r="R2275">
        <f>YEAR(O2275)</f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>(((J2276/60)/60)/24)+DATE(1970,1,1)</f>
        <v>41663.500659722224</v>
      </c>
      <c r="P2276" t="str">
        <f>LEFT(N2276,SEARCH("/",N2276)-1)</f>
        <v>games</v>
      </c>
      <c r="Q2276" t="str">
        <f>RIGHT(N2276,LEN(N2276)-SEARCH("/",N2276))</f>
        <v>tabletop games</v>
      </c>
      <c r="R2276">
        <f>YEAR(O2276)</f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>(((J2277/60)/60)/24)+DATE(1970,1,1)</f>
        <v>41965.616655092599</v>
      </c>
      <c r="P2277" t="str">
        <f>LEFT(N2277,SEARCH("/",N2277)-1)</f>
        <v>games</v>
      </c>
      <c r="Q2277" t="str">
        <f>RIGHT(N2277,LEN(N2277)-SEARCH("/",N2277))</f>
        <v>tabletop games</v>
      </c>
      <c r="R2277">
        <f>YEAR(O2277)</f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>(((J2278/60)/60)/24)+DATE(1970,1,1)</f>
        <v>41614.651493055557</v>
      </c>
      <c r="P2278" t="str">
        <f>LEFT(N2278,SEARCH("/",N2278)-1)</f>
        <v>games</v>
      </c>
      <c r="Q2278" t="str">
        <f>RIGHT(N2278,LEN(N2278)-SEARCH("/",N2278))</f>
        <v>tabletop games</v>
      </c>
      <c r="R2278">
        <f>YEAR(O2278)</f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>(((J2279/60)/60)/24)+DATE(1970,1,1)</f>
        <v>40936.678506944445</v>
      </c>
      <c r="P2279" t="str">
        <f>LEFT(N2279,SEARCH("/",N2279)-1)</f>
        <v>games</v>
      </c>
      <c r="Q2279" t="str">
        <f>RIGHT(N2279,LEN(N2279)-SEARCH("/",N2279))</f>
        <v>tabletop games</v>
      </c>
      <c r="R2279">
        <f>YEAR(O2279)</f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>(((J2280/60)/60)/24)+DATE(1970,1,1)</f>
        <v>42338.709108796291</v>
      </c>
      <c r="P2280" t="str">
        <f>LEFT(N2280,SEARCH("/",N2280)-1)</f>
        <v>games</v>
      </c>
      <c r="Q2280" t="str">
        <f>RIGHT(N2280,LEN(N2280)-SEARCH("/",N2280))</f>
        <v>tabletop games</v>
      </c>
      <c r="R2280">
        <f>YEAR(O2280)</f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>(((J2281/60)/60)/24)+DATE(1970,1,1)</f>
        <v>42020.806701388887</v>
      </c>
      <c r="P2281" t="str">
        <f>LEFT(N2281,SEARCH("/",N2281)-1)</f>
        <v>games</v>
      </c>
      <c r="Q2281" t="str">
        <f>RIGHT(N2281,LEN(N2281)-SEARCH("/",N2281))</f>
        <v>tabletop games</v>
      </c>
      <c r="R2281">
        <f>YEAR(O2281)</f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>(((J2282/60)/60)/24)+DATE(1970,1,1)</f>
        <v>42234.624895833331</v>
      </c>
      <c r="P2282" t="str">
        <f>LEFT(N2282,SEARCH("/",N2282)-1)</f>
        <v>games</v>
      </c>
      <c r="Q2282" t="str">
        <f>RIGHT(N2282,LEN(N2282)-SEARCH("/",N2282))</f>
        <v>tabletop games</v>
      </c>
      <c r="R2282">
        <f>YEAR(O2282)</f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>(((J2283/60)/60)/24)+DATE(1970,1,1)</f>
        <v>40687.285844907405</v>
      </c>
      <c r="P2283" t="str">
        <f>LEFT(N2283,SEARCH("/",N2283)-1)</f>
        <v>music</v>
      </c>
      <c r="Q2283" t="str">
        <f>RIGHT(N2283,LEN(N2283)-SEARCH("/",N2283))</f>
        <v>rock</v>
      </c>
      <c r="R2283">
        <f>YEAR(O2283)</f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>(((J2284/60)/60)/24)+DATE(1970,1,1)</f>
        <v>42323.17460648148</v>
      </c>
      <c r="P2284" t="str">
        <f>LEFT(N2284,SEARCH("/",N2284)-1)</f>
        <v>music</v>
      </c>
      <c r="Q2284" t="str">
        <f>RIGHT(N2284,LEN(N2284)-SEARCH("/",N2284))</f>
        <v>rock</v>
      </c>
      <c r="R2284">
        <f>YEAR(O2284)</f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>(((J2285/60)/60)/24)+DATE(1970,1,1)</f>
        <v>40978.125046296293</v>
      </c>
      <c r="P2285" t="str">
        <f>LEFT(N2285,SEARCH("/",N2285)-1)</f>
        <v>music</v>
      </c>
      <c r="Q2285" t="str">
        <f>RIGHT(N2285,LEN(N2285)-SEARCH("/",N2285))</f>
        <v>rock</v>
      </c>
      <c r="R2285">
        <f>YEAR(O2285)</f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>(((J2286/60)/60)/24)+DATE(1970,1,1)</f>
        <v>40585.796817129631</v>
      </c>
      <c r="P2286" t="str">
        <f>LEFT(N2286,SEARCH("/",N2286)-1)</f>
        <v>music</v>
      </c>
      <c r="Q2286" t="str">
        <f>RIGHT(N2286,LEN(N2286)-SEARCH("/",N2286))</f>
        <v>rock</v>
      </c>
      <c r="R2286">
        <f>YEAR(O2286)</f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>(((J2287/60)/60)/24)+DATE(1970,1,1)</f>
        <v>41059.185682870368</v>
      </c>
      <c r="P2287" t="str">
        <f>LEFT(N2287,SEARCH("/",N2287)-1)</f>
        <v>music</v>
      </c>
      <c r="Q2287" t="str">
        <f>RIGHT(N2287,LEN(N2287)-SEARCH("/",N2287))</f>
        <v>rock</v>
      </c>
      <c r="R2287">
        <f>YEAR(O2287)</f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>(((J2288/60)/60)/24)+DATE(1970,1,1)</f>
        <v>41494.963587962964</v>
      </c>
      <c r="P2288" t="str">
        <f>LEFT(N2288,SEARCH("/",N2288)-1)</f>
        <v>music</v>
      </c>
      <c r="Q2288" t="str">
        <f>RIGHT(N2288,LEN(N2288)-SEARCH("/",N2288))</f>
        <v>rock</v>
      </c>
      <c r="R2288">
        <f>YEAR(O2288)</f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>(((J2289/60)/60)/24)+DATE(1970,1,1)</f>
        <v>41792.667361111111</v>
      </c>
      <c r="P2289" t="str">
        <f>LEFT(N2289,SEARCH("/",N2289)-1)</f>
        <v>music</v>
      </c>
      <c r="Q2289" t="str">
        <f>RIGHT(N2289,LEN(N2289)-SEARCH("/",N2289))</f>
        <v>rock</v>
      </c>
      <c r="R2289">
        <f>YEAR(O2289)</f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>(((J2290/60)/60)/24)+DATE(1970,1,1)</f>
        <v>41067.827418981484</v>
      </c>
      <c r="P2290" t="str">
        <f>LEFT(N2290,SEARCH("/",N2290)-1)</f>
        <v>music</v>
      </c>
      <c r="Q2290" t="str">
        <f>RIGHT(N2290,LEN(N2290)-SEARCH("/",N2290))</f>
        <v>rock</v>
      </c>
      <c r="R2290">
        <f>YEAR(O2290)</f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>(((J2291/60)/60)/24)+DATE(1970,1,1)</f>
        <v>41571.998379629629</v>
      </c>
      <c r="P2291" t="str">
        <f>LEFT(N2291,SEARCH("/",N2291)-1)</f>
        <v>music</v>
      </c>
      <c r="Q2291" t="str">
        <f>RIGHT(N2291,LEN(N2291)-SEARCH("/",N2291))</f>
        <v>rock</v>
      </c>
      <c r="R2291">
        <f>YEAR(O2291)</f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>(((J2292/60)/60)/24)+DATE(1970,1,1)</f>
        <v>40070.253819444442</v>
      </c>
      <c r="P2292" t="str">
        <f>LEFT(N2292,SEARCH("/",N2292)-1)</f>
        <v>music</v>
      </c>
      <c r="Q2292" t="str">
        <f>RIGHT(N2292,LEN(N2292)-SEARCH("/",N2292))</f>
        <v>rock</v>
      </c>
      <c r="R2292">
        <f>YEAR(O2292)</f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>(((J2293/60)/60)/24)+DATE(1970,1,1)</f>
        <v>40987.977060185185</v>
      </c>
      <c r="P2293" t="str">
        <f>LEFT(N2293,SEARCH("/",N2293)-1)</f>
        <v>music</v>
      </c>
      <c r="Q2293" t="str">
        <f>RIGHT(N2293,LEN(N2293)-SEARCH("/",N2293))</f>
        <v>rock</v>
      </c>
      <c r="R2293">
        <f>YEAR(O2293)</f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>(((J2294/60)/60)/24)+DATE(1970,1,1)</f>
        <v>40987.697638888887</v>
      </c>
      <c r="P2294" t="str">
        <f>LEFT(N2294,SEARCH("/",N2294)-1)</f>
        <v>music</v>
      </c>
      <c r="Q2294" t="str">
        <f>RIGHT(N2294,LEN(N2294)-SEARCH("/",N2294))</f>
        <v>rock</v>
      </c>
      <c r="R2294">
        <f>YEAR(O2294)</f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>(((J2295/60)/60)/24)+DATE(1970,1,1)</f>
        <v>41151.708321759259</v>
      </c>
      <c r="P2295" t="str">
        <f>LEFT(N2295,SEARCH("/",N2295)-1)</f>
        <v>music</v>
      </c>
      <c r="Q2295" t="str">
        <f>RIGHT(N2295,LEN(N2295)-SEARCH("/",N2295))</f>
        <v>rock</v>
      </c>
      <c r="R2295">
        <f>YEAR(O2295)</f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>(((J2296/60)/60)/24)+DATE(1970,1,1)</f>
        <v>41264.72314814815</v>
      </c>
      <c r="P2296" t="str">
        <f>LEFT(N2296,SEARCH("/",N2296)-1)</f>
        <v>music</v>
      </c>
      <c r="Q2296" t="str">
        <f>RIGHT(N2296,LEN(N2296)-SEARCH("/",N2296))</f>
        <v>rock</v>
      </c>
      <c r="R2296">
        <f>YEAR(O2296)</f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>(((J2297/60)/60)/24)+DATE(1970,1,1)</f>
        <v>41270.954351851848</v>
      </c>
      <c r="P2297" t="str">
        <f>LEFT(N2297,SEARCH("/",N2297)-1)</f>
        <v>music</v>
      </c>
      <c r="Q2297" t="str">
        <f>RIGHT(N2297,LEN(N2297)-SEARCH("/",N2297))</f>
        <v>rock</v>
      </c>
      <c r="R2297">
        <f>YEAR(O2297)</f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>(((J2298/60)/60)/24)+DATE(1970,1,1)</f>
        <v>40927.731782407405</v>
      </c>
      <c r="P2298" t="str">
        <f>LEFT(N2298,SEARCH("/",N2298)-1)</f>
        <v>music</v>
      </c>
      <c r="Q2298" t="str">
        <f>RIGHT(N2298,LEN(N2298)-SEARCH("/",N2298))</f>
        <v>rock</v>
      </c>
      <c r="R2298">
        <f>YEAR(O2298)</f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>(((J2299/60)/60)/24)+DATE(1970,1,1)</f>
        <v>40948.042233796295</v>
      </c>
      <c r="P2299" t="str">
        <f>LEFT(N2299,SEARCH("/",N2299)-1)</f>
        <v>music</v>
      </c>
      <c r="Q2299" t="str">
        <f>RIGHT(N2299,LEN(N2299)-SEARCH("/",N2299))</f>
        <v>rock</v>
      </c>
      <c r="R2299">
        <f>YEAR(O2299)</f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>(((J2300/60)/60)/24)+DATE(1970,1,1)</f>
        <v>41694.84065972222</v>
      </c>
      <c r="P2300" t="str">
        <f>LEFT(N2300,SEARCH("/",N2300)-1)</f>
        <v>music</v>
      </c>
      <c r="Q2300" t="str">
        <f>RIGHT(N2300,LEN(N2300)-SEARCH("/",N2300))</f>
        <v>rock</v>
      </c>
      <c r="R2300">
        <f>YEAR(O2300)</f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>(((J2301/60)/60)/24)+DATE(1970,1,1)</f>
        <v>40565.032511574071</v>
      </c>
      <c r="P2301" t="str">
        <f>LEFT(N2301,SEARCH("/",N2301)-1)</f>
        <v>music</v>
      </c>
      <c r="Q2301" t="str">
        <f>RIGHT(N2301,LEN(N2301)-SEARCH("/",N2301))</f>
        <v>rock</v>
      </c>
      <c r="R2301">
        <f>YEAR(O2301)</f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>(((J2302/60)/60)/24)+DATE(1970,1,1)</f>
        <v>41074.727037037039</v>
      </c>
      <c r="P2302" t="str">
        <f>LEFT(N2302,SEARCH("/",N2302)-1)</f>
        <v>music</v>
      </c>
      <c r="Q2302" t="str">
        <f>RIGHT(N2302,LEN(N2302)-SEARCH("/",N2302))</f>
        <v>rock</v>
      </c>
      <c r="R2302">
        <f>YEAR(O2302)</f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>(((J2303/60)/60)/24)+DATE(1970,1,1)</f>
        <v>41416.146944444445</v>
      </c>
      <c r="P2303" t="str">
        <f>LEFT(N2303,SEARCH("/",N2303)-1)</f>
        <v>music</v>
      </c>
      <c r="Q2303" t="str">
        <f>RIGHT(N2303,LEN(N2303)-SEARCH("/",N2303))</f>
        <v>indie rock</v>
      </c>
      <c r="R2303">
        <f>YEAR(O2303)</f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>(((J2304/60)/60)/24)+DATE(1970,1,1)</f>
        <v>41605.868449074071</v>
      </c>
      <c r="P2304" t="str">
        <f>LEFT(N2304,SEARCH("/",N2304)-1)</f>
        <v>music</v>
      </c>
      <c r="Q2304" t="str">
        <f>RIGHT(N2304,LEN(N2304)-SEARCH("/",N2304))</f>
        <v>indie rock</v>
      </c>
      <c r="R2304">
        <f>YEAR(O2304)</f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>(((J2305/60)/60)/24)+DATE(1970,1,1)</f>
        <v>40850.111064814817</v>
      </c>
      <c r="P2305" t="str">
        <f>LEFT(N2305,SEARCH("/",N2305)-1)</f>
        <v>music</v>
      </c>
      <c r="Q2305" t="str">
        <f>RIGHT(N2305,LEN(N2305)-SEARCH("/",N2305))</f>
        <v>indie rock</v>
      </c>
      <c r="R2305">
        <f>YEAR(O2305)</f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>(((J2306/60)/60)/24)+DATE(1970,1,1)</f>
        <v>40502.815868055557</v>
      </c>
      <c r="P2306" t="str">
        <f>LEFT(N2306,SEARCH("/",N2306)-1)</f>
        <v>music</v>
      </c>
      <c r="Q2306" t="str">
        <f>RIGHT(N2306,LEN(N2306)-SEARCH("/",N2306))</f>
        <v>indie rock</v>
      </c>
      <c r="R2306">
        <f>YEAR(O2306)</f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>(((J2307/60)/60)/24)+DATE(1970,1,1)</f>
        <v>41834.695277777777</v>
      </c>
      <c r="P2307" t="str">
        <f>LEFT(N2307,SEARCH("/",N2307)-1)</f>
        <v>music</v>
      </c>
      <c r="Q2307" t="str">
        <f>RIGHT(N2307,LEN(N2307)-SEARCH("/",N2307))</f>
        <v>indie rock</v>
      </c>
      <c r="R2307">
        <f>YEAR(O2307)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>(((J2308/60)/60)/24)+DATE(1970,1,1)</f>
        <v>40948.16815972222</v>
      </c>
      <c r="P2308" t="str">
        <f>LEFT(N2308,SEARCH("/",N2308)-1)</f>
        <v>music</v>
      </c>
      <c r="Q2308" t="str">
        <f>RIGHT(N2308,LEN(N2308)-SEARCH("/",N2308))</f>
        <v>indie rock</v>
      </c>
      <c r="R2308">
        <f>YEAR(O2308)</f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>(((J2309/60)/60)/24)+DATE(1970,1,1)</f>
        <v>41004.802465277775</v>
      </c>
      <c r="P2309" t="str">
        <f>LEFT(N2309,SEARCH("/",N2309)-1)</f>
        <v>music</v>
      </c>
      <c r="Q2309" t="str">
        <f>RIGHT(N2309,LEN(N2309)-SEARCH("/",N2309))</f>
        <v>indie rock</v>
      </c>
      <c r="R2309">
        <f>YEAR(O2309)</f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>(((J2310/60)/60)/24)+DATE(1970,1,1)</f>
        <v>41851.962916666671</v>
      </c>
      <c r="P2310" t="str">
        <f>LEFT(N2310,SEARCH("/",N2310)-1)</f>
        <v>music</v>
      </c>
      <c r="Q2310" t="str">
        <f>RIGHT(N2310,LEN(N2310)-SEARCH("/",N2310))</f>
        <v>indie rock</v>
      </c>
      <c r="R2310">
        <f>YEAR(O2310)</f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>(((J2311/60)/60)/24)+DATE(1970,1,1)</f>
        <v>41307.987696759257</v>
      </c>
      <c r="P2311" t="str">
        <f>LEFT(N2311,SEARCH("/",N2311)-1)</f>
        <v>music</v>
      </c>
      <c r="Q2311" t="str">
        <f>RIGHT(N2311,LEN(N2311)-SEARCH("/",N2311))</f>
        <v>indie rock</v>
      </c>
      <c r="R2311">
        <f>YEAR(O2311)</f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>(((J2312/60)/60)/24)+DATE(1970,1,1)</f>
        <v>41324.79415509259</v>
      </c>
      <c r="P2312" t="str">
        <f>LEFT(N2312,SEARCH("/",N2312)-1)</f>
        <v>music</v>
      </c>
      <c r="Q2312" t="str">
        <f>RIGHT(N2312,LEN(N2312)-SEARCH("/",N2312))</f>
        <v>indie rock</v>
      </c>
      <c r="R2312">
        <f>YEAR(O2312)</f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>(((J2313/60)/60)/24)+DATE(1970,1,1)</f>
        <v>41736.004502314812</v>
      </c>
      <c r="P2313" t="str">
        <f>LEFT(N2313,SEARCH("/",N2313)-1)</f>
        <v>music</v>
      </c>
      <c r="Q2313" t="str">
        <f>RIGHT(N2313,LEN(N2313)-SEARCH("/",N2313))</f>
        <v>indie rock</v>
      </c>
      <c r="R2313">
        <f>YEAR(O2313)</f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>(((J2314/60)/60)/24)+DATE(1970,1,1)</f>
        <v>41716.632847222223</v>
      </c>
      <c r="P2314" t="str">
        <f>LEFT(N2314,SEARCH("/",N2314)-1)</f>
        <v>music</v>
      </c>
      <c r="Q2314" t="str">
        <f>RIGHT(N2314,LEN(N2314)-SEARCH("/",N2314))</f>
        <v>indie rock</v>
      </c>
      <c r="R2314">
        <f>YEAR(O2314)</f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>(((J2315/60)/60)/24)+DATE(1970,1,1)</f>
        <v>41002.958634259259</v>
      </c>
      <c r="P2315" t="str">
        <f>LEFT(N2315,SEARCH("/",N2315)-1)</f>
        <v>music</v>
      </c>
      <c r="Q2315" t="str">
        <f>RIGHT(N2315,LEN(N2315)-SEARCH("/",N2315))</f>
        <v>indie rock</v>
      </c>
      <c r="R2315">
        <f>YEAR(O2315)</f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>(((J2316/60)/60)/24)+DATE(1970,1,1)</f>
        <v>41037.551585648151</v>
      </c>
      <c r="P2316" t="str">
        <f>LEFT(N2316,SEARCH("/",N2316)-1)</f>
        <v>music</v>
      </c>
      <c r="Q2316" t="str">
        <f>RIGHT(N2316,LEN(N2316)-SEARCH("/",N2316))</f>
        <v>indie rock</v>
      </c>
      <c r="R2316">
        <f>YEAR(O2316)</f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>(((J2317/60)/60)/24)+DATE(1970,1,1)</f>
        <v>41004.72619212963</v>
      </c>
      <c r="P2317" t="str">
        <f>LEFT(N2317,SEARCH("/",N2317)-1)</f>
        <v>music</v>
      </c>
      <c r="Q2317" t="str">
        <f>RIGHT(N2317,LEN(N2317)-SEARCH("/",N2317))</f>
        <v>indie rock</v>
      </c>
      <c r="R2317">
        <f>YEAR(O2317)</f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>(((J2318/60)/60)/24)+DATE(1970,1,1)</f>
        <v>40079.725115740745</v>
      </c>
      <c r="P2318" t="str">
        <f>LEFT(N2318,SEARCH("/",N2318)-1)</f>
        <v>music</v>
      </c>
      <c r="Q2318" t="str">
        <f>RIGHT(N2318,LEN(N2318)-SEARCH("/",N2318))</f>
        <v>indie rock</v>
      </c>
      <c r="R2318">
        <f>YEAR(O2318)</f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>(((J2319/60)/60)/24)+DATE(1970,1,1)</f>
        <v>40192.542233796295</v>
      </c>
      <c r="P2319" t="str">
        <f>LEFT(N2319,SEARCH("/",N2319)-1)</f>
        <v>music</v>
      </c>
      <c r="Q2319" t="str">
        <f>RIGHT(N2319,LEN(N2319)-SEARCH("/",N2319))</f>
        <v>indie rock</v>
      </c>
      <c r="R2319">
        <f>YEAR(O2319)</f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>(((J2320/60)/60)/24)+DATE(1970,1,1)</f>
        <v>40050.643680555557</v>
      </c>
      <c r="P2320" t="str">
        <f>LEFT(N2320,SEARCH("/",N2320)-1)</f>
        <v>music</v>
      </c>
      <c r="Q2320" t="str">
        <f>RIGHT(N2320,LEN(N2320)-SEARCH("/",N2320))</f>
        <v>indie rock</v>
      </c>
      <c r="R2320">
        <f>YEAR(O2320)</f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>(((J2321/60)/60)/24)+DATE(1970,1,1)</f>
        <v>41593.082002314812</v>
      </c>
      <c r="P2321" t="str">
        <f>LEFT(N2321,SEARCH("/",N2321)-1)</f>
        <v>music</v>
      </c>
      <c r="Q2321" t="str">
        <f>RIGHT(N2321,LEN(N2321)-SEARCH("/",N2321))</f>
        <v>indie rock</v>
      </c>
      <c r="R2321">
        <f>YEAR(O2321)</f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>(((J2322/60)/60)/24)+DATE(1970,1,1)</f>
        <v>41696.817129629628</v>
      </c>
      <c r="P2322" t="str">
        <f>LEFT(N2322,SEARCH("/",N2322)-1)</f>
        <v>music</v>
      </c>
      <c r="Q2322" t="str">
        <f>RIGHT(N2322,LEN(N2322)-SEARCH("/",N2322))</f>
        <v>indie rock</v>
      </c>
      <c r="R2322">
        <f>YEAR(O2322)</f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>(((J2323/60)/60)/24)+DATE(1970,1,1)</f>
        <v>42799.260428240741</v>
      </c>
      <c r="P2323" t="str">
        <f>LEFT(N2323,SEARCH("/",N2323)-1)</f>
        <v>food</v>
      </c>
      <c r="Q2323" t="str">
        <f>RIGHT(N2323,LEN(N2323)-SEARCH("/",N2323))</f>
        <v>small batch</v>
      </c>
      <c r="R2323">
        <f>YEAR(O2323)</f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>(((J2324/60)/60)/24)+DATE(1970,1,1)</f>
        <v>42804.895474537043</v>
      </c>
      <c r="P2324" t="str">
        <f>LEFT(N2324,SEARCH("/",N2324)-1)</f>
        <v>food</v>
      </c>
      <c r="Q2324" t="str">
        <f>RIGHT(N2324,LEN(N2324)-SEARCH("/",N2324))</f>
        <v>small batch</v>
      </c>
      <c r="R2324">
        <f>YEAR(O2324)</f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>(((J2325/60)/60)/24)+DATE(1970,1,1)</f>
        <v>42807.755173611105</v>
      </c>
      <c r="P2325" t="str">
        <f>LEFT(N2325,SEARCH("/",N2325)-1)</f>
        <v>food</v>
      </c>
      <c r="Q2325" t="str">
        <f>RIGHT(N2325,LEN(N2325)-SEARCH("/",N2325))</f>
        <v>small batch</v>
      </c>
      <c r="R2325">
        <f>YEAR(O2325)</f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>(((J2326/60)/60)/24)+DATE(1970,1,1)</f>
        <v>42790.885243055556</v>
      </c>
      <c r="P2326" t="str">
        <f>LEFT(N2326,SEARCH("/",N2326)-1)</f>
        <v>food</v>
      </c>
      <c r="Q2326" t="str">
        <f>RIGHT(N2326,LEN(N2326)-SEARCH("/",N2326))</f>
        <v>small batch</v>
      </c>
      <c r="R2326">
        <f>YEAR(O2326)</f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>(((J2327/60)/60)/24)+DATE(1970,1,1)</f>
        <v>42794.022349537037</v>
      </c>
      <c r="P2327" t="str">
        <f>LEFT(N2327,SEARCH("/",N2327)-1)</f>
        <v>food</v>
      </c>
      <c r="Q2327" t="str">
        <f>RIGHT(N2327,LEN(N2327)-SEARCH("/",N2327))</f>
        <v>small batch</v>
      </c>
      <c r="R2327">
        <f>YEAR(O2327)</f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>(((J2328/60)/60)/24)+DATE(1970,1,1)</f>
        <v>42804.034120370372</v>
      </c>
      <c r="P2328" t="str">
        <f>LEFT(N2328,SEARCH("/",N2328)-1)</f>
        <v>food</v>
      </c>
      <c r="Q2328" t="str">
        <f>RIGHT(N2328,LEN(N2328)-SEARCH("/",N2328))</f>
        <v>small batch</v>
      </c>
      <c r="R2328">
        <f>YEAR(O2328)</f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>(((J2329/60)/60)/24)+DATE(1970,1,1)</f>
        <v>41842.917129629634</v>
      </c>
      <c r="P2329" t="str">
        <f>LEFT(N2329,SEARCH("/",N2329)-1)</f>
        <v>food</v>
      </c>
      <c r="Q2329" t="str">
        <f>RIGHT(N2329,LEN(N2329)-SEARCH("/",N2329))</f>
        <v>small batch</v>
      </c>
      <c r="R2329">
        <f>YEAR(O2329)</f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>(((J2330/60)/60)/24)+DATE(1970,1,1)</f>
        <v>42139.781678240746</v>
      </c>
      <c r="P2330" t="str">
        <f>LEFT(N2330,SEARCH("/",N2330)-1)</f>
        <v>food</v>
      </c>
      <c r="Q2330" t="str">
        <f>RIGHT(N2330,LEN(N2330)-SEARCH("/",N2330))</f>
        <v>small batch</v>
      </c>
      <c r="R2330">
        <f>YEAR(O2330)</f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>(((J2331/60)/60)/24)+DATE(1970,1,1)</f>
        <v>41807.624374999999</v>
      </c>
      <c r="P2331" t="str">
        <f>LEFT(N2331,SEARCH("/",N2331)-1)</f>
        <v>food</v>
      </c>
      <c r="Q2331" t="str">
        <f>RIGHT(N2331,LEN(N2331)-SEARCH("/",N2331))</f>
        <v>small batch</v>
      </c>
      <c r="R2331">
        <f>YEAR(O2331)</f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>(((J2332/60)/60)/24)+DATE(1970,1,1)</f>
        <v>42332.89980324074</v>
      </c>
      <c r="P2332" t="str">
        <f>LEFT(N2332,SEARCH("/",N2332)-1)</f>
        <v>food</v>
      </c>
      <c r="Q2332" t="str">
        <f>RIGHT(N2332,LEN(N2332)-SEARCH("/",N2332))</f>
        <v>small batch</v>
      </c>
      <c r="R2332">
        <f>YEAR(O2332)</f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>(((J2333/60)/60)/24)+DATE(1970,1,1)</f>
        <v>41839.005671296298</v>
      </c>
      <c r="P2333" t="str">
        <f>LEFT(N2333,SEARCH("/",N2333)-1)</f>
        <v>food</v>
      </c>
      <c r="Q2333" t="str">
        <f>RIGHT(N2333,LEN(N2333)-SEARCH("/",N2333))</f>
        <v>small batch</v>
      </c>
      <c r="R2333">
        <f>YEAR(O2333)</f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>(((J2334/60)/60)/24)+DATE(1970,1,1)</f>
        <v>42011.628136574072</v>
      </c>
      <c r="P2334" t="str">
        <f>LEFT(N2334,SEARCH("/",N2334)-1)</f>
        <v>food</v>
      </c>
      <c r="Q2334" t="str">
        <f>RIGHT(N2334,LEN(N2334)-SEARCH("/",N2334))</f>
        <v>small batch</v>
      </c>
      <c r="R2334">
        <f>YEAR(O2334)</f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>(((J2335/60)/60)/24)+DATE(1970,1,1)</f>
        <v>41767.650347222225</v>
      </c>
      <c r="P2335" t="str">
        <f>LEFT(N2335,SEARCH("/",N2335)-1)</f>
        <v>food</v>
      </c>
      <c r="Q2335" t="str">
        <f>RIGHT(N2335,LEN(N2335)-SEARCH("/",N2335))</f>
        <v>small batch</v>
      </c>
      <c r="R2335">
        <f>YEAR(O2335)</f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>(((J2336/60)/60)/24)+DATE(1970,1,1)</f>
        <v>41918.670115740737</v>
      </c>
      <c r="P2336" t="str">
        <f>LEFT(N2336,SEARCH("/",N2336)-1)</f>
        <v>food</v>
      </c>
      <c r="Q2336" t="str">
        <f>RIGHT(N2336,LEN(N2336)-SEARCH("/",N2336))</f>
        <v>small batch</v>
      </c>
      <c r="R2336">
        <f>YEAR(O2336)</f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>(((J2337/60)/60)/24)+DATE(1970,1,1)</f>
        <v>41771.572256944448</v>
      </c>
      <c r="P2337" t="str">
        <f>LEFT(N2337,SEARCH("/",N2337)-1)</f>
        <v>food</v>
      </c>
      <c r="Q2337" t="str">
        <f>RIGHT(N2337,LEN(N2337)-SEARCH("/",N2337))</f>
        <v>small batch</v>
      </c>
      <c r="R2337">
        <f>YEAR(O2337)</f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>(((J2338/60)/60)/24)+DATE(1970,1,1)</f>
        <v>41666.924710648149</v>
      </c>
      <c r="P2338" t="str">
        <f>LEFT(N2338,SEARCH("/",N2338)-1)</f>
        <v>food</v>
      </c>
      <c r="Q2338" t="str">
        <f>RIGHT(N2338,LEN(N2338)-SEARCH("/",N2338))</f>
        <v>small batch</v>
      </c>
      <c r="R2338">
        <f>YEAR(O2338)</f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>(((J2339/60)/60)/24)+DATE(1970,1,1)</f>
        <v>41786.640543981484</v>
      </c>
      <c r="P2339" t="str">
        <f>LEFT(N2339,SEARCH("/",N2339)-1)</f>
        <v>food</v>
      </c>
      <c r="Q2339" t="str">
        <f>RIGHT(N2339,LEN(N2339)-SEARCH("/",N2339))</f>
        <v>small batch</v>
      </c>
      <c r="R2339">
        <f>YEAR(O2339)</f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>(((J2340/60)/60)/24)+DATE(1970,1,1)</f>
        <v>41789.896805555552</v>
      </c>
      <c r="P2340" t="str">
        <f>LEFT(N2340,SEARCH("/",N2340)-1)</f>
        <v>food</v>
      </c>
      <c r="Q2340" t="str">
        <f>RIGHT(N2340,LEN(N2340)-SEARCH("/",N2340))</f>
        <v>small batch</v>
      </c>
      <c r="R2340">
        <f>YEAR(O2340)</f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>(((J2341/60)/60)/24)+DATE(1970,1,1)</f>
        <v>42692.79987268518</v>
      </c>
      <c r="P2341" t="str">
        <f>LEFT(N2341,SEARCH("/",N2341)-1)</f>
        <v>food</v>
      </c>
      <c r="Q2341" t="str">
        <f>RIGHT(N2341,LEN(N2341)-SEARCH("/",N2341))</f>
        <v>small batch</v>
      </c>
      <c r="R2341">
        <f>YEAR(O2341)</f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>(((J2342/60)/60)/24)+DATE(1970,1,1)</f>
        <v>42643.642800925925</v>
      </c>
      <c r="P2342" t="str">
        <f>LEFT(N2342,SEARCH("/",N2342)-1)</f>
        <v>food</v>
      </c>
      <c r="Q2342" t="str">
        <f>RIGHT(N2342,LEN(N2342)-SEARCH("/",N2342))</f>
        <v>small batch</v>
      </c>
      <c r="R2342">
        <f>YEAR(O2342)</f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>(((J2343/60)/60)/24)+DATE(1970,1,1)</f>
        <v>42167.813703703709</v>
      </c>
      <c r="P2343" t="str">
        <f>LEFT(N2343,SEARCH("/",N2343)-1)</f>
        <v>technology</v>
      </c>
      <c r="Q2343" t="str">
        <f>RIGHT(N2343,LEN(N2343)-SEARCH("/",N2343))</f>
        <v>web</v>
      </c>
      <c r="R2343">
        <f>YEAR(O2343)</f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>(((J2344/60)/60)/24)+DATE(1970,1,1)</f>
        <v>41897.702199074076</v>
      </c>
      <c r="P2344" t="str">
        <f>LEFT(N2344,SEARCH("/",N2344)-1)</f>
        <v>technology</v>
      </c>
      <c r="Q2344" t="str">
        <f>RIGHT(N2344,LEN(N2344)-SEARCH("/",N2344))</f>
        <v>web</v>
      </c>
      <c r="R2344">
        <f>YEAR(O2344)</f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>(((J2345/60)/60)/24)+DATE(1970,1,1)</f>
        <v>42327.825289351851</v>
      </c>
      <c r="P2345" t="str">
        <f>LEFT(N2345,SEARCH("/",N2345)-1)</f>
        <v>technology</v>
      </c>
      <c r="Q2345" t="str">
        <f>RIGHT(N2345,LEN(N2345)-SEARCH("/",N2345))</f>
        <v>web</v>
      </c>
      <c r="R2345">
        <f>YEAR(O2345)</f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>(((J2346/60)/60)/24)+DATE(1970,1,1)</f>
        <v>42515.727650462963</v>
      </c>
      <c r="P2346" t="str">
        <f>LEFT(N2346,SEARCH("/",N2346)-1)</f>
        <v>technology</v>
      </c>
      <c r="Q2346" t="str">
        <f>RIGHT(N2346,LEN(N2346)-SEARCH("/",N2346))</f>
        <v>web</v>
      </c>
      <c r="R2346">
        <f>YEAR(O2346)</f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>(((J2347/60)/60)/24)+DATE(1970,1,1)</f>
        <v>42060.001805555556</v>
      </c>
      <c r="P2347" t="str">
        <f>LEFT(N2347,SEARCH("/",N2347)-1)</f>
        <v>technology</v>
      </c>
      <c r="Q2347" t="str">
        <f>RIGHT(N2347,LEN(N2347)-SEARCH("/",N2347))</f>
        <v>web</v>
      </c>
      <c r="R2347">
        <f>YEAR(O2347)</f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>(((J2348/60)/60)/24)+DATE(1970,1,1)</f>
        <v>42615.79896990741</v>
      </c>
      <c r="P2348" t="str">
        <f>LEFT(N2348,SEARCH("/",N2348)-1)</f>
        <v>technology</v>
      </c>
      <c r="Q2348" t="str">
        <f>RIGHT(N2348,LEN(N2348)-SEARCH("/",N2348))</f>
        <v>web</v>
      </c>
      <c r="R2348">
        <f>YEAR(O2348)</f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>(((J2349/60)/60)/24)+DATE(1970,1,1)</f>
        <v>42577.607361111113</v>
      </c>
      <c r="P2349" t="str">
        <f>LEFT(N2349,SEARCH("/",N2349)-1)</f>
        <v>technology</v>
      </c>
      <c r="Q2349" t="str">
        <f>RIGHT(N2349,LEN(N2349)-SEARCH("/",N2349))</f>
        <v>web</v>
      </c>
      <c r="R2349">
        <f>YEAR(O2349)</f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>(((J2350/60)/60)/24)+DATE(1970,1,1)</f>
        <v>42360.932152777779</v>
      </c>
      <c r="P2350" t="str">
        <f>LEFT(N2350,SEARCH("/",N2350)-1)</f>
        <v>technology</v>
      </c>
      <c r="Q2350" t="str">
        <f>RIGHT(N2350,LEN(N2350)-SEARCH("/",N2350))</f>
        <v>web</v>
      </c>
      <c r="R2350">
        <f>YEAR(O2350)</f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>(((J2351/60)/60)/24)+DATE(1970,1,1)</f>
        <v>42198.775787037041</v>
      </c>
      <c r="P2351" t="str">
        <f>LEFT(N2351,SEARCH("/",N2351)-1)</f>
        <v>technology</v>
      </c>
      <c r="Q2351" t="str">
        <f>RIGHT(N2351,LEN(N2351)-SEARCH("/",N2351))</f>
        <v>web</v>
      </c>
      <c r="R2351">
        <f>YEAR(O2351)</f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>(((J2352/60)/60)/24)+DATE(1970,1,1)</f>
        <v>42708.842245370368</v>
      </c>
      <c r="P2352" t="str">
        <f>LEFT(N2352,SEARCH("/",N2352)-1)</f>
        <v>technology</v>
      </c>
      <c r="Q2352" t="str">
        <f>RIGHT(N2352,LEN(N2352)-SEARCH("/",N2352))</f>
        <v>web</v>
      </c>
      <c r="R2352">
        <f>YEAR(O2352)</f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>(((J2353/60)/60)/24)+DATE(1970,1,1)</f>
        <v>42094.101145833338</v>
      </c>
      <c r="P2353" t="str">
        <f>LEFT(N2353,SEARCH("/",N2353)-1)</f>
        <v>technology</v>
      </c>
      <c r="Q2353" t="str">
        <f>RIGHT(N2353,LEN(N2353)-SEARCH("/",N2353))</f>
        <v>web</v>
      </c>
      <c r="R2353">
        <f>YEAR(O2353)</f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>(((J2354/60)/60)/24)+DATE(1970,1,1)</f>
        <v>42101.633703703701</v>
      </c>
      <c r="P2354" t="str">
        <f>LEFT(N2354,SEARCH("/",N2354)-1)</f>
        <v>technology</v>
      </c>
      <c r="Q2354" t="str">
        <f>RIGHT(N2354,LEN(N2354)-SEARCH("/",N2354))</f>
        <v>web</v>
      </c>
      <c r="R2354">
        <f>YEAR(O2354)</f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>(((J2355/60)/60)/24)+DATE(1970,1,1)</f>
        <v>42103.676180555558</v>
      </c>
      <c r="P2355" t="str">
        <f>LEFT(N2355,SEARCH("/",N2355)-1)</f>
        <v>technology</v>
      </c>
      <c r="Q2355" t="str">
        <f>RIGHT(N2355,LEN(N2355)-SEARCH("/",N2355))</f>
        <v>web</v>
      </c>
      <c r="R2355">
        <f>YEAR(O2355)</f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>(((J2356/60)/60)/24)+DATE(1970,1,1)</f>
        <v>41954.722916666666</v>
      </c>
      <c r="P2356" t="str">
        <f>LEFT(N2356,SEARCH("/",N2356)-1)</f>
        <v>technology</v>
      </c>
      <c r="Q2356" t="str">
        <f>RIGHT(N2356,LEN(N2356)-SEARCH("/",N2356))</f>
        <v>web</v>
      </c>
      <c r="R2356">
        <f>YEAR(O2356)</f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>(((J2357/60)/60)/24)+DATE(1970,1,1)</f>
        <v>42096.918240740735</v>
      </c>
      <c r="P2357" t="str">
        <f>LEFT(N2357,SEARCH("/",N2357)-1)</f>
        <v>technology</v>
      </c>
      <c r="Q2357" t="str">
        <f>RIGHT(N2357,LEN(N2357)-SEARCH("/",N2357))</f>
        <v>web</v>
      </c>
      <c r="R2357">
        <f>YEAR(O2357)</f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>(((J2358/60)/60)/24)+DATE(1970,1,1)</f>
        <v>42130.78361111111</v>
      </c>
      <c r="P2358" t="str">
        <f>LEFT(N2358,SEARCH("/",N2358)-1)</f>
        <v>technology</v>
      </c>
      <c r="Q2358" t="str">
        <f>RIGHT(N2358,LEN(N2358)-SEARCH("/",N2358))</f>
        <v>web</v>
      </c>
      <c r="R2358">
        <f>YEAR(O2358)</f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>(((J2359/60)/60)/24)+DATE(1970,1,1)</f>
        <v>42264.620115740734</v>
      </c>
      <c r="P2359" t="str">
        <f>LEFT(N2359,SEARCH("/",N2359)-1)</f>
        <v>technology</v>
      </c>
      <c r="Q2359" t="str">
        <f>RIGHT(N2359,LEN(N2359)-SEARCH("/",N2359))</f>
        <v>web</v>
      </c>
      <c r="R2359">
        <f>YEAR(O2359)</f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>(((J2360/60)/60)/24)+DATE(1970,1,1)</f>
        <v>41978.930972222224</v>
      </c>
      <c r="P2360" t="str">
        <f>LEFT(N2360,SEARCH("/",N2360)-1)</f>
        <v>technology</v>
      </c>
      <c r="Q2360" t="str">
        <f>RIGHT(N2360,LEN(N2360)-SEARCH("/",N2360))</f>
        <v>web</v>
      </c>
      <c r="R2360">
        <f>YEAR(O2360)</f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>(((J2361/60)/60)/24)+DATE(1970,1,1)</f>
        <v>42159.649583333332</v>
      </c>
      <c r="P2361" t="str">
        <f>LEFT(N2361,SEARCH("/",N2361)-1)</f>
        <v>technology</v>
      </c>
      <c r="Q2361" t="str">
        <f>RIGHT(N2361,LEN(N2361)-SEARCH("/",N2361))</f>
        <v>web</v>
      </c>
      <c r="R2361">
        <f>YEAR(O2361)</f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>(((J2362/60)/60)/24)+DATE(1970,1,1)</f>
        <v>42377.70694444445</v>
      </c>
      <c r="P2362" t="str">
        <f>LEFT(N2362,SEARCH("/",N2362)-1)</f>
        <v>technology</v>
      </c>
      <c r="Q2362" t="str">
        <f>RIGHT(N2362,LEN(N2362)-SEARCH("/",N2362))</f>
        <v>web</v>
      </c>
      <c r="R2362">
        <f>YEAR(O2362)</f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>(((J2363/60)/60)/24)+DATE(1970,1,1)</f>
        <v>42466.858888888892</v>
      </c>
      <c r="P2363" t="str">
        <f>LEFT(N2363,SEARCH("/",N2363)-1)</f>
        <v>technology</v>
      </c>
      <c r="Q2363" t="str">
        <f>RIGHT(N2363,LEN(N2363)-SEARCH("/",N2363))</f>
        <v>web</v>
      </c>
      <c r="R2363">
        <f>YEAR(O2363)</f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>(((J2364/60)/60)/24)+DATE(1970,1,1)</f>
        <v>41954.688310185185</v>
      </c>
      <c r="P2364" t="str">
        <f>LEFT(N2364,SEARCH("/",N2364)-1)</f>
        <v>technology</v>
      </c>
      <c r="Q2364" t="str">
        <f>RIGHT(N2364,LEN(N2364)-SEARCH("/",N2364))</f>
        <v>web</v>
      </c>
      <c r="R2364">
        <f>YEAR(O2364)</f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>(((J2365/60)/60)/24)+DATE(1970,1,1)</f>
        <v>42322.011574074073</v>
      </c>
      <c r="P2365" t="str">
        <f>LEFT(N2365,SEARCH("/",N2365)-1)</f>
        <v>technology</v>
      </c>
      <c r="Q2365" t="str">
        <f>RIGHT(N2365,LEN(N2365)-SEARCH("/",N2365))</f>
        <v>web</v>
      </c>
      <c r="R2365">
        <f>YEAR(O2365)</f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>(((J2366/60)/60)/24)+DATE(1970,1,1)</f>
        <v>42248.934675925921</v>
      </c>
      <c r="P2366" t="str">
        <f>LEFT(N2366,SEARCH("/",N2366)-1)</f>
        <v>technology</v>
      </c>
      <c r="Q2366" t="str">
        <f>RIGHT(N2366,LEN(N2366)-SEARCH("/",N2366))</f>
        <v>web</v>
      </c>
      <c r="R2366">
        <f>YEAR(O2366)</f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>(((J2367/60)/60)/24)+DATE(1970,1,1)</f>
        <v>42346.736400462964</v>
      </c>
      <c r="P2367" t="str">
        <f>LEFT(N2367,SEARCH("/",N2367)-1)</f>
        <v>technology</v>
      </c>
      <c r="Q2367" t="str">
        <f>RIGHT(N2367,LEN(N2367)-SEARCH("/",N2367))</f>
        <v>web</v>
      </c>
      <c r="R2367">
        <f>YEAR(O2367)</f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>(((J2368/60)/60)/24)+DATE(1970,1,1)</f>
        <v>42268.531631944439</v>
      </c>
      <c r="P2368" t="str">
        <f>LEFT(N2368,SEARCH("/",N2368)-1)</f>
        <v>technology</v>
      </c>
      <c r="Q2368" t="str">
        <f>RIGHT(N2368,LEN(N2368)-SEARCH("/",N2368))</f>
        <v>web</v>
      </c>
      <c r="R2368">
        <f>YEAR(O2368)</f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>(((J2369/60)/60)/24)+DATE(1970,1,1)</f>
        <v>42425.970092592594</v>
      </c>
      <c r="P2369" t="str">
        <f>LEFT(N2369,SEARCH("/",N2369)-1)</f>
        <v>technology</v>
      </c>
      <c r="Q2369" t="str">
        <f>RIGHT(N2369,LEN(N2369)-SEARCH("/",N2369))</f>
        <v>web</v>
      </c>
      <c r="R2369">
        <f>YEAR(O2369)</f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>(((J2370/60)/60)/24)+DATE(1970,1,1)</f>
        <v>42063.721817129626</v>
      </c>
      <c r="P2370" t="str">
        <f>LEFT(N2370,SEARCH("/",N2370)-1)</f>
        <v>technology</v>
      </c>
      <c r="Q2370" t="str">
        <f>RIGHT(N2370,LEN(N2370)-SEARCH("/",N2370))</f>
        <v>web</v>
      </c>
      <c r="R2370">
        <f>YEAR(O2370)</f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>(((J2371/60)/60)/24)+DATE(1970,1,1)</f>
        <v>42380.812627314815</v>
      </c>
      <c r="P2371" t="str">
        <f>LEFT(N2371,SEARCH("/",N2371)-1)</f>
        <v>technology</v>
      </c>
      <c r="Q2371" t="str">
        <f>RIGHT(N2371,LEN(N2371)-SEARCH("/",N2371))</f>
        <v>web</v>
      </c>
      <c r="R2371">
        <f>YEAR(O2371)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>(((J2372/60)/60)/24)+DATE(1970,1,1)</f>
        <v>41961.18913194444</v>
      </c>
      <c r="P2372" t="str">
        <f>LEFT(N2372,SEARCH("/",N2372)-1)</f>
        <v>technology</v>
      </c>
      <c r="Q2372" t="str">
        <f>RIGHT(N2372,LEN(N2372)-SEARCH("/",N2372))</f>
        <v>web</v>
      </c>
      <c r="R2372">
        <f>YEAR(O2372)</f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>(((J2373/60)/60)/24)+DATE(1970,1,1)</f>
        <v>42150.777731481481</v>
      </c>
      <c r="P2373" t="str">
        <f>LEFT(N2373,SEARCH("/",N2373)-1)</f>
        <v>technology</v>
      </c>
      <c r="Q2373" t="str">
        <f>RIGHT(N2373,LEN(N2373)-SEARCH("/",N2373))</f>
        <v>web</v>
      </c>
      <c r="R2373">
        <f>YEAR(O2373)</f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>(((J2374/60)/60)/24)+DATE(1970,1,1)</f>
        <v>42088.069108796291</v>
      </c>
      <c r="P2374" t="str">
        <f>LEFT(N2374,SEARCH("/",N2374)-1)</f>
        <v>technology</v>
      </c>
      <c r="Q2374" t="str">
        <f>RIGHT(N2374,LEN(N2374)-SEARCH("/",N2374))</f>
        <v>web</v>
      </c>
      <c r="R2374">
        <f>YEAR(O2374)</f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>(((J2375/60)/60)/24)+DATE(1970,1,1)</f>
        <v>42215.662314814821</v>
      </c>
      <c r="P2375" t="str">
        <f>LEFT(N2375,SEARCH("/",N2375)-1)</f>
        <v>technology</v>
      </c>
      <c r="Q2375" t="str">
        <f>RIGHT(N2375,LEN(N2375)-SEARCH("/",N2375))</f>
        <v>web</v>
      </c>
      <c r="R2375">
        <f>YEAR(O2375)</f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>(((J2376/60)/60)/24)+DATE(1970,1,1)</f>
        <v>42017.843287037031</v>
      </c>
      <c r="P2376" t="str">
        <f>LEFT(N2376,SEARCH("/",N2376)-1)</f>
        <v>technology</v>
      </c>
      <c r="Q2376" t="str">
        <f>RIGHT(N2376,LEN(N2376)-SEARCH("/",N2376))</f>
        <v>web</v>
      </c>
      <c r="R2376">
        <f>YEAR(O2376)</f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>(((J2377/60)/60)/24)+DATE(1970,1,1)</f>
        <v>42592.836076388892</v>
      </c>
      <c r="P2377" t="str">
        <f>LEFT(N2377,SEARCH("/",N2377)-1)</f>
        <v>technology</v>
      </c>
      <c r="Q2377" t="str">
        <f>RIGHT(N2377,LEN(N2377)-SEARCH("/",N2377))</f>
        <v>web</v>
      </c>
      <c r="R2377">
        <f>YEAR(O2377)</f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>(((J2378/60)/60)/24)+DATE(1970,1,1)</f>
        <v>42318.925532407404</v>
      </c>
      <c r="P2378" t="str">
        <f>LEFT(N2378,SEARCH("/",N2378)-1)</f>
        <v>technology</v>
      </c>
      <c r="Q2378" t="str">
        <f>RIGHT(N2378,LEN(N2378)-SEARCH("/",N2378))</f>
        <v>web</v>
      </c>
      <c r="R2378">
        <f>YEAR(O2378)</f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>(((J2379/60)/60)/24)+DATE(1970,1,1)</f>
        <v>42669.870173611111</v>
      </c>
      <c r="P2379" t="str">
        <f>LEFT(N2379,SEARCH("/",N2379)-1)</f>
        <v>technology</v>
      </c>
      <c r="Q2379" t="str">
        <f>RIGHT(N2379,LEN(N2379)-SEARCH("/",N2379))</f>
        <v>web</v>
      </c>
      <c r="R2379">
        <f>YEAR(O2379)</f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>(((J2380/60)/60)/24)+DATE(1970,1,1)</f>
        <v>42213.013078703705</v>
      </c>
      <c r="P2380" t="str">
        <f>LEFT(N2380,SEARCH("/",N2380)-1)</f>
        <v>technology</v>
      </c>
      <c r="Q2380" t="str">
        <f>RIGHT(N2380,LEN(N2380)-SEARCH("/",N2380))</f>
        <v>web</v>
      </c>
      <c r="R2380">
        <f>YEAR(O2380)</f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>(((J2381/60)/60)/24)+DATE(1970,1,1)</f>
        <v>42237.016388888893</v>
      </c>
      <c r="P2381" t="str">
        <f>LEFT(N2381,SEARCH("/",N2381)-1)</f>
        <v>technology</v>
      </c>
      <c r="Q2381" t="str">
        <f>RIGHT(N2381,LEN(N2381)-SEARCH("/",N2381))</f>
        <v>web</v>
      </c>
      <c r="R2381">
        <f>YEAR(O2381)</f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>(((J2382/60)/60)/24)+DATE(1970,1,1)</f>
        <v>42248.793310185181</v>
      </c>
      <c r="P2382" t="str">
        <f>LEFT(N2382,SEARCH("/",N2382)-1)</f>
        <v>technology</v>
      </c>
      <c r="Q2382" t="str">
        <f>RIGHT(N2382,LEN(N2382)-SEARCH("/",N2382))</f>
        <v>web</v>
      </c>
      <c r="R2382">
        <f>YEAR(O2382)</f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>(((J2383/60)/60)/24)+DATE(1970,1,1)</f>
        <v>42074.935740740737</v>
      </c>
      <c r="P2383" t="str">
        <f>LEFT(N2383,SEARCH("/",N2383)-1)</f>
        <v>technology</v>
      </c>
      <c r="Q2383" t="str">
        <f>RIGHT(N2383,LEN(N2383)-SEARCH("/",N2383))</f>
        <v>web</v>
      </c>
      <c r="R2383">
        <f>YEAR(O2383)</f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>(((J2384/60)/60)/24)+DATE(1970,1,1)</f>
        <v>42195.187534722223</v>
      </c>
      <c r="P2384" t="str">
        <f>LEFT(N2384,SEARCH("/",N2384)-1)</f>
        <v>technology</v>
      </c>
      <c r="Q2384" t="str">
        <f>RIGHT(N2384,LEN(N2384)-SEARCH("/",N2384))</f>
        <v>web</v>
      </c>
      <c r="R2384">
        <f>YEAR(O2384)</f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>(((J2385/60)/60)/24)+DATE(1970,1,1)</f>
        <v>42027.056793981479</v>
      </c>
      <c r="P2385" t="str">
        <f>LEFT(N2385,SEARCH("/",N2385)-1)</f>
        <v>technology</v>
      </c>
      <c r="Q2385" t="str">
        <f>RIGHT(N2385,LEN(N2385)-SEARCH("/",N2385))</f>
        <v>web</v>
      </c>
      <c r="R2385">
        <f>YEAR(O2385)</f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>(((J2386/60)/60)/24)+DATE(1970,1,1)</f>
        <v>41927.067627314813</v>
      </c>
      <c r="P2386" t="str">
        <f>LEFT(N2386,SEARCH("/",N2386)-1)</f>
        <v>technology</v>
      </c>
      <c r="Q2386" t="str">
        <f>RIGHT(N2386,LEN(N2386)-SEARCH("/",N2386))</f>
        <v>web</v>
      </c>
      <c r="R2386">
        <f>YEAR(O2386)</f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>(((J2387/60)/60)/24)+DATE(1970,1,1)</f>
        <v>42191.70175925926</v>
      </c>
      <c r="P2387" t="str">
        <f>LEFT(N2387,SEARCH("/",N2387)-1)</f>
        <v>technology</v>
      </c>
      <c r="Q2387" t="str">
        <f>RIGHT(N2387,LEN(N2387)-SEARCH("/",N2387))</f>
        <v>web</v>
      </c>
      <c r="R2387">
        <f>YEAR(O2387)</f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>(((J2388/60)/60)/24)+DATE(1970,1,1)</f>
        <v>41954.838240740741</v>
      </c>
      <c r="P2388" t="str">
        <f>LEFT(N2388,SEARCH("/",N2388)-1)</f>
        <v>technology</v>
      </c>
      <c r="Q2388" t="str">
        <f>RIGHT(N2388,LEN(N2388)-SEARCH("/",N2388))</f>
        <v>web</v>
      </c>
      <c r="R2388">
        <f>YEAR(O2388)</f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>(((J2389/60)/60)/24)+DATE(1970,1,1)</f>
        <v>42528.626620370371</v>
      </c>
      <c r="P2389" t="str">
        <f>LEFT(N2389,SEARCH("/",N2389)-1)</f>
        <v>technology</v>
      </c>
      <c r="Q2389" t="str">
        <f>RIGHT(N2389,LEN(N2389)-SEARCH("/",N2389))</f>
        <v>web</v>
      </c>
      <c r="R2389">
        <f>YEAR(O2389)</f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>(((J2390/60)/60)/24)+DATE(1970,1,1)</f>
        <v>41989.853692129633</v>
      </c>
      <c r="P2390" t="str">
        <f>LEFT(N2390,SEARCH("/",N2390)-1)</f>
        <v>technology</v>
      </c>
      <c r="Q2390" t="str">
        <f>RIGHT(N2390,LEN(N2390)-SEARCH("/",N2390))</f>
        <v>web</v>
      </c>
      <c r="R2390">
        <f>YEAR(O2390)</f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>(((J2391/60)/60)/24)+DATE(1970,1,1)</f>
        <v>42179.653379629628</v>
      </c>
      <c r="P2391" t="str">
        <f>LEFT(N2391,SEARCH("/",N2391)-1)</f>
        <v>technology</v>
      </c>
      <c r="Q2391" t="str">
        <f>RIGHT(N2391,LEN(N2391)-SEARCH("/",N2391))</f>
        <v>web</v>
      </c>
      <c r="R2391">
        <f>YEAR(O2391)</f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>(((J2392/60)/60)/24)+DATE(1970,1,1)</f>
        <v>41968.262314814812</v>
      </c>
      <c r="P2392" t="str">
        <f>LEFT(N2392,SEARCH("/",N2392)-1)</f>
        <v>technology</v>
      </c>
      <c r="Q2392" t="str">
        <f>RIGHT(N2392,LEN(N2392)-SEARCH("/",N2392))</f>
        <v>web</v>
      </c>
      <c r="R2392">
        <f>YEAR(O2392)</f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>(((J2393/60)/60)/24)+DATE(1970,1,1)</f>
        <v>42064.794490740736</v>
      </c>
      <c r="P2393" t="str">
        <f>LEFT(N2393,SEARCH("/",N2393)-1)</f>
        <v>technology</v>
      </c>
      <c r="Q2393" t="str">
        <f>RIGHT(N2393,LEN(N2393)-SEARCH("/",N2393))</f>
        <v>web</v>
      </c>
      <c r="R2393">
        <f>YEAR(O2393)</f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>(((J2394/60)/60)/24)+DATE(1970,1,1)</f>
        <v>42276.120636574073</v>
      </c>
      <c r="P2394" t="str">
        <f>LEFT(N2394,SEARCH("/",N2394)-1)</f>
        <v>technology</v>
      </c>
      <c r="Q2394" t="str">
        <f>RIGHT(N2394,LEN(N2394)-SEARCH("/",N2394))</f>
        <v>web</v>
      </c>
      <c r="R2394">
        <f>YEAR(O2394)</f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>(((J2395/60)/60)/24)+DATE(1970,1,1)</f>
        <v>42194.648344907408</v>
      </c>
      <c r="P2395" t="str">
        <f>LEFT(N2395,SEARCH("/",N2395)-1)</f>
        <v>technology</v>
      </c>
      <c r="Q2395" t="str">
        <f>RIGHT(N2395,LEN(N2395)-SEARCH("/",N2395))</f>
        <v>web</v>
      </c>
      <c r="R2395">
        <f>YEAR(O2395)</f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>(((J2396/60)/60)/24)+DATE(1970,1,1)</f>
        <v>42031.362187499995</v>
      </c>
      <c r="P2396" t="str">
        <f>LEFT(N2396,SEARCH("/",N2396)-1)</f>
        <v>technology</v>
      </c>
      <c r="Q2396" t="str">
        <f>RIGHT(N2396,LEN(N2396)-SEARCH("/",N2396))</f>
        <v>web</v>
      </c>
      <c r="R2396">
        <f>YEAR(O2396)</f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>(((J2397/60)/60)/24)+DATE(1970,1,1)</f>
        <v>42717.121377314819</v>
      </c>
      <c r="P2397" t="str">
        <f>LEFT(N2397,SEARCH("/",N2397)-1)</f>
        <v>technology</v>
      </c>
      <c r="Q2397" t="str">
        <f>RIGHT(N2397,LEN(N2397)-SEARCH("/",N2397))</f>
        <v>web</v>
      </c>
      <c r="R2397">
        <f>YEAR(O2397)</f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>(((J2398/60)/60)/24)+DATE(1970,1,1)</f>
        <v>42262.849050925928</v>
      </c>
      <c r="P2398" t="str">
        <f>LEFT(N2398,SEARCH("/",N2398)-1)</f>
        <v>technology</v>
      </c>
      <c r="Q2398" t="str">
        <f>RIGHT(N2398,LEN(N2398)-SEARCH("/",N2398))</f>
        <v>web</v>
      </c>
      <c r="R2398">
        <f>YEAR(O2398)</f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>(((J2399/60)/60)/24)+DATE(1970,1,1)</f>
        <v>41976.88490740741</v>
      </c>
      <c r="P2399" t="str">
        <f>LEFT(N2399,SEARCH("/",N2399)-1)</f>
        <v>technology</v>
      </c>
      <c r="Q2399" t="str">
        <f>RIGHT(N2399,LEN(N2399)-SEARCH("/",N2399))</f>
        <v>web</v>
      </c>
      <c r="R2399">
        <f>YEAR(O2399)</f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>(((J2400/60)/60)/24)+DATE(1970,1,1)</f>
        <v>42157.916481481487</v>
      </c>
      <c r="P2400" t="str">
        <f>LEFT(N2400,SEARCH("/",N2400)-1)</f>
        <v>technology</v>
      </c>
      <c r="Q2400" t="str">
        <f>RIGHT(N2400,LEN(N2400)-SEARCH("/",N2400))</f>
        <v>web</v>
      </c>
      <c r="R2400">
        <f>YEAR(O2400)</f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>(((J2401/60)/60)/24)+DATE(1970,1,1)</f>
        <v>41956.853078703702</v>
      </c>
      <c r="P2401" t="str">
        <f>LEFT(N2401,SEARCH("/",N2401)-1)</f>
        <v>technology</v>
      </c>
      <c r="Q2401" t="str">
        <f>RIGHT(N2401,LEN(N2401)-SEARCH("/",N2401))</f>
        <v>web</v>
      </c>
      <c r="R2401">
        <f>YEAR(O2401)</f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>(((J2402/60)/60)/24)+DATE(1970,1,1)</f>
        <v>42444.268101851849</v>
      </c>
      <c r="P2402" t="str">
        <f>LEFT(N2402,SEARCH("/",N2402)-1)</f>
        <v>technology</v>
      </c>
      <c r="Q2402" t="str">
        <f>RIGHT(N2402,LEN(N2402)-SEARCH("/",N2402))</f>
        <v>web</v>
      </c>
      <c r="R2402">
        <f>YEAR(O2402)</f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>(((J2403/60)/60)/24)+DATE(1970,1,1)</f>
        <v>42374.822870370372</v>
      </c>
      <c r="P2403" t="str">
        <f>LEFT(N2403,SEARCH("/",N2403)-1)</f>
        <v>food</v>
      </c>
      <c r="Q2403" t="str">
        <f>RIGHT(N2403,LEN(N2403)-SEARCH("/",N2403))</f>
        <v>food trucks</v>
      </c>
      <c r="R2403">
        <f>YEAR(O2403)</f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>(((J2404/60)/60)/24)+DATE(1970,1,1)</f>
        <v>42107.679756944446</v>
      </c>
      <c r="P2404" t="str">
        <f>LEFT(N2404,SEARCH("/",N2404)-1)</f>
        <v>food</v>
      </c>
      <c r="Q2404" t="str">
        <f>RIGHT(N2404,LEN(N2404)-SEARCH("/",N2404))</f>
        <v>food trucks</v>
      </c>
      <c r="R2404">
        <f>YEAR(O2404)</f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>(((J2405/60)/60)/24)+DATE(1970,1,1)</f>
        <v>42399.882615740738</v>
      </c>
      <c r="P2405" t="str">
        <f>LEFT(N2405,SEARCH("/",N2405)-1)</f>
        <v>food</v>
      </c>
      <c r="Q2405" t="str">
        <f>RIGHT(N2405,LEN(N2405)-SEARCH("/",N2405))</f>
        <v>food trucks</v>
      </c>
      <c r="R2405">
        <f>YEAR(O2405)</f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>(((J2406/60)/60)/24)+DATE(1970,1,1)</f>
        <v>42342.03943287037</v>
      </c>
      <c r="P2406" t="str">
        <f>LEFT(N2406,SEARCH("/",N2406)-1)</f>
        <v>food</v>
      </c>
      <c r="Q2406" t="str">
        <f>RIGHT(N2406,LEN(N2406)-SEARCH("/",N2406))</f>
        <v>food trucks</v>
      </c>
      <c r="R2406">
        <f>YEAR(O2406)</f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>(((J2407/60)/60)/24)+DATE(1970,1,1)</f>
        <v>42595.585358796292</v>
      </c>
      <c r="P2407" t="str">
        <f>LEFT(N2407,SEARCH("/",N2407)-1)</f>
        <v>food</v>
      </c>
      <c r="Q2407" t="str">
        <f>RIGHT(N2407,LEN(N2407)-SEARCH("/",N2407))</f>
        <v>food trucks</v>
      </c>
      <c r="R2407">
        <f>YEAR(O2407)</f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>(((J2408/60)/60)/24)+DATE(1970,1,1)</f>
        <v>41983.110995370371</v>
      </c>
      <c r="P2408" t="str">
        <f>LEFT(N2408,SEARCH("/",N2408)-1)</f>
        <v>food</v>
      </c>
      <c r="Q2408" t="str">
        <f>RIGHT(N2408,LEN(N2408)-SEARCH("/",N2408))</f>
        <v>food trucks</v>
      </c>
      <c r="R2408">
        <f>YEAR(O2408)</f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>(((J2409/60)/60)/24)+DATE(1970,1,1)</f>
        <v>42082.575555555552</v>
      </c>
      <c r="P2409" t="str">
        <f>LEFT(N2409,SEARCH("/",N2409)-1)</f>
        <v>food</v>
      </c>
      <c r="Q2409" t="str">
        <f>RIGHT(N2409,LEN(N2409)-SEARCH("/",N2409))</f>
        <v>food trucks</v>
      </c>
      <c r="R2409">
        <f>YEAR(O2409)</f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>(((J2410/60)/60)/24)+DATE(1970,1,1)</f>
        <v>41919.140706018516</v>
      </c>
      <c r="P2410" t="str">
        <f>LEFT(N2410,SEARCH("/",N2410)-1)</f>
        <v>food</v>
      </c>
      <c r="Q2410" t="str">
        <f>RIGHT(N2410,LEN(N2410)-SEARCH("/",N2410))</f>
        <v>food trucks</v>
      </c>
      <c r="R2410">
        <f>YEAR(O2410)</f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>(((J2411/60)/60)/24)+DATE(1970,1,1)</f>
        <v>42204.875868055555</v>
      </c>
      <c r="P2411" t="str">
        <f>LEFT(N2411,SEARCH("/",N2411)-1)</f>
        <v>food</v>
      </c>
      <c r="Q2411" t="str">
        <f>RIGHT(N2411,LEN(N2411)-SEARCH("/",N2411))</f>
        <v>food trucks</v>
      </c>
      <c r="R2411">
        <f>YEAR(O2411)</f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>(((J2412/60)/60)/24)+DATE(1970,1,1)</f>
        <v>42224.408275462964</v>
      </c>
      <c r="P2412" t="str">
        <f>LEFT(N2412,SEARCH("/",N2412)-1)</f>
        <v>food</v>
      </c>
      <c r="Q2412" t="str">
        <f>RIGHT(N2412,LEN(N2412)-SEARCH("/",N2412))</f>
        <v>food trucks</v>
      </c>
      <c r="R2412">
        <f>YEAR(O2412)</f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>(((J2413/60)/60)/24)+DATE(1970,1,1)</f>
        <v>42211.732430555552</v>
      </c>
      <c r="P2413" t="str">
        <f>LEFT(N2413,SEARCH("/",N2413)-1)</f>
        <v>food</v>
      </c>
      <c r="Q2413" t="str">
        <f>RIGHT(N2413,LEN(N2413)-SEARCH("/",N2413))</f>
        <v>food trucks</v>
      </c>
      <c r="R2413">
        <f>YEAR(O2413)</f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>(((J2414/60)/60)/24)+DATE(1970,1,1)</f>
        <v>42655.736956018518</v>
      </c>
      <c r="P2414" t="str">
        <f>LEFT(N2414,SEARCH("/",N2414)-1)</f>
        <v>food</v>
      </c>
      <c r="Q2414" t="str">
        <f>RIGHT(N2414,LEN(N2414)-SEARCH("/",N2414))</f>
        <v>food trucks</v>
      </c>
      <c r="R2414">
        <f>YEAR(O2414)</f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>(((J2415/60)/60)/24)+DATE(1970,1,1)</f>
        <v>41760.10974537037</v>
      </c>
      <c r="P2415" t="str">
        <f>LEFT(N2415,SEARCH("/",N2415)-1)</f>
        <v>food</v>
      </c>
      <c r="Q2415" t="str">
        <f>RIGHT(N2415,LEN(N2415)-SEARCH("/",N2415))</f>
        <v>food trucks</v>
      </c>
      <c r="R2415">
        <f>YEAR(O2415)</f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>(((J2416/60)/60)/24)+DATE(1970,1,1)</f>
        <v>42198.695138888885</v>
      </c>
      <c r="P2416" t="str">
        <f>LEFT(N2416,SEARCH("/",N2416)-1)</f>
        <v>food</v>
      </c>
      <c r="Q2416" t="str">
        <f>RIGHT(N2416,LEN(N2416)-SEARCH("/",N2416))</f>
        <v>food trucks</v>
      </c>
      <c r="R2416">
        <f>YEAR(O2416)</f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>(((J2417/60)/60)/24)+DATE(1970,1,1)</f>
        <v>42536.862800925926</v>
      </c>
      <c r="P2417" t="str">
        <f>LEFT(N2417,SEARCH("/",N2417)-1)</f>
        <v>food</v>
      </c>
      <c r="Q2417" t="str">
        <f>RIGHT(N2417,LEN(N2417)-SEARCH("/",N2417))</f>
        <v>food trucks</v>
      </c>
      <c r="R2417">
        <f>YEAR(O2417)</f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>(((J2418/60)/60)/24)+DATE(1970,1,1)</f>
        <v>42019.737766203703</v>
      </c>
      <c r="P2418" t="str">
        <f>LEFT(N2418,SEARCH("/",N2418)-1)</f>
        <v>food</v>
      </c>
      <c r="Q2418" t="str">
        <f>RIGHT(N2418,LEN(N2418)-SEARCH("/",N2418))</f>
        <v>food trucks</v>
      </c>
      <c r="R2418">
        <f>YEAR(O2418)</f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>(((J2419/60)/60)/24)+DATE(1970,1,1)</f>
        <v>41831.884108796294</v>
      </c>
      <c r="P2419" t="str">
        <f>LEFT(N2419,SEARCH("/",N2419)-1)</f>
        <v>food</v>
      </c>
      <c r="Q2419" t="str">
        <f>RIGHT(N2419,LEN(N2419)-SEARCH("/",N2419))</f>
        <v>food trucks</v>
      </c>
      <c r="R2419">
        <f>YEAR(O2419)</f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>(((J2420/60)/60)/24)+DATE(1970,1,1)</f>
        <v>42027.856990740736</v>
      </c>
      <c r="P2420" t="str">
        <f>LEFT(N2420,SEARCH("/",N2420)-1)</f>
        <v>food</v>
      </c>
      <c r="Q2420" t="str">
        <f>RIGHT(N2420,LEN(N2420)-SEARCH("/",N2420))</f>
        <v>food trucks</v>
      </c>
      <c r="R2420">
        <f>YEAR(O2420)</f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>(((J2421/60)/60)/24)+DATE(1970,1,1)</f>
        <v>41993.738298611104</v>
      </c>
      <c r="P2421" t="str">
        <f>LEFT(N2421,SEARCH("/",N2421)-1)</f>
        <v>food</v>
      </c>
      <c r="Q2421" t="str">
        <f>RIGHT(N2421,LEN(N2421)-SEARCH("/",N2421))</f>
        <v>food trucks</v>
      </c>
      <c r="R2421">
        <f>YEAR(O2421)</f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>(((J2422/60)/60)/24)+DATE(1970,1,1)</f>
        <v>41893.028877314813</v>
      </c>
      <c r="P2422" t="str">
        <f>LEFT(N2422,SEARCH("/",N2422)-1)</f>
        <v>food</v>
      </c>
      <c r="Q2422" t="str">
        <f>RIGHT(N2422,LEN(N2422)-SEARCH("/",N2422))</f>
        <v>food trucks</v>
      </c>
      <c r="R2422">
        <f>YEAR(O2422)</f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>(((J2423/60)/60)/24)+DATE(1970,1,1)</f>
        <v>42026.687453703707</v>
      </c>
      <c r="P2423" t="str">
        <f>LEFT(N2423,SEARCH("/",N2423)-1)</f>
        <v>food</v>
      </c>
      <c r="Q2423" t="str">
        <f>RIGHT(N2423,LEN(N2423)-SEARCH("/",N2423))</f>
        <v>food trucks</v>
      </c>
      <c r="R2423">
        <f>YEAR(O2423)</f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>(((J2424/60)/60)/24)+DATE(1970,1,1)</f>
        <v>42044.724953703699</v>
      </c>
      <c r="P2424" t="str">
        <f>LEFT(N2424,SEARCH("/",N2424)-1)</f>
        <v>food</v>
      </c>
      <c r="Q2424" t="str">
        <f>RIGHT(N2424,LEN(N2424)-SEARCH("/",N2424))</f>
        <v>food trucks</v>
      </c>
      <c r="R2424">
        <f>YEAR(O2424)</f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>(((J2425/60)/60)/24)+DATE(1970,1,1)</f>
        <v>41974.704745370371</v>
      </c>
      <c r="P2425" t="str">
        <f>LEFT(N2425,SEARCH("/",N2425)-1)</f>
        <v>food</v>
      </c>
      <c r="Q2425" t="str">
        <f>RIGHT(N2425,LEN(N2425)-SEARCH("/",N2425))</f>
        <v>food trucks</v>
      </c>
      <c r="R2425">
        <f>YEAR(O2425)</f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>(((J2426/60)/60)/24)+DATE(1970,1,1)</f>
        <v>41909.892453703702</v>
      </c>
      <c r="P2426" t="str">
        <f>LEFT(N2426,SEARCH("/",N2426)-1)</f>
        <v>food</v>
      </c>
      <c r="Q2426" t="str">
        <f>RIGHT(N2426,LEN(N2426)-SEARCH("/",N2426))</f>
        <v>food trucks</v>
      </c>
      <c r="R2426">
        <f>YEAR(O2426)</f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>(((J2427/60)/60)/24)+DATE(1970,1,1)</f>
        <v>42502.913761574076</v>
      </c>
      <c r="P2427" t="str">
        <f>LEFT(N2427,SEARCH("/",N2427)-1)</f>
        <v>food</v>
      </c>
      <c r="Q2427" t="str">
        <f>RIGHT(N2427,LEN(N2427)-SEARCH("/",N2427))</f>
        <v>food trucks</v>
      </c>
      <c r="R2427">
        <f>YEAR(O2427)</f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>(((J2428/60)/60)/24)+DATE(1970,1,1)</f>
        <v>42164.170046296291</v>
      </c>
      <c r="P2428" t="str">
        <f>LEFT(N2428,SEARCH("/",N2428)-1)</f>
        <v>food</v>
      </c>
      <c r="Q2428" t="str">
        <f>RIGHT(N2428,LEN(N2428)-SEARCH("/",N2428))</f>
        <v>food trucks</v>
      </c>
      <c r="R2428">
        <f>YEAR(O2428)</f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>(((J2429/60)/60)/24)+DATE(1970,1,1)</f>
        <v>42412.318668981476</v>
      </c>
      <c r="P2429" t="str">
        <f>LEFT(N2429,SEARCH("/",N2429)-1)</f>
        <v>food</v>
      </c>
      <c r="Q2429" t="str">
        <f>RIGHT(N2429,LEN(N2429)-SEARCH("/",N2429))</f>
        <v>food trucks</v>
      </c>
      <c r="R2429">
        <f>YEAR(O2429)</f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>(((J2430/60)/60)/24)+DATE(1970,1,1)</f>
        <v>42045.784155092595</v>
      </c>
      <c r="P2430" t="str">
        <f>LEFT(N2430,SEARCH("/",N2430)-1)</f>
        <v>food</v>
      </c>
      <c r="Q2430" t="str">
        <f>RIGHT(N2430,LEN(N2430)-SEARCH("/",N2430))</f>
        <v>food trucks</v>
      </c>
      <c r="R2430">
        <f>YEAR(O2430)</f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>(((J2431/60)/60)/24)+DATE(1970,1,1)</f>
        <v>42734.879236111112</v>
      </c>
      <c r="P2431" t="str">
        <f>LEFT(N2431,SEARCH("/",N2431)-1)</f>
        <v>food</v>
      </c>
      <c r="Q2431" t="str">
        <f>RIGHT(N2431,LEN(N2431)-SEARCH("/",N2431))</f>
        <v>food trucks</v>
      </c>
      <c r="R2431">
        <f>YEAR(O2431)</f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>(((J2432/60)/60)/24)+DATE(1970,1,1)</f>
        <v>42382.130833333329</v>
      </c>
      <c r="P2432" t="str">
        <f>LEFT(N2432,SEARCH("/",N2432)-1)</f>
        <v>food</v>
      </c>
      <c r="Q2432" t="str">
        <f>RIGHT(N2432,LEN(N2432)-SEARCH("/",N2432))</f>
        <v>food trucks</v>
      </c>
      <c r="R2432">
        <f>YEAR(O2432)</f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>(((J2433/60)/60)/24)+DATE(1970,1,1)</f>
        <v>42489.099687499998</v>
      </c>
      <c r="P2433" t="str">
        <f>LEFT(N2433,SEARCH("/",N2433)-1)</f>
        <v>food</v>
      </c>
      <c r="Q2433" t="str">
        <f>RIGHT(N2433,LEN(N2433)-SEARCH("/",N2433))</f>
        <v>food trucks</v>
      </c>
      <c r="R2433">
        <f>YEAR(O2433)</f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>(((J2434/60)/60)/24)+DATE(1970,1,1)</f>
        <v>42041.218715277777</v>
      </c>
      <c r="P2434" t="str">
        <f>LEFT(N2434,SEARCH("/",N2434)-1)</f>
        <v>food</v>
      </c>
      <c r="Q2434" t="str">
        <f>RIGHT(N2434,LEN(N2434)-SEARCH("/",N2434))</f>
        <v>food trucks</v>
      </c>
      <c r="R2434">
        <f>YEAR(O2434)</f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>(((J2435/60)/60)/24)+DATE(1970,1,1)</f>
        <v>42397.89980324074</v>
      </c>
      <c r="P2435" t="str">
        <f>LEFT(N2435,SEARCH("/",N2435)-1)</f>
        <v>food</v>
      </c>
      <c r="Q2435" t="str">
        <f>RIGHT(N2435,LEN(N2435)-SEARCH("/",N2435))</f>
        <v>food trucks</v>
      </c>
      <c r="R2435">
        <f>YEAR(O2435)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>(((J2436/60)/60)/24)+DATE(1970,1,1)</f>
        <v>42180.18604166666</v>
      </c>
      <c r="P2436" t="str">
        <f>LEFT(N2436,SEARCH("/",N2436)-1)</f>
        <v>food</v>
      </c>
      <c r="Q2436" t="str">
        <f>RIGHT(N2436,LEN(N2436)-SEARCH("/",N2436))</f>
        <v>food trucks</v>
      </c>
      <c r="R2436">
        <f>YEAR(O2436)</f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>(((J2437/60)/60)/24)+DATE(1970,1,1)</f>
        <v>42252.277615740735</v>
      </c>
      <c r="P2437" t="str">
        <f>LEFT(N2437,SEARCH("/",N2437)-1)</f>
        <v>food</v>
      </c>
      <c r="Q2437" t="str">
        <f>RIGHT(N2437,LEN(N2437)-SEARCH("/",N2437))</f>
        <v>food trucks</v>
      </c>
      <c r="R2437">
        <f>YEAR(O2437)</f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>(((J2438/60)/60)/24)+DATE(1970,1,1)</f>
        <v>42338.615393518514</v>
      </c>
      <c r="P2438" t="str">
        <f>LEFT(N2438,SEARCH("/",N2438)-1)</f>
        <v>food</v>
      </c>
      <c r="Q2438" t="str">
        <f>RIGHT(N2438,LEN(N2438)-SEARCH("/",N2438))</f>
        <v>food trucks</v>
      </c>
      <c r="R2438">
        <f>YEAR(O2438)</f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>(((J2439/60)/60)/24)+DATE(1970,1,1)</f>
        <v>42031.965138888889</v>
      </c>
      <c r="P2439" t="str">
        <f>LEFT(N2439,SEARCH("/",N2439)-1)</f>
        <v>food</v>
      </c>
      <c r="Q2439" t="str">
        <f>RIGHT(N2439,LEN(N2439)-SEARCH("/",N2439))</f>
        <v>food trucks</v>
      </c>
      <c r="R2439">
        <f>YEAR(O2439)</f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>(((J2440/60)/60)/24)+DATE(1970,1,1)</f>
        <v>42285.91506944444</v>
      </c>
      <c r="P2440" t="str">
        <f>LEFT(N2440,SEARCH("/",N2440)-1)</f>
        <v>food</v>
      </c>
      <c r="Q2440" t="str">
        <f>RIGHT(N2440,LEN(N2440)-SEARCH("/",N2440))</f>
        <v>food trucks</v>
      </c>
      <c r="R2440">
        <f>YEAR(O2440)</f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>(((J2441/60)/60)/24)+DATE(1970,1,1)</f>
        <v>42265.818622685183</v>
      </c>
      <c r="P2441" t="str">
        <f>LEFT(N2441,SEARCH("/",N2441)-1)</f>
        <v>food</v>
      </c>
      <c r="Q2441" t="str">
        <f>RIGHT(N2441,LEN(N2441)-SEARCH("/",N2441))</f>
        <v>food trucks</v>
      </c>
      <c r="R2441">
        <f>YEAR(O2441)</f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>(((J2442/60)/60)/24)+DATE(1970,1,1)</f>
        <v>42383.899456018517</v>
      </c>
      <c r="P2442" t="str">
        <f>LEFT(N2442,SEARCH("/",N2442)-1)</f>
        <v>food</v>
      </c>
      <c r="Q2442" t="str">
        <f>RIGHT(N2442,LEN(N2442)-SEARCH("/",N2442))</f>
        <v>food trucks</v>
      </c>
      <c r="R2442">
        <f>YEAR(O2442)</f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>(((J2443/60)/60)/24)+DATE(1970,1,1)</f>
        <v>42187.125625000001</v>
      </c>
      <c r="P2443" t="str">
        <f>LEFT(N2443,SEARCH("/",N2443)-1)</f>
        <v>food</v>
      </c>
      <c r="Q2443" t="str">
        <f>RIGHT(N2443,LEN(N2443)-SEARCH("/",N2443))</f>
        <v>small batch</v>
      </c>
      <c r="R2443">
        <f>YEAR(O2443)</f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>(((J2444/60)/60)/24)+DATE(1970,1,1)</f>
        <v>42052.666990740734</v>
      </c>
      <c r="P2444" t="str">
        <f>LEFT(N2444,SEARCH("/",N2444)-1)</f>
        <v>food</v>
      </c>
      <c r="Q2444" t="str">
        <f>RIGHT(N2444,LEN(N2444)-SEARCH("/",N2444))</f>
        <v>small batch</v>
      </c>
      <c r="R2444">
        <f>YEAR(O2444)</f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>(((J2445/60)/60)/24)+DATE(1970,1,1)</f>
        <v>41836.625254629631</v>
      </c>
      <c r="P2445" t="str">
        <f>LEFT(N2445,SEARCH("/",N2445)-1)</f>
        <v>food</v>
      </c>
      <c r="Q2445" t="str">
        <f>RIGHT(N2445,LEN(N2445)-SEARCH("/",N2445))</f>
        <v>small batch</v>
      </c>
      <c r="R2445">
        <f>YEAR(O2445)</f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>(((J2446/60)/60)/24)+DATE(1970,1,1)</f>
        <v>42485.754525462966</v>
      </c>
      <c r="P2446" t="str">
        <f>LEFT(N2446,SEARCH("/",N2446)-1)</f>
        <v>food</v>
      </c>
      <c r="Q2446" t="str">
        <f>RIGHT(N2446,LEN(N2446)-SEARCH("/",N2446))</f>
        <v>small batch</v>
      </c>
      <c r="R2446">
        <f>YEAR(O2446)</f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>(((J2447/60)/60)/24)+DATE(1970,1,1)</f>
        <v>42243.190057870372</v>
      </c>
      <c r="P2447" t="str">
        <f>LEFT(N2447,SEARCH("/",N2447)-1)</f>
        <v>food</v>
      </c>
      <c r="Q2447" t="str">
        <f>RIGHT(N2447,LEN(N2447)-SEARCH("/",N2447))</f>
        <v>small batch</v>
      </c>
      <c r="R2447">
        <f>YEAR(O2447)</f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>(((J2448/60)/60)/24)+DATE(1970,1,1)</f>
        <v>42670.602673611109</v>
      </c>
      <c r="P2448" t="str">
        <f>LEFT(N2448,SEARCH("/",N2448)-1)</f>
        <v>food</v>
      </c>
      <c r="Q2448" t="str">
        <f>RIGHT(N2448,LEN(N2448)-SEARCH("/",N2448))</f>
        <v>small batch</v>
      </c>
      <c r="R2448">
        <f>YEAR(O2448)</f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>(((J2449/60)/60)/24)+DATE(1970,1,1)</f>
        <v>42654.469826388886</v>
      </c>
      <c r="P2449" t="str">
        <f>LEFT(N2449,SEARCH("/",N2449)-1)</f>
        <v>food</v>
      </c>
      <c r="Q2449" t="str">
        <f>RIGHT(N2449,LEN(N2449)-SEARCH("/",N2449))</f>
        <v>small batch</v>
      </c>
      <c r="R2449">
        <f>YEAR(O2449)</f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>(((J2450/60)/60)/24)+DATE(1970,1,1)</f>
        <v>42607.316122685181</v>
      </c>
      <c r="P2450" t="str">
        <f>LEFT(N2450,SEARCH("/",N2450)-1)</f>
        <v>food</v>
      </c>
      <c r="Q2450" t="str">
        <f>RIGHT(N2450,LEN(N2450)-SEARCH("/",N2450))</f>
        <v>small batch</v>
      </c>
      <c r="R2450">
        <f>YEAR(O2450)</f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>(((J2451/60)/60)/24)+DATE(1970,1,1)</f>
        <v>41943.142534722225</v>
      </c>
      <c r="P2451" t="str">
        <f>LEFT(N2451,SEARCH("/",N2451)-1)</f>
        <v>food</v>
      </c>
      <c r="Q2451" t="str">
        <f>RIGHT(N2451,LEN(N2451)-SEARCH("/",N2451))</f>
        <v>small batch</v>
      </c>
      <c r="R2451">
        <f>YEAR(O2451)</f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>(((J2452/60)/60)/24)+DATE(1970,1,1)</f>
        <v>41902.07240740741</v>
      </c>
      <c r="P2452" t="str">
        <f>LEFT(N2452,SEARCH("/",N2452)-1)</f>
        <v>food</v>
      </c>
      <c r="Q2452" t="str">
        <f>RIGHT(N2452,LEN(N2452)-SEARCH("/",N2452))</f>
        <v>small batch</v>
      </c>
      <c r="R2452">
        <f>YEAR(O2452)</f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>(((J2453/60)/60)/24)+DATE(1970,1,1)</f>
        <v>42779.908449074079</v>
      </c>
      <c r="P2453" t="str">
        <f>LEFT(N2453,SEARCH("/",N2453)-1)</f>
        <v>food</v>
      </c>
      <c r="Q2453" t="str">
        <f>RIGHT(N2453,LEN(N2453)-SEARCH("/",N2453))</f>
        <v>small batch</v>
      </c>
      <c r="R2453">
        <f>YEAR(O2453)</f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>(((J2454/60)/60)/24)+DATE(1970,1,1)</f>
        <v>42338.84375</v>
      </c>
      <c r="P2454" t="str">
        <f>LEFT(N2454,SEARCH("/",N2454)-1)</f>
        <v>food</v>
      </c>
      <c r="Q2454" t="str">
        <f>RIGHT(N2454,LEN(N2454)-SEARCH("/",N2454))</f>
        <v>small batch</v>
      </c>
      <c r="R2454">
        <f>YEAR(O2454)</f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>(((J2455/60)/60)/24)+DATE(1970,1,1)</f>
        <v>42738.692233796297</v>
      </c>
      <c r="P2455" t="str">
        <f>LEFT(N2455,SEARCH("/",N2455)-1)</f>
        <v>food</v>
      </c>
      <c r="Q2455" t="str">
        <f>RIGHT(N2455,LEN(N2455)-SEARCH("/",N2455))</f>
        <v>small batch</v>
      </c>
      <c r="R2455">
        <f>YEAR(O2455)</f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>(((J2456/60)/60)/24)+DATE(1970,1,1)</f>
        <v>42770.201481481476</v>
      </c>
      <c r="P2456" t="str">
        <f>LEFT(N2456,SEARCH("/",N2456)-1)</f>
        <v>food</v>
      </c>
      <c r="Q2456" t="str">
        <f>RIGHT(N2456,LEN(N2456)-SEARCH("/",N2456))</f>
        <v>small batch</v>
      </c>
      <c r="R2456">
        <f>YEAR(O2456)</f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>(((J2457/60)/60)/24)+DATE(1970,1,1)</f>
        <v>42452.781828703708</v>
      </c>
      <c r="P2457" t="str">
        <f>LEFT(N2457,SEARCH("/",N2457)-1)</f>
        <v>food</v>
      </c>
      <c r="Q2457" t="str">
        <f>RIGHT(N2457,LEN(N2457)-SEARCH("/",N2457))</f>
        <v>small batch</v>
      </c>
      <c r="R2457">
        <f>YEAR(O2457)</f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>(((J2458/60)/60)/24)+DATE(1970,1,1)</f>
        <v>42761.961099537039</v>
      </c>
      <c r="P2458" t="str">
        <f>LEFT(N2458,SEARCH("/",N2458)-1)</f>
        <v>food</v>
      </c>
      <c r="Q2458" t="str">
        <f>RIGHT(N2458,LEN(N2458)-SEARCH("/",N2458))</f>
        <v>small batch</v>
      </c>
      <c r="R2458">
        <f>YEAR(O2458)</f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>(((J2459/60)/60)/24)+DATE(1970,1,1)</f>
        <v>42423.602500000001</v>
      </c>
      <c r="P2459" t="str">
        <f>LEFT(N2459,SEARCH("/",N2459)-1)</f>
        <v>food</v>
      </c>
      <c r="Q2459" t="str">
        <f>RIGHT(N2459,LEN(N2459)-SEARCH("/",N2459))</f>
        <v>small batch</v>
      </c>
      <c r="R2459">
        <f>YEAR(O2459)</f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>(((J2460/60)/60)/24)+DATE(1970,1,1)</f>
        <v>42495.871736111112</v>
      </c>
      <c r="P2460" t="str">
        <f>LEFT(N2460,SEARCH("/",N2460)-1)</f>
        <v>food</v>
      </c>
      <c r="Q2460" t="str">
        <f>RIGHT(N2460,LEN(N2460)-SEARCH("/",N2460))</f>
        <v>small batch</v>
      </c>
      <c r="R2460">
        <f>YEAR(O2460)</f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>(((J2461/60)/60)/24)+DATE(1970,1,1)</f>
        <v>42407.637557870374</v>
      </c>
      <c r="P2461" t="str">
        <f>LEFT(N2461,SEARCH("/",N2461)-1)</f>
        <v>food</v>
      </c>
      <c r="Q2461" t="str">
        <f>RIGHT(N2461,LEN(N2461)-SEARCH("/",N2461))</f>
        <v>small batch</v>
      </c>
      <c r="R2461">
        <f>YEAR(O2461)</f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>(((J2462/60)/60)/24)+DATE(1970,1,1)</f>
        <v>42704.187118055561</v>
      </c>
      <c r="P2462" t="str">
        <f>LEFT(N2462,SEARCH("/",N2462)-1)</f>
        <v>food</v>
      </c>
      <c r="Q2462" t="str">
        <f>RIGHT(N2462,LEN(N2462)-SEARCH("/",N2462))</f>
        <v>small batch</v>
      </c>
      <c r="R2462">
        <f>YEAR(O2462)</f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>(((J2463/60)/60)/24)+DATE(1970,1,1)</f>
        <v>40784.012696759259</v>
      </c>
      <c r="P2463" t="str">
        <f>LEFT(N2463,SEARCH("/",N2463)-1)</f>
        <v>music</v>
      </c>
      <c r="Q2463" t="str">
        <f>RIGHT(N2463,LEN(N2463)-SEARCH("/",N2463))</f>
        <v>indie rock</v>
      </c>
      <c r="R2463">
        <f>YEAR(O2463)</f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>(((J2464/60)/60)/24)+DATE(1970,1,1)</f>
        <v>41089.186296296299</v>
      </c>
      <c r="P2464" t="str">
        <f>LEFT(N2464,SEARCH("/",N2464)-1)</f>
        <v>music</v>
      </c>
      <c r="Q2464" t="str">
        <f>RIGHT(N2464,LEN(N2464)-SEARCH("/",N2464))</f>
        <v>indie rock</v>
      </c>
      <c r="R2464">
        <f>YEAR(O2464)</f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>(((J2465/60)/60)/24)+DATE(1970,1,1)</f>
        <v>41341.111400462964</v>
      </c>
      <c r="P2465" t="str">
        <f>LEFT(N2465,SEARCH("/",N2465)-1)</f>
        <v>music</v>
      </c>
      <c r="Q2465" t="str">
        <f>RIGHT(N2465,LEN(N2465)-SEARCH("/",N2465))</f>
        <v>indie rock</v>
      </c>
      <c r="R2465">
        <f>YEAR(O2465)</f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>(((J2466/60)/60)/24)+DATE(1970,1,1)</f>
        <v>42248.90042824074</v>
      </c>
      <c r="P2466" t="str">
        <f>LEFT(N2466,SEARCH("/",N2466)-1)</f>
        <v>music</v>
      </c>
      <c r="Q2466" t="str">
        <f>RIGHT(N2466,LEN(N2466)-SEARCH("/",N2466))</f>
        <v>indie rock</v>
      </c>
      <c r="R2466">
        <f>YEAR(O2466)</f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>(((J2467/60)/60)/24)+DATE(1970,1,1)</f>
        <v>41145.719305555554</v>
      </c>
      <c r="P2467" t="str">
        <f>LEFT(N2467,SEARCH("/",N2467)-1)</f>
        <v>music</v>
      </c>
      <c r="Q2467" t="str">
        <f>RIGHT(N2467,LEN(N2467)-SEARCH("/",N2467))</f>
        <v>indie rock</v>
      </c>
      <c r="R2467">
        <f>YEAR(O2467)</f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>(((J2468/60)/60)/24)+DATE(1970,1,1)</f>
        <v>41373.102465277778</v>
      </c>
      <c r="P2468" t="str">
        <f>LEFT(N2468,SEARCH("/",N2468)-1)</f>
        <v>music</v>
      </c>
      <c r="Q2468" t="str">
        <f>RIGHT(N2468,LEN(N2468)-SEARCH("/",N2468))</f>
        <v>indie rock</v>
      </c>
      <c r="R2468">
        <f>YEAR(O2468)</f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>(((J2469/60)/60)/24)+DATE(1970,1,1)</f>
        <v>41025.874201388891</v>
      </c>
      <c r="P2469" t="str">
        <f>LEFT(N2469,SEARCH("/",N2469)-1)</f>
        <v>music</v>
      </c>
      <c r="Q2469" t="str">
        <f>RIGHT(N2469,LEN(N2469)-SEARCH("/",N2469))</f>
        <v>indie rock</v>
      </c>
      <c r="R2469">
        <f>YEAR(O2469)</f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>(((J2470/60)/60)/24)+DATE(1970,1,1)</f>
        <v>41174.154178240737</v>
      </c>
      <c r="P2470" t="str">
        <f>LEFT(N2470,SEARCH("/",N2470)-1)</f>
        <v>music</v>
      </c>
      <c r="Q2470" t="str">
        <f>RIGHT(N2470,LEN(N2470)-SEARCH("/",N2470))</f>
        <v>indie rock</v>
      </c>
      <c r="R2470">
        <f>YEAR(O2470)</f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>(((J2471/60)/60)/24)+DATE(1970,1,1)</f>
        <v>40557.429733796293</v>
      </c>
      <c r="P2471" t="str">
        <f>LEFT(N2471,SEARCH("/",N2471)-1)</f>
        <v>music</v>
      </c>
      <c r="Q2471" t="str">
        <f>RIGHT(N2471,LEN(N2471)-SEARCH("/",N2471))</f>
        <v>indie rock</v>
      </c>
      <c r="R2471">
        <f>YEAR(O2471)</f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>(((J2472/60)/60)/24)+DATE(1970,1,1)</f>
        <v>41023.07471064815</v>
      </c>
      <c r="P2472" t="str">
        <f>LEFT(N2472,SEARCH("/",N2472)-1)</f>
        <v>music</v>
      </c>
      <c r="Q2472" t="str">
        <f>RIGHT(N2472,LEN(N2472)-SEARCH("/",N2472))</f>
        <v>indie rock</v>
      </c>
      <c r="R2472">
        <f>YEAR(O2472)</f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>(((J2473/60)/60)/24)+DATE(1970,1,1)</f>
        <v>40893.992962962962</v>
      </c>
      <c r="P2473" t="str">
        <f>LEFT(N2473,SEARCH("/",N2473)-1)</f>
        <v>music</v>
      </c>
      <c r="Q2473" t="str">
        <f>RIGHT(N2473,LEN(N2473)-SEARCH("/",N2473))</f>
        <v>indie rock</v>
      </c>
      <c r="R2473">
        <f>YEAR(O2473)</f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>(((J2474/60)/60)/24)+DATE(1970,1,1)</f>
        <v>40354.11550925926</v>
      </c>
      <c r="P2474" t="str">
        <f>LEFT(N2474,SEARCH("/",N2474)-1)</f>
        <v>music</v>
      </c>
      <c r="Q2474" t="str">
        <f>RIGHT(N2474,LEN(N2474)-SEARCH("/",N2474))</f>
        <v>indie rock</v>
      </c>
      <c r="R2474">
        <f>YEAR(O2474)</f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>(((J2475/60)/60)/24)+DATE(1970,1,1)</f>
        <v>41193.748483796298</v>
      </c>
      <c r="P2475" t="str">
        <f>LEFT(N2475,SEARCH("/",N2475)-1)</f>
        <v>music</v>
      </c>
      <c r="Q2475" t="str">
        <f>RIGHT(N2475,LEN(N2475)-SEARCH("/",N2475))</f>
        <v>indie rock</v>
      </c>
      <c r="R2475">
        <f>YEAR(O2475)</f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>(((J2476/60)/60)/24)+DATE(1970,1,1)</f>
        <v>40417.011296296296</v>
      </c>
      <c r="P2476" t="str">
        <f>LEFT(N2476,SEARCH("/",N2476)-1)</f>
        <v>music</v>
      </c>
      <c r="Q2476" t="str">
        <f>RIGHT(N2476,LEN(N2476)-SEARCH("/",N2476))</f>
        <v>indie rock</v>
      </c>
      <c r="R2476">
        <f>YEAR(O2476)</f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>(((J2477/60)/60)/24)+DATE(1970,1,1)</f>
        <v>40310.287673611114</v>
      </c>
      <c r="P2477" t="str">
        <f>LEFT(N2477,SEARCH("/",N2477)-1)</f>
        <v>music</v>
      </c>
      <c r="Q2477" t="str">
        <f>RIGHT(N2477,LEN(N2477)-SEARCH("/",N2477))</f>
        <v>indie rock</v>
      </c>
      <c r="R2477">
        <f>YEAR(O2477)</f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>(((J2478/60)/60)/24)+DATE(1970,1,1)</f>
        <v>41913.328356481477</v>
      </c>
      <c r="P2478" t="str">
        <f>LEFT(N2478,SEARCH("/",N2478)-1)</f>
        <v>music</v>
      </c>
      <c r="Q2478" t="str">
        <f>RIGHT(N2478,LEN(N2478)-SEARCH("/",N2478))</f>
        <v>indie rock</v>
      </c>
      <c r="R2478">
        <f>YEAR(O2478)</f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>(((J2479/60)/60)/24)+DATE(1970,1,1)</f>
        <v>41088.691493055558</v>
      </c>
      <c r="P2479" t="str">
        <f>LEFT(N2479,SEARCH("/",N2479)-1)</f>
        <v>music</v>
      </c>
      <c r="Q2479" t="str">
        <f>RIGHT(N2479,LEN(N2479)-SEARCH("/",N2479))</f>
        <v>indie rock</v>
      </c>
      <c r="R2479">
        <f>YEAR(O2479)</f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>(((J2480/60)/60)/24)+DATE(1970,1,1)</f>
        <v>41257.950381944444</v>
      </c>
      <c r="P2480" t="str">
        <f>LEFT(N2480,SEARCH("/",N2480)-1)</f>
        <v>music</v>
      </c>
      <c r="Q2480" t="str">
        <f>RIGHT(N2480,LEN(N2480)-SEARCH("/",N2480))</f>
        <v>indie rock</v>
      </c>
      <c r="R2480">
        <f>YEAR(O2480)</f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>(((J2481/60)/60)/24)+DATE(1970,1,1)</f>
        <v>41107.726782407408</v>
      </c>
      <c r="P2481" t="str">
        <f>LEFT(N2481,SEARCH("/",N2481)-1)</f>
        <v>music</v>
      </c>
      <c r="Q2481" t="str">
        <f>RIGHT(N2481,LEN(N2481)-SEARCH("/",N2481))</f>
        <v>indie rock</v>
      </c>
      <c r="R2481">
        <f>YEAR(O2481)</f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>(((J2482/60)/60)/24)+DATE(1970,1,1)</f>
        <v>42227.936157407406</v>
      </c>
      <c r="P2482" t="str">
        <f>LEFT(N2482,SEARCH("/",N2482)-1)</f>
        <v>music</v>
      </c>
      <c r="Q2482" t="str">
        <f>RIGHT(N2482,LEN(N2482)-SEARCH("/",N2482))</f>
        <v>indie rock</v>
      </c>
      <c r="R2482">
        <f>YEAR(O2482)</f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>(((J2483/60)/60)/24)+DATE(1970,1,1)</f>
        <v>40999.645925925928</v>
      </c>
      <c r="P2483" t="str">
        <f>LEFT(N2483,SEARCH("/",N2483)-1)</f>
        <v>music</v>
      </c>
      <c r="Q2483" t="str">
        <f>RIGHT(N2483,LEN(N2483)-SEARCH("/",N2483))</f>
        <v>indie rock</v>
      </c>
      <c r="R2483">
        <f>YEAR(O2483)</f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>(((J2484/60)/60)/24)+DATE(1970,1,1)</f>
        <v>40711.782210648147</v>
      </c>
      <c r="P2484" t="str">
        <f>LEFT(N2484,SEARCH("/",N2484)-1)</f>
        <v>music</v>
      </c>
      <c r="Q2484" t="str">
        <f>RIGHT(N2484,LEN(N2484)-SEARCH("/",N2484))</f>
        <v>indie rock</v>
      </c>
      <c r="R2484">
        <f>YEAR(O2484)</f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>(((J2485/60)/60)/24)+DATE(1970,1,1)</f>
        <v>40970.750034722223</v>
      </c>
      <c r="P2485" t="str">
        <f>LEFT(N2485,SEARCH("/",N2485)-1)</f>
        <v>music</v>
      </c>
      <c r="Q2485" t="str">
        <f>RIGHT(N2485,LEN(N2485)-SEARCH("/",N2485))</f>
        <v>indie rock</v>
      </c>
      <c r="R2485">
        <f>YEAR(O2485)</f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>(((J2486/60)/60)/24)+DATE(1970,1,1)</f>
        <v>40771.916701388887</v>
      </c>
      <c r="P2486" t="str">
        <f>LEFT(N2486,SEARCH("/",N2486)-1)</f>
        <v>music</v>
      </c>
      <c r="Q2486" t="str">
        <f>RIGHT(N2486,LEN(N2486)-SEARCH("/",N2486))</f>
        <v>indie rock</v>
      </c>
      <c r="R2486">
        <f>YEAR(O2486)</f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>(((J2487/60)/60)/24)+DATE(1970,1,1)</f>
        <v>40793.998599537037</v>
      </c>
      <c r="P2487" t="str">
        <f>LEFT(N2487,SEARCH("/",N2487)-1)</f>
        <v>music</v>
      </c>
      <c r="Q2487" t="str">
        <f>RIGHT(N2487,LEN(N2487)-SEARCH("/",N2487))</f>
        <v>indie rock</v>
      </c>
      <c r="R2487">
        <f>YEAR(O2487)</f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>(((J2488/60)/60)/24)+DATE(1970,1,1)</f>
        <v>40991.708055555559</v>
      </c>
      <c r="P2488" t="str">
        <f>LEFT(N2488,SEARCH("/",N2488)-1)</f>
        <v>music</v>
      </c>
      <c r="Q2488" t="str">
        <f>RIGHT(N2488,LEN(N2488)-SEARCH("/",N2488))</f>
        <v>indie rock</v>
      </c>
      <c r="R2488">
        <f>YEAR(O2488)</f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>(((J2489/60)/60)/24)+DATE(1970,1,1)</f>
        <v>41026.083298611113</v>
      </c>
      <c r="P2489" t="str">
        <f>LEFT(N2489,SEARCH("/",N2489)-1)</f>
        <v>music</v>
      </c>
      <c r="Q2489" t="str">
        <f>RIGHT(N2489,LEN(N2489)-SEARCH("/",N2489))</f>
        <v>indie rock</v>
      </c>
      <c r="R2489">
        <f>YEAR(O2489)</f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>(((J2490/60)/60)/24)+DATE(1970,1,1)</f>
        <v>40833.633194444446</v>
      </c>
      <c r="P2490" t="str">
        <f>LEFT(N2490,SEARCH("/",N2490)-1)</f>
        <v>music</v>
      </c>
      <c r="Q2490" t="str">
        <f>RIGHT(N2490,LEN(N2490)-SEARCH("/",N2490))</f>
        <v>indie rock</v>
      </c>
      <c r="R2490">
        <f>YEAR(O2490)</f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>(((J2491/60)/60)/24)+DATE(1970,1,1)</f>
        <v>41373.690266203703</v>
      </c>
      <c r="P2491" t="str">
        <f>LEFT(N2491,SEARCH("/",N2491)-1)</f>
        <v>music</v>
      </c>
      <c r="Q2491" t="str">
        <f>RIGHT(N2491,LEN(N2491)-SEARCH("/",N2491))</f>
        <v>indie rock</v>
      </c>
      <c r="R2491">
        <f>YEAR(O2491)</f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>(((J2492/60)/60)/24)+DATE(1970,1,1)</f>
        <v>41023.227731481478</v>
      </c>
      <c r="P2492" t="str">
        <f>LEFT(N2492,SEARCH("/",N2492)-1)</f>
        <v>music</v>
      </c>
      <c r="Q2492" t="str">
        <f>RIGHT(N2492,LEN(N2492)-SEARCH("/",N2492))</f>
        <v>indie rock</v>
      </c>
      <c r="R2492">
        <f>YEAR(O2492)</f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>(((J2493/60)/60)/24)+DATE(1970,1,1)</f>
        <v>40542.839282407411</v>
      </c>
      <c r="P2493" t="str">
        <f>LEFT(N2493,SEARCH("/",N2493)-1)</f>
        <v>music</v>
      </c>
      <c r="Q2493" t="str">
        <f>RIGHT(N2493,LEN(N2493)-SEARCH("/",N2493))</f>
        <v>indie rock</v>
      </c>
      <c r="R2493">
        <f>YEAR(O2493)</f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>(((J2494/60)/60)/24)+DATE(1970,1,1)</f>
        <v>41024.985972222225</v>
      </c>
      <c r="P2494" t="str">
        <f>LEFT(N2494,SEARCH("/",N2494)-1)</f>
        <v>music</v>
      </c>
      <c r="Q2494" t="str">
        <f>RIGHT(N2494,LEN(N2494)-SEARCH("/",N2494))</f>
        <v>indie rock</v>
      </c>
      <c r="R2494">
        <f>YEAR(O2494)</f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>(((J2495/60)/60)/24)+DATE(1970,1,1)</f>
        <v>41348.168287037035</v>
      </c>
      <c r="P2495" t="str">
        <f>LEFT(N2495,SEARCH("/",N2495)-1)</f>
        <v>music</v>
      </c>
      <c r="Q2495" t="str">
        <f>RIGHT(N2495,LEN(N2495)-SEARCH("/",N2495))</f>
        <v>indie rock</v>
      </c>
      <c r="R2495">
        <f>YEAR(O2495)</f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>(((J2496/60)/60)/24)+DATE(1970,1,1)</f>
        <v>41022.645185185182</v>
      </c>
      <c r="P2496" t="str">
        <f>LEFT(N2496,SEARCH("/",N2496)-1)</f>
        <v>music</v>
      </c>
      <c r="Q2496" t="str">
        <f>RIGHT(N2496,LEN(N2496)-SEARCH("/",N2496))</f>
        <v>indie rock</v>
      </c>
      <c r="R2496">
        <f>YEAR(O2496)</f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>(((J2497/60)/60)/24)+DATE(1970,1,1)</f>
        <v>41036.946469907409</v>
      </c>
      <c r="P2497" t="str">
        <f>LEFT(N2497,SEARCH("/",N2497)-1)</f>
        <v>music</v>
      </c>
      <c r="Q2497" t="str">
        <f>RIGHT(N2497,LEN(N2497)-SEARCH("/",N2497))</f>
        <v>indie rock</v>
      </c>
      <c r="R2497">
        <f>YEAR(O2497)</f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>(((J2498/60)/60)/24)+DATE(1970,1,1)</f>
        <v>41327.996435185189</v>
      </c>
      <c r="P2498" t="str">
        <f>LEFT(N2498,SEARCH("/",N2498)-1)</f>
        <v>music</v>
      </c>
      <c r="Q2498" t="str">
        <f>RIGHT(N2498,LEN(N2498)-SEARCH("/",N2498))</f>
        <v>indie rock</v>
      </c>
      <c r="R2498">
        <f>YEAR(O2498)</f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>(((J2499/60)/60)/24)+DATE(1970,1,1)</f>
        <v>40730.878912037035</v>
      </c>
      <c r="P2499" t="str">
        <f>LEFT(N2499,SEARCH("/",N2499)-1)</f>
        <v>music</v>
      </c>
      <c r="Q2499" t="str">
        <f>RIGHT(N2499,LEN(N2499)-SEARCH("/",N2499))</f>
        <v>indie rock</v>
      </c>
      <c r="R2499">
        <f>YEAR(O2499)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>(((J2500/60)/60)/24)+DATE(1970,1,1)</f>
        <v>42017.967442129629</v>
      </c>
      <c r="P2500" t="str">
        <f>LEFT(N2500,SEARCH("/",N2500)-1)</f>
        <v>music</v>
      </c>
      <c r="Q2500" t="str">
        <f>RIGHT(N2500,LEN(N2500)-SEARCH("/",N2500))</f>
        <v>indie rock</v>
      </c>
      <c r="R2500">
        <f>YEAR(O2500)</f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>(((J2501/60)/60)/24)+DATE(1970,1,1)</f>
        <v>41226.648576388885</v>
      </c>
      <c r="P2501" t="str">
        <f>LEFT(N2501,SEARCH("/",N2501)-1)</f>
        <v>music</v>
      </c>
      <c r="Q2501" t="str">
        <f>RIGHT(N2501,LEN(N2501)-SEARCH("/",N2501))</f>
        <v>indie rock</v>
      </c>
      <c r="R2501">
        <f>YEAR(O2501)</f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>(((J2502/60)/60)/24)+DATE(1970,1,1)</f>
        <v>41053.772858796299</v>
      </c>
      <c r="P2502" t="str">
        <f>LEFT(N2502,SEARCH("/",N2502)-1)</f>
        <v>music</v>
      </c>
      <c r="Q2502" t="str">
        <f>RIGHT(N2502,LEN(N2502)-SEARCH("/",N2502))</f>
        <v>indie rock</v>
      </c>
      <c r="R2502">
        <f>YEAR(O2502)</f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>(((J2503/60)/60)/24)+DATE(1970,1,1)</f>
        <v>42244.776666666665</v>
      </c>
      <c r="P2503" t="str">
        <f>LEFT(N2503,SEARCH("/",N2503)-1)</f>
        <v>food</v>
      </c>
      <c r="Q2503" t="str">
        <f>RIGHT(N2503,LEN(N2503)-SEARCH("/",N2503))</f>
        <v>restaurants</v>
      </c>
      <c r="R2503">
        <f>YEAR(O2503)</f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>(((J2504/60)/60)/24)+DATE(1970,1,1)</f>
        <v>41858.825439814813</v>
      </c>
      <c r="P2504" t="str">
        <f>LEFT(N2504,SEARCH("/",N2504)-1)</f>
        <v>food</v>
      </c>
      <c r="Q2504" t="str">
        <f>RIGHT(N2504,LEN(N2504)-SEARCH("/",N2504))</f>
        <v>restaurants</v>
      </c>
      <c r="R2504">
        <f>YEAR(O2504)</f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>(((J2505/60)/60)/24)+DATE(1970,1,1)</f>
        <v>42498.899398148147</v>
      </c>
      <c r="P2505" t="str">
        <f>LEFT(N2505,SEARCH("/",N2505)-1)</f>
        <v>food</v>
      </c>
      <c r="Q2505" t="str">
        <f>RIGHT(N2505,LEN(N2505)-SEARCH("/",N2505))</f>
        <v>restaurants</v>
      </c>
      <c r="R2505">
        <f>YEAR(O2505)</f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>(((J2506/60)/60)/24)+DATE(1970,1,1)</f>
        <v>41928.015439814815</v>
      </c>
      <c r="P2506" t="str">
        <f>LEFT(N2506,SEARCH("/",N2506)-1)</f>
        <v>food</v>
      </c>
      <c r="Q2506" t="str">
        <f>RIGHT(N2506,LEN(N2506)-SEARCH("/",N2506))</f>
        <v>restaurants</v>
      </c>
      <c r="R2506">
        <f>YEAR(O2506)</f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>(((J2507/60)/60)/24)+DATE(1970,1,1)</f>
        <v>42047.05574074074</v>
      </c>
      <c r="P2507" t="str">
        <f>LEFT(N2507,SEARCH("/",N2507)-1)</f>
        <v>food</v>
      </c>
      <c r="Q2507" t="str">
        <f>RIGHT(N2507,LEN(N2507)-SEARCH("/",N2507))</f>
        <v>restaurants</v>
      </c>
      <c r="R2507">
        <f>YEAR(O2507)</f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>(((J2508/60)/60)/24)+DATE(1970,1,1)</f>
        <v>42258.297094907408</v>
      </c>
      <c r="P2508" t="str">
        <f>LEFT(N2508,SEARCH("/",N2508)-1)</f>
        <v>food</v>
      </c>
      <c r="Q2508" t="str">
        <f>RIGHT(N2508,LEN(N2508)-SEARCH("/",N2508))</f>
        <v>restaurants</v>
      </c>
      <c r="R2508">
        <f>YEAR(O2508)</f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>(((J2509/60)/60)/24)+DATE(1970,1,1)</f>
        <v>42105.072962962964</v>
      </c>
      <c r="P2509" t="str">
        <f>LEFT(N2509,SEARCH("/",N2509)-1)</f>
        <v>food</v>
      </c>
      <c r="Q2509" t="str">
        <f>RIGHT(N2509,LEN(N2509)-SEARCH("/",N2509))</f>
        <v>restaurants</v>
      </c>
      <c r="R2509">
        <f>YEAR(O2509)</f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>(((J2510/60)/60)/24)+DATE(1970,1,1)</f>
        <v>41835.951782407406</v>
      </c>
      <c r="P2510" t="str">
        <f>LEFT(N2510,SEARCH("/",N2510)-1)</f>
        <v>food</v>
      </c>
      <c r="Q2510" t="str">
        <f>RIGHT(N2510,LEN(N2510)-SEARCH("/",N2510))</f>
        <v>restaurants</v>
      </c>
      <c r="R2510">
        <f>YEAR(O2510)</f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>(((J2511/60)/60)/24)+DATE(1970,1,1)</f>
        <v>42058.809594907405</v>
      </c>
      <c r="P2511" t="str">
        <f>LEFT(N2511,SEARCH("/",N2511)-1)</f>
        <v>food</v>
      </c>
      <c r="Q2511" t="str">
        <f>RIGHT(N2511,LEN(N2511)-SEARCH("/",N2511))</f>
        <v>restaurants</v>
      </c>
      <c r="R2511">
        <f>YEAR(O2511)</f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>(((J2512/60)/60)/24)+DATE(1970,1,1)</f>
        <v>42078.997361111105</v>
      </c>
      <c r="P2512" t="str">
        <f>LEFT(N2512,SEARCH("/",N2512)-1)</f>
        <v>food</v>
      </c>
      <c r="Q2512" t="str">
        <f>RIGHT(N2512,LEN(N2512)-SEARCH("/",N2512))</f>
        <v>restaurants</v>
      </c>
      <c r="R2512">
        <f>YEAR(O2512)</f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>(((J2513/60)/60)/24)+DATE(1970,1,1)</f>
        <v>42371.446909722217</v>
      </c>
      <c r="P2513" t="str">
        <f>LEFT(N2513,SEARCH("/",N2513)-1)</f>
        <v>food</v>
      </c>
      <c r="Q2513" t="str">
        <f>RIGHT(N2513,LEN(N2513)-SEARCH("/",N2513))</f>
        <v>restaurants</v>
      </c>
      <c r="R2513">
        <f>YEAR(O2513)</f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>(((J2514/60)/60)/24)+DATE(1970,1,1)</f>
        <v>41971.876863425925</v>
      </c>
      <c r="P2514" t="str">
        <f>LEFT(N2514,SEARCH("/",N2514)-1)</f>
        <v>food</v>
      </c>
      <c r="Q2514" t="str">
        <f>RIGHT(N2514,LEN(N2514)-SEARCH("/",N2514))</f>
        <v>restaurants</v>
      </c>
      <c r="R2514">
        <f>YEAR(O2514)</f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>(((J2515/60)/60)/24)+DATE(1970,1,1)</f>
        <v>42732.00681712963</v>
      </c>
      <c r="P2515" t="str">
        <f>LEFT(N2515,SEARCH("/",N2515)-1)</f>
        <v>food</v>
      </c>
      <c r="Q2515" t="str">
        <f>RIGHT(N2515,LEN(N2515)-SEARCH("/",N2515))</f>
        <v>restaurants</v>
      </c>
      <c r="R2515">
        <f>YEAR(O2515)</f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>(((J2516/60)/60)/24)+DATE(1970,1,1)</f>
        <v>41854.389780092592</v>
      </c>
      <c r="P2516" t="str">
        <f>LEFT(N2516,SEARCH("/",N2516)-1)</f>
        <v>food</v>
      </c>
      <c r="Q2516" t="str">
        <f>RIGHT(N2516,LEN(N2516)-SEARCH("/",N2516))</f>
        <v>restaurants</v>
      </c>
      <c r="R2516">
        <f>YEAR(O2516)</f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>(((J2517/60)/60)/24)+DATE(1970,1,1)</f>
        <v>42027.839733796296</v>
      </c>
      <c r="P2517" t="str">
        <f>LEFT(N2517,SEARCH("/",N2517)-1)</f>
        <v>food</v>
      </c>
      <c r="Q2517" t="str">
        <f>RIGHT(N2517,LEN(N2517)-SEARCH("/",N2517))</f>
        <v>restaurants</v>
      </c>
      <c r="R2517">
        <f>YEAR(O2517)</f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>(((J2518/60)/60)/24)+DATE(1970,1,1)</f>
        <v>41942.653379629628</v>
      </c>
      <c r="P2518" t="str">
        <f>LEFT(N2518,SEARCH("/",N2518)-1)</f>
        <v>food</v>
      </c>
      <c r="Q2518" t="str">
        <f>RIGHT(N2518,LEN(N2518)-SEARCH("/",N2518))</f>
        <v>restaurants</v>
      </c>
      <c r="R2518">
        <f>YEAR(O2518)</f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>(((J2519/60)/60)/24)+DATE(1970,1,1)</f>
        <v>42052.802430555559</v>
      </c>
      <c r="P2519" t="str">
        <f>LEFT(N2519,SEARCH("/",N2519)-1)</f>
        <v>food</v>
      </c>
      <c r="Q2519" t="str">
        <f>RIGHT(N2519,LEN(N2519)-SEARCH("/",N2519))</f>
        <v>restaurants</v>
      </c>
      <c r="R2519">
        <f>YEAR(O2519)</f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>(((J2520/60)/60)/24)+DATE(1970,1,1)</f>
        <v>41926.680879629632</v>
      </c>
      <c r="P2520" t="str">
        <f>LEFT(N2520,SEARCH("/",N2520)-1)</f>
        <v>food</v>
      </c>
      <c r="Q2520" t="str">
        <f>RIGHT(N2520,LEN(N2520)-SEARCH("/",N2520))</f>
        <v>restaurants</v>
      </c>
      <c r="R2520">
        <f>YEAR(O2520)</f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>(((J2521/60)/60)/24)+DATE(1970,1,1)</f>
        <v>41809.155138888891</v>
      </c>
      <c r="P2521" t="str">
        <f>LEFT(N2521,SEARCH("/",N2521)-1)</f>
        <v>food</v>
      </c>
      <c r="Q2521" t="str">
        <f>RIGHT(N2521,LEN(N2521)-SEARCH("/",N2521))</f>
        <v>restaurants</v>
      </c>
      <c r="R2521">
        <f>YEAR(O2521)</f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>(((J2522/60)/60)/24)+DATE(1970,1,1)</f>
        <v>42612.600520833337</v>
      </c>
      <c r="P2522" t="str">
        <f>LEFT(N2522,SEARCH("/",N2522)-1)</f>
        <v>food</v>
      </c>
      <c r="Q2522" t="str">
        <f>RIGHT(N2522,LEN(N2522)-SEARCH("/",N2522))</f>
        <v>restaurants</v>
      </c>
      <c r="R2522">
        <f>YEAR(O2522)</f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>(((J2523/60)/60)/24)+DATE(1970,1,1)</f>
        <v>42269.967835648145</v>
      </c>
      <c r="P2523" t="str">
        <f>LEFT(N2523,SEARCH("/",N2523)-1)</f>
        <v>music</v>
      </c>
      <c r="Q2523" t="str">
        <f>RIGHT(N2523,LEN(N2523)-SEARCH("/",N2523))</f>
        <v>classical music</v>
      </c>
      <c r="R2523">
        <f>YEAR(O2523)</f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>(((J2524/60)/60)/24)+DATE(1970,1,1)</f>
        <v>42460.573611111111</v>
      </c>
      <c r="P2524" t="str">
        <f>LEFT(N2524,SEARCH("/",N2524)-1)</f>
        <v>music</v>
      </c>
      <c r="Q2524" t="str">
        <f>RIGHT(N2524,LEN(N2524)-SEARCH("/",N2524))</f>
        <v>classical music</v>
      </c>
      <c r="R2524">
        <f>YEAR(O2524)</f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>(((J2525/60)/60)/24)+DATE(1970,1,1)</f>
        <v>41930.975601851853</v>
      </c>
      <c r="P2525" t="str">
        <f>LEFT(N2525,SEARCH("/",N2525)-1)</f>
        <v>music</v>
      </c>
      <c r="Q2525" t="str">
        <f>RIGHT(N2525,LEN(N2525)-SEARCH("/",N2525))</f>
        <v>classical music</v>
      </c>
      <c r="R2525">
        <f>YEAR(O2525)</f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>(((J2526/60)/60)/24)+DATE(1970,1,1)</f>
        <v>41961.807372685187</v>
      </c>
      <c r="P2526" t="str">
        <f>LEFT(N2526,SEARCH("/",N2526)-1)</f>
        <v>music</v>
      </c>
      <c r="Q2526" t="str">
        <f>RIGHT(N2526,LEN(N2526)-SEARCH("/",N2526))</f>
        <v>classical music</v>
      </c>
      <c r="R2526">
        <f>YEAR(O2526)</f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>(((J2527/60)/60)/24)+DATE(1970,1,1)</f>
        <v>41058.844571759262</v>
      </c>
      <c r="P2527" t="str">
        <f>LEFT(N2527,SEARCH("/",N2527)-1)</f>
        <v>music</v>
      </c>
      <c r="Q2527" t="str">
        <f>RIGHT(N2527,LEN(N2527)-SEARCH("/",N2527))</f>
        <v>classical music</v>
      </c>
      <c r="R2527">
        <f>YEAR(O2527)</f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>(((J2528/60)/60)/24)+DATE(1970,1,1)</f>
        <v>41953.091134259259</v>
      </c>
      <c r="P2528" t="str">
        <f>LEFT(N2528,SEARCH("/",N2528)-1)</f>
        <v>music</v>
      </c>
      <c r="Q2528" t="str">
        <f>RIGHT(N2528,LEN(N2528)-SEARCH("/",N2528))</f>
        <v>classical music</v>
      </c>
      <c r="R2528">
        <f>YEAR(O2528)</f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>(((J2529/60)/60)/24)+DATE(1970,1,1)</f>
        <v>41546.75105324074</v>
      </c>
      <c r="P2529" t="str">
        <f>LEFT(N2529,SEARCH("/",N2529)-1)</f>
        <v>music</v>
      </c>
      <c r="Q2529" t="str">
        <f>RIGHT(N2529,LEN(N2529)-SEARCH("/",N2529))</f>
        <v>classical music</v>
      </c>
      <c r="R2529">
        <f>YEAR(O2529)</f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>(((J2530/60)/60)/24)+DATE(1970,1,1)</f>
        <v>42217.834525462968</v>
      </c>
      <c r="P2530" t="str">
        <f>LEFT(N2530,SEARCH("/",N2530)-1)</f>
        <v>music</v>
      </c>
      <c r="Q2530" t="str">
        <f>RIGHT(N2530,LEN(N2530)-SEARCH("/",N2530))</f>
        <v>classical music</v>
      </c>
      <c r="R2530">
        <f>YEAR(O2530)</f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>(((J2531/60)/60)/24)+DATE(1970,1,1)</f>
        <v>40948.080729166664</v>
      </c>
      <c r="P2531" t="str">
        <f>LEFT(N2531,SEARCH("/",N2531)-1)</f>
        <v>music</v>
      </c>
      <c r="Q2531" t="str">
        <f>RIGHT(N2531,LEN(N2531)-SEARCH("/",N2531))</f>
        <v>classical music</v>
      </c>
      <c r="R2531">
        <f>YEAR(O2531)</f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>(((J2532/60)/60)/24)+DATE(1970,1,1)</f>
        <v>42081.864641203705</v>
      </c>
      <c r="P2532" t="str">
        <f>LEFT(N2532,SEARCH("/",N2532)-1)</f>
        <v>music</v>
      </c>
      <c r="Q2532" t="str">
        <f>RIGHT(N2532,LEN(N2532)-SEARCH("/",N2532))</f>
        <v>classical music</v>
      </c>
      <c r="R2532">
        <f>YEAR(O2532)</f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>(((J2533/60)/60)/24)+DATE(1970,1,1)</f>
        <v>42208.680023148147</v>
      </c>
      <c r="P2533" t="str">
        <f>LEFT(N2533,SEARCH("/",N2533)-1)</f>
        <v>music</v>
      </c>
      <c r="Q2533" t="str">
        <f>RIGHT(N2533,LEN(N2533)-SEARCH("/",N2533))</f>
        <v>classical music</v>
      </c>
      <c r="R2533">
        <f>YEAR(O2533)</f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>(((J2534/60)/60)/24)+DATE(1970,1,1)</f>
        <v>41107.849143518521</v>
      </c>
      <c r="P2534" t="str">
        <f>LEFT(N2534,SEARCH("/",N2534)-1)</f>
        <v>music</v>
      </c>
      <c r="Q2534" t="str">
        <f>RIGHT(N2534,LEN(N2534)-SEARCH("/",N2534))</f>
        <v>classical music</v>
      </c>
      <c r="R2534">
        <f>YEAR(O2534)</f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>(((J2535/60)/60)/24)+DATE(1970,1,1)</f>
        <v>41304.751284722224</v>
      </c>
      <c r="P2535" t="str">
        <f>LEFT(N2535,SEARCH("/",N2535)-1)</f>
        <v>music</v>
      </c>
      <c r="Q2535" t="str">
        <f>RIGHT(N2535,LEN(N2535)-SEARCH("/",N2535))</f>
        <v>classical music</v>
      </c>
      <c r="R2535">
        <f>YEAR(O2535)</f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>(((J2536/60)/60)/24)+DATE(1970,1,1)</f>
        <v>40127.700370370374</v>
      </c>
      <c r="P2536" t="str">
        <f>LEFT(N2536,SEARCH("/",N2536)-1)</f>
        <v>music</v>
      </c>
      <c r="Q2536" t="str">
        <f>RIGHT(N2536,LEN(N2536)-SEARCH("/",N2536))</f>
        <v>classical music</v>
      </c>
      <c r="R2536">
        <f>YEAR(O2536)</f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>(((J2537/60)/60)/24)+DATE(1970,1,1)</f>
        <v>41943.791030092594</v>
      </c>
      <c r="P2537" t="str">
        <f>LEFT(N2537,SEARCH("/",N2537)-1)</f>
        <v>music</v>
      </c>
      <c r="Q2537" t="str">
        <f>RIGHT(N2537,LEN(N2537)-SEARCH("/",N2537))</f>
        <v>classical music</v>
      </c>
      <c r="R2537">
        <f>YEAR(O2537)</f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>(((J2538/60)/60)/24)+DATE(1970,1,1)</f>
        <v>41464.106087962966</v>
      </c>
      <c r="P2538" t="str">
        <f>LEFT(N2538,SEARCH("/",N2538)-1)</f>
        <v>music</v>
      </c>
      <c r="Q2538" t="str">
        <f>RIGHT(N2538,LEN(N2538)-SEARCH("/",N2538))</f>
        <v>classical music</v>
      </c>
      <c r="R2538">
        <f>YEAR(O2538)</f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>(((J2539/60)/60)/24)+DATE(1970,1,1)</f>
        <v>40696.648784722223</v>
      </c>
      <c r="P2539" t="str">
        <f>LEFT(N2539,SEARCH("/",N2539)-1)</f>
        <v>music</v>
      </c>
      <c r="Q2539" t="str">
        <f>RIGHT(N2539,LEN(N2539)-SEARCH("/",N2539))</f>
        <v>classical music</v>
      </c>
      <c r="R2539">
        <f>YEAR(O2539)</f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>(((J2540/60)/60)/24)+DATE(1970,1,1)</f>
        <v>41298.509965277779</v>
      </c>
      <c r="P2540" t="str">
        <f>LEFT(N2540,SEARCH("/",N2540)-1)</f>
        <v>music</v>
      </c>
      <c r="Q2540" t="str">
        <f>RIGHT(N2540,LEN(N2540)-SEARCH("/",N2540))</f>
        <v>classical music</v>
      </c>
      <c r="R2540">
        <f>YEAR(O2540)</f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>(((J2541/60)/60)/24)+DATE(1970,1,1)</f>
        <v>41977.902222222227</v>
      </c>
      <c r="P2541" t="str">
        <f>LEFT(N2541,SEARCH("/",N2541)-1)</f>
        <v>music</v>
      </c>
      <c r="Q2541" t="str">
        <f>RIGHT(N2541,LEN(N2541)-SEARCH("/",N2541))</f>
        <v>classical music</v>
      </c>
      <c r="R2541">
        <f>YEAR(O2541)</f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>(((J2542/60)/60)/24)+DATE(1970,1,1)</f>
        <v>40785.675011574072</v>
      </c>
      <c r="P2542" t="str">
        <f>LEFT(N2542,SEARCH("/",N2542)-1)</f>
        <v>music</v>
      </c>
      <c r="Q2542" t="str">
        <f>RIGHT(N2542,LEN(N2542)-SEARCH("/",N2542))</f>
        <v>classical music</v>
      </c>
      <c r="R2542">
        <f>YEAR(O2542)</f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>(((J2543/60)/60)/24)+DATE(1970,1,1)</f>
        <v>41483.449282407404</v>
      </c>
      <c r="P2543" t="str">
        <f>LEFT(N2543,SEARCH("/",N2543)-1)</f>
        <v>music</v>
      </c>
      <c r="Q2543" t="str">
        <f>RIGHT(N2543,LEN(N2543)-SEARCH("/",N2543))</f>
        <v>classical music</v>
      </c>
      <c r="R2543">
        <f>YEAR(O2543)</f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>(((J2544/60)/60)/24)+DATE(1970,1,1)</f>
        <v>41509.426585648151</v>
      </c>
      <c r="P2544" t="str">
        <f>LEFT(N2544,SEARCH("/",N2544)-1)</f>
        <v>music</v>
      </c>
      <c r="Q2544" t="str">
        <f>RIGHT(N2544,LEN(N2544)-SEARCH("/",N2544))</f>
        <v>classical music</v>
      </c>
      <c r="R2544">
        <f>YEAR(O2544)</f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>(((J2545/60)/60)/24)+DATE(1970,1,1)</f>
        <v>40514.107615740737</v>
      </c>
      <c r="P2545" t="str">
        <f>LEFT(N2545,SEARCH("/",N2545)-1)</f>
        <v>music</v>
      </c>
      <c r="Q2545" t="str">
        <f>RIGHT(N2545,LEN(N2545)-SEARCH("/",N2545))</f>
        <v>classical music</v>
      </c>
      <c r="R2545">
        <f>YEAR(O2545)</f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>(((J2546/60)/60)/24)+DATE(1970,1,1)</f>
        <v>41068.520474537036</v>
      </c>
      <c r="P2546" t="str">
        <f>LEFT(N2546,SEARCH("/",N2546)-1)</f>
        <v>music</v>
      </c>
      <c r="Q2546" t="str">
        <f>RIGHT(N2546,LEN(N2546)-SEARCH("/",N2546))</f>
        <v>classical music</v>
      </c>
      <c r="R2546">
        <f>YEAR(O2546)</f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>(((J2547/60)/60)/24)+DATE(1970,1,1)</f>
        <v>42027.13817129629</v>
      </c>
      <c r="P2547" t="str">
        <f>LEFT(N2547,SEARCH("/",N2547)-1)</f>
        <v>music</v>
      </c>
      <c r="Q2547" t="str">
        <f>RIGHT(N2547,LEN(N2547)-SEARCH("/",N2547))</f>
        <v>classical music</v>
      </c>
      <c r="R2547">
        <f>YEAR(O2547)</f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>(((J2548/60)/60)/24)+DATE(1970,1,1)</f>
        <v>41524.858553240738</v>
      </c>
      <c r="P2548" t="str">
        <f>LEFT(N2548,SEARCH("/",N2548)-1)</f>
        <v>music</v>
      </c>
      <c r="Q2548" t="str">
        <f>RIGHT(N2548,LEN(N2548)-SEARCH("/",N2548))</f>
        <v>classical music</v>
      </c>
      <c r="R2548">
        <f>YEAR(O2548)</f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>(((J2549/60)/60)/24)+DATE(1970,1,1)</f>
        <v>40973.773182870369</v>
      </c>
      <c r="P2549" t="str">
        <f>LEFT(N2549,SEARCH("/",N2549)-1)</f>
        <v>music</v>
      </c>
      <c r="Q2549" t="str">
        <f>RIGHT(N2549,LEN(N2549)-SEARCH("/",N2549))</f>
        <v>classical music</v>
      </c>
      <c r="R2549">
        <f>YEAR(O2549)</f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>(((J2550/60)/60)/24)+DATE(1970,1,1)</f>
        <v>42618.625428240746</v>
      </c>
      <c r="P2550" t="str">
        <f>LEFT(N2550,SEARCH("/",N2550)-1)</f>
        <v>music</v>
      </c>
      <c r="Q2550" t="str">
        <f>RIGHT(N2550,LEN(N2550)-SEARCH("/",N2550))</f>
        <v>classical music</v>
      </c>
      <c r="R2550">
        <f>YEAR(O2550)</f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>(((J2551/60)/60)/24)+DATE(1970,1,1)</f>
        <v>41390.757754629631</v>
      </c>
      <c r="P2551" t="str">
        <f>LEFT(N2551,SEARCH("/",N2551)-1)</f>
        <v>music</v>
      </c>
      <c r="Q2551" t="str">
        <f>RIGHT(N2551,LEN(N2551)-SEARCH("/",N2551))</f>
        <v>classical music</v>
      </c>
      <c r="R2551">
        <f>YEAR(O2551)</f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>(((J2552/60)/60)/24)+DATE(1970,1,1)</f>
        <v>42228.634328703702</v>
      </c>
      <c r="P2552" t="str">
        <f>LEFT(N2552,SEARCH("/",N2552)-1)</f>
        <v>music</v>
      </c>
      <c r="Q2552" t="str">
        <f>RIGHT(N2552,LEN(N2552)-SEARCH("/",N2552))</f>
        <v>classical music</v>
      </c>
      <c r="R2552">
        <f>YEAR(O2552)</f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>(((J2553/60)/60)/24)+DATE(1970,1,1)</f>
        <v>40961.252141203702</v>
      </c>
      <c r="P2553" t="str">
        <f>LEFT(N2553,SEARCH("/",N2553)-1)</f>
        <v>music</v>
      </c>
      <c r="Q2553" t="str">
        <f>RIGHT(N2553,LEN(N2553)-SEARCH("/",N2553))</f>
        <v>classical music</v>
      </c>
      <c r="R2553">
        <f>YEAR(O2553)</f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>(((J2554/60)/60)/24)+DATE(1970,1,1)</f>
        <v>42769.809965277775</v>
      </c>
      <c r="P2554" t="str">
        <f>LEFT(N2554,SEARCH("/",N2554)-1)</f>
        <v>music</v>
      </c>
      <c r="Q2554" t="str">
        <f>RIGHT(N2554,LEN(N2554)-SEARCH("/",N2554))</f>
        <v>classical music</v>
      </c>
      <c r="R2554">
        <f>YEAR(O2554)</f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>(((J2555/60)/60)/24)+DATE(1970,1,1)</f>
        <v>41113.199155092596</v>
      </c>
      <c r="P2555" t="str">
        <f>LEFT(N2555,SEARCH("/",N2555)-1)</f>
        <v>music</v>
      </c>
      <c r="Q2555" t="str">
        <f>RIGHT(N2555,LEN(N2555)-SEARCH("/",N2555))</f>
        <v>classical music</v>
      </c>
      <c r="R2555">
        <f>YEAR(O2555)</f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>(((J2556/60)/60)/24)+DATE(1970,1,1)</f>
        <v>42125.078275462962</v>
      </c>
      <c r="P2556" t="str">
        <f>LEFT(N2556,SEARCH("/",N2556)-1)</f>
        <v>music</v>
      </c>
      <c r="Q2556" t="str">
        <f>RIGHT(N2556,LEN(N2556)-SEARCH("/",N2556))</f>
        <v>classical music</v>
      </c>
      <c r="R2556">
        <f>YEAR(O2556)</f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>(((J2557/60)/60)/24)+DATE(1970,1,1)</f>
        <v>41026.655011574076</v>
      </c>
      <c r="P2557" t="str">
        <f>LEFT(N2557,SEARCH("/",N2557)-1)</f>
        <v>music</v>
      </c>
      <c r="Q2557" t="str">
        <f>RIGHT(N2557,LEN(N2557)-SEARCH("/",N2557))</f>
        <v>classical music</v>
      </c>
      <c r="R2557">
        <f>YEAR(O2557)</f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>(((J2558/60)/60)/24)+DATE(1970,1,1)</f>
        <v>41222.991400462961</v>
      </c>
      <c r="P2558" t="str">
        <f>LEFT(N2558,SEARCH("/",N2558)-1)</f>
        <v>music</v>
      </c>
      <c r="Q2558" t="str">
        <f>RIGHT(N2558,LEN(N2558)-SEARCH("/",N2558))</f>
        <v>classical music</v>
      </c>
      <c r="R2558">
        <f>YEAR(O2558)</f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>(((J2559/60)/60)/24)+DATE(1970,1,1)</f>
        <v>41744.745208333334</v>
      </c>
      <c r="P2559" t="str">
        <f>LEFT(N2559,SEARCH("/",N2559)-1)</f>
        <v>music</v>
      </c>
      <c r="Q2559" t="str">
        <f>RIGHT(N2559,LEN(N2559)-SEARCH("/",N2559))</f>
        <v>classical music</v>
      </c>
      <c r="R2559">
        <f>YEAR(O2559)</f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>(((J2560/60)/60)/24)+DATE(1970,1,1)</f>
        <v>42093.860023148154</v>
      </c>
      <c r="P2560" t="str">
        <f>LEFT(N2560,SEARCH("/",N2560)-1)</f>
        <v>music</v>
      </c>
      <c r="Q2560" t="str">
        <f>RIGHT(N2560,LEN(N2560)-SEARCH("/",N2560))</f>
        <v>classical music</v>
      </c>
      <c r="R2560">
        <f>YEAR(O2560)</f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>(((J2561/60)/60)/24)+DATE(1970,1,1)</f>
        <v>40829.873657407406</v>
      </c>
      <c r="P2561" t="str">
        <f>LEFT(N2561,SEARCH("/",N2561)-1)</f>
        <v>music</v>
      </c>
      <c r="Q2561" t="str">
        <f>RIGHT(N2561,LEN(N2561)-SEARCH("/",N2561))</f>
        <v>classical music</v>
      </c>
      <c r="R2561">
        <f>YEAR(O2561)</f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>(((J2562/60)/60)/24)+DATE(1970,1,1)</f>
        <v>42039.951087962967</v>
      </c>
      <c r="P2562" t="str">
        <f>LEFT(N2562,SEARCH("/",N2562)-1)</f>
        <v>music</v>
      </c>
      <c r="Q2562" t="str">
        <f>RIGHT(N2562,LEN(N2562)-SEARCH("/",N2562))</f>
        <v>classical music</v>
      </c>
      <c r="R2562">
        <f>YEAR(O2562)</f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>(((J2563/60)/60)/24)+DATE(1970,1,1)</f>
        <v>42260.528807870374</v>
      </c>
      <c r="P2563" t="str">
        <f>LEFT(N2563,SEARCH("/",N2563)-1)</f>
        <v>food</v>
      </c>
      <c r="Q2563" t="str">
        <f>RIGHT(N2563,LEN(N2563)-SEARCH("/",N2563))</f>
        <v>food trucks</v>
      </c>
      <c r="R2563">
        <f>YEAR(O2563)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>(((J2564/60)/60)/24)+DATE(1970,1,1)</f>
        <v>42594.524756944447</v>
      </c>
      <c r="P2564" t="str">
        <f>LEFT(N2564,SEARCH("/",N2564)-1)</f>
        <v>food</v>
      </c>
      <c r="Q2564" t="str">
        <f>RIGHT(N2564,LEN(N2564)-SEARCH("/",N2564))</f>
        <v>food trucks</v>
      </c>
      <c r="R2564">
        <f>YEAR(O2564)</f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>(((J2565/60)/60)/24)+DATE(1970,1,1)</f>
        <v>42155.139479166668</v>
      </c>
      <c r="P2565" t="str">
        <f>LEFT(N2565,SEARCH("/",N2565)-1)</f>
        <v>food</v>
      </c>
      <c r="Q2565" t="str">
        <f>RIGHT(N2565,LEN(N2565)-SEARCH("/",N2565))</f>
        <v>food trucks</v>
      </c>
      <c r="R2565">
        <f>YEAR(O2565)</f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>(((J2566/60)/60)/24)+DATE(1970,1,1)</f>
        <v>41822.040497685186</v>
      </c>
      <c r="P2566" t="str">
        <f>LEFT(N2566,SEARCH("/",N2566)-1)</f>
        <v>food</v>
      </c>
      <c r="Q2566" t="str">
        <f>RIGHT(N2566,LEN(N2566)-SEARCH("/",N2566))</f>
        <v>food trucks</v>
      </c>
      <c r="R2566">
        <f>YEAR(O2566)</f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>(((J2567/60)/60)/24)+DATE(1970,1,1)</f>
        <v>42440.650335648148</v>
      </c>
      <c r="P2567" t="str">
        <f>LEFT(N2567,SEARCH("/",N2567)-1)</f>
        <v>food</v>
      </c>
      <c r="Q2567" t="str">
        <f>RIGHT(N2567,LEN(N2567)-SEARCH("/",N2567))</f>
        <v>food trucks</v>
      </c>
      <c r="R2567">
        <f>YEAR(O2567)</f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>(((J2568/60)/60)/24)+DATE(1970,1,1)</f>
        <v>41842.980879629627</v>
      </c>
      <c r="P2568" t="str">
        <f>LEFT(N2568,SEARCH("/",N2568)-1)</f>
        <v>food</v>
      </c>
      <c r="Q2568" t="str">
        <f>RIGHT(N2568,LEN(N2568)-SEARCH("/",N2568))</f>
        <v>food trucks</v>
      </c>
      <c r="R2568">
        <f>YEAR(O2568)</f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>(((J2569/60)/60)/24)+DATE(1970,1,1)</f>
        <v>42087.878912037035</v>
      </c>
      <c r="P2569" t="str">
        <f>LEFT(N2569,SEARCH("/",N2569)-1)</f>
        <v>food</v>
      </c>
      <c r="Q2569" t="str">
        <f>RIGHT(N2569,LEN(N2569)-SEARCH("/",N2569))</f>
        <v>food trucks</v>
      </c>
      <c r="R2569">
        <f>YEAR(O2569)</f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>(((J2570/60)/60)/24)+DATE(1970,1,1)</f>
        <v>42584.666597222225</v>
      </c>
      <c r="P2570" t="str">
        <f>LEFT(N2570,SEARCH("/",N2570)-1)</f>
        <v>food</v>
      </c>
      <c r="Q2570" t="str">
        <f>RIGHT(N2570,LEN(N2570)-SEARCH("/",N2570))</f>
        <v>food trucks</v>
      </c>
      <c r="R2570">
        <f>YEAR(O2570)</f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>(((J2571/60)/60)/24)+DATE(1970,1,1)</f>
        <v>42234.105462962965</v>
      </c>
      <c r="P2571" t="str">
        <f>LEFT(N2571,SEARCH("/",N2571)-1)</f>
        <v>food</v>
      </c>
      <c r="Q2571" t="str">
        <f>RIGHT(N2571,LEN(N2571)-SEARCH("/",N2571))</f>
        <v>food trucks</v>
      </c>
      <c r="R2571">
        <f>YEAR(O2571)</f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>(((J2572/60)/60)/24)+DATE(1970,1,1)</f>
        <v>42744.903182870374</v>
      </c>
      <c r="P2572" t="str">
        <f>LEFT(N2572,SEARCH("/",N2572)-1)</f>
        <v>food</v>
      </c>
      <c r="Q2572" t="str">
        <f>RIGHT(N2572,LEN(N2572)-SEARCH("/",N2572))</f>
        <v>food trucks</v>
      </c>
      <c r="R2572">
        <f>YEAR(O2572)</f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>(((J2573/60)/60)/24)+DATE(1970,1,1)</f>
        <v>42449.341678240744</v>
      </c>
      <c r="P2573" t="str">
        <f>LEFT(N2573,SEARCH("/",N2573)-1)</f>
        <v>food</v>
      </c>
      <c r="Q2573" t="str">
        <f>RIGHT(N2573,LEN(N2573)-SEARCH("/",N2573))</f>
        <v>food trucks</v>
      </c>
      <c r="R2573">
        <f>YEAR(O2573)</f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>(((J2574/60)/60)/24)+DATE(1970,1,1)</f>
        <v>42077.119409722218</v>
      </c>
      <c r="P2574" t="str">
        <f>LEFT(N2574,SEARCH("/",N2574)-1)</f>
        <v>food</v>
      </c>
      <c r="Q2574" t="str">
        <f>RIGHT(N2574,LEN(N2574)-SEARCH("/",N2574))</f>
        <v>food trucks</v>
      </c>
      <c r="R2574">
        <f>YEAR(O2574)</f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>(((J2575/60)/60)/24)+DATE(1970,1,1)</f>
        <v>41829.592002314814</v>
      </c>
      <c r="P2575" t="str">
        <f>LEFT(N2575,SEARCH("/",N2575)-1)</f>
        <v>food</v>
      </c>
      <c r="Q2575" t="str">
        <f>RIGHT(N2575,LEN(N2575)-SEARCH("/",N2575))</f>
        <v>food trucks</v>
      </c>
      <c r="R2575">
        <f>YEAR(O2575)</f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>(((J2576/60)/60)/24)+DATE(1970,1,1)</f>
        <v>42487.825752314813</v>
      </c>
      <c r="P2576" t="str">
        <f>LEFT(N2576,SEARCH("/",N2576)-1)</f>
        <v>food</v>
      </c>
      <c r="Q2576" t="str">
        <f>RIGHT(N2576,LEN(N2576)-SEARCH("/",N2576))</f>
        <v>food trucks</v>
      </c>
      <c r="R2576">
        <f>YEAR(O2576)</f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>(((J2577/60)/60)/24)+DATE(1970,1,1)</f>
        <v>41986.108726851846</v>
      </c>
      <c r="P2577" t="str">
        <f>LEFT(N2577,SEARCH("/",N2577)-1)</f>
        <v>food</v>
      </c>
      <c r="Q2577" t="str">
        <f>RIGHT(N2577,LEN(N2577)-SEARCH("/",N2577))</f>
        <v>food trucks</v>
      </c>
      <c r="R2577">
        <f>YEAR(O2577)</f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>(((J2578/60)/60)/24)+DATE(1970,1,1)</f>
        <v>42060.00980324074</v>
      </c>
      <c r="P2578" t="str">
        <f>LEFT(N2578,SEARCH("/",N2578)-1)</f>
        <v>food</v>
      </c>
      <c r="Q2578" t="str">
        <f>RIGHT(N2578,LEN(N2578)-SEARCH("/",N2578))</f>
        <v>food trucks</v>
      </c>
      <c r="R2578">
        <f>YEAR(O2578)</f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>(((J2579/60)/60)/24)+DATE(1970,1,1)</f>
        <v>41830.820567129631</v>
      </c>
      <c r="P2579" t="str">
        <f>LEFT(N2579,SEARCH("/",N2579)-1)</f>
        <v>food</v>
      </c>
      <c r="Q2579" t="str">
        <f>RIGHT(N2579,LEN(N2579)-SEARCH("/",N2579))</f>
        <v>food trucks</v>
      </c>
      <c r="R2579">
        <f>YEAR(O2579)</f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>(((J2580/60)/60)/24)+DATE(1970,1,1)</f>
        <v>42238.022905092599</v>
      </c>
      <c r="P2580" t="str">
        <f>LEFT(N2580,SEARCH("/",N2580)-1)</f>
        <v>food</v>
      </c>
      <c r="Q2580" t="str">
        <f>RIGHT(N2580,LEN(N2580)-SEARCH("/",N2580))</f>
        <v>food trucks</v>
      </c>
      <c r="R2580">
        <f>YEAR(O2580)</f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>(((J2581/60)/60)/24)+DATE(1970,1,1)</f>
        <v>41837.829895833333</v>
      </c>
      <c r="P2581" t="str">
        <f>LEFT(N2581,SEARCH("/",N2581)-1)</f>
        <v>food</v>
      </c>
      <c r="Q2581" t="str">
        <f>RIGHT(N2581,LEN(N2581)-SEARCH("/",N2581))</f>
        <v>food trucks</v>
      </c>
      <c r="R2581">
        <f>YEAR(O2581)</f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>(((J2582/60)/60)/24)+DATE(1970,1,1)</f>
        <v>42110.326423611114</v>
      </c>
      <c r="P2582" t="str">
        <f>LEFT(N2582,SEARCH("/",N2582)-1)</f>
        <v>food</v>
      </c>
      <c r="Q2582" t="str">
        <f>RIGHT(N2582,LEN(N2582)-SEARCH("/",N2582))</f>
        <v>food trucks</v>
      </c>
      <c r="R2582">
        <f>YEAR(O2582)</f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>(((J2583/60)/60)/24)+DATE(1970,1,1)</f>
        <v>42294.628449074073</v>
      </c>
      <c r="P2583" t="str">
        <f>LEFT(N2583,SEARCH("/",N2583)-1)</f>
        <v>food</v>
      </c>
      <c r="Q2583" t="str">
        <f>RIGHT(N2583,LEN(N2583)-SEARCH("/",N2583))</f>
        <v>food trucks</v>
      </c>
      <c r="R2583">
        <f>YEAR(O2583)</f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>(((J2584/60)/60)/24)+DATE(1970,1,1)</f>
        <v>42642.988819444443</v>
      </c>
      <c r="P2584" t="str">
        <f>LEFT(N2584,SEARCH("/",N2584)-1)</f>
        <v>food</v>
      </c>
      <c r="Q2584" t="str">
        <f>RIGHT(N2584,LEN(N2584)-SEARCH("/",N2584))</f>
        <v>food trucks</v>
      </c>
      <c r="R2584">
        <f>YEAR(O2584)</f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>(((J2585/60)/60)/24)+DATE(1970,1,1)</f>
        <v>42019.76944444445</v>
      </c>
      <c r="P2585" t="str">
        <f>LEFT(N2585,SEARCH("/",N2585)-1)</f>
        <v>food</v>
      </c>
      <c r="Q2585" t="str">
        <f>RIGHT(N2585,LEN(N2585)-SEARCH("/",N2585))</f>
        <v>food trucks</v>
      </c>
      <c r="R2585">
        <f>YEAR(O2585)</f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>(((J2586/60)/60)/24)+DATE(1970,1,1)</f>
        <v>42140.173252314817</v>
      </c>
      <c r="P2586" t="str">
        <f>LEFT(N2586,SEARCH("/",N2586)-1)</f>
        <v>food</v>
      </c>
      <c r="Q2586" t="str">
        <f>RIGHT(N2586,LEN(N2586)-SEARCH("/",N2586))</f>
        <v>food trucks</v>
      </c>
      <c r="R2586">
        <f>YEAR(O2586)</f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>(((J2587/60)/60)/24)+DATE(1970,1,1)</f>
        <v>41795.963333333333</v>
      </c>
      <c r="P2587" t="str">
        <f>LEFT(N2587,SEARCH("/",N2587)-1)</f>
        <v>food</v>
      </c>
      <c r="Q2587" t="str">
        <f>RIGHT(N2587,LEN(N2587)-SEARCH("/",N2587))</f>
        <v>food trucks</v>
      </c>
      <c r="R2587">
        <f>YEAR(O2587)</f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>(((J2588/60)/60)/24)+DATE(1970,1,1)</f>
        <v>42333.330277777779</v>
      </c>
      <c r="P2588" t="str">
        <f>LEFT(N2588,SEARCH("/",N2588)-1)</f>
        <v>food</v>
      </c>
      <c r="Q2588" t="str">
        <f>RIGHT(N2588,LEN(N2588)-SEARCH("/",N2588))</f>
        <v>food trucks</v>
      </c>
      <c r="R2588">
        <f>YEAR(O2588)</f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>(((J2589/60)/60)/24)+DATE(1970,1,1)</f>
        <v>42338.675381944442</v>
      </c>
      <c r="P2589" t="str">
        <f>LEFT(N2589,SEARCH("/",N2589)-1)</f>
        <v>food</v>
      </c>
      <c r="Q2589" t="str">
        <f>RIGHT(N2589,LEN(N2589)-SEARCH("/",N2589))</f>
        <v>food trucks</v>
      </c>
      <c r="R2589">
        <f>YEAR(O2589)</f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>(((J2590/60)/60)/24)+DATE(1970,1,1)</f>
        <v>42042.676226851851</v>
      </c>
      <c r="P2590" t="str">
        <f>LEFT(N2590,SEARCH("/",N2590)-1)</f>
        <v>food</v>
      </c>
      <c r="Q2590" t="str">
        <f>RIGHT(N2590,LEN(N2590)-SEARCH("/",N2590))</f>
        <v>food trucks</v>
      </c>
      <c r="R2590">
        <f>YEAR(O2590)</f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>(((J2591/60)/60)/24)+DATE(1970,1,1)</f>
        <v>42422.536192129628</v>
      </c>
      <c r="P2591" t="str">
        <f>LEFT(N2591,SEARCH("/",N2591)-1)</f>
        <v>food</v>
      </c>
      <c r="Q2591" t="str">
        <f>RIGHT(N2591,LEN(N2591)-SEARCH("/",N2591))</f>
        <v>food trucks</v>
      </c>
      <c r="R2591">
        <f>YEAR(O2591)</f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>(((J2592/60)/60)/24)+DATE(1970,1,1)</f>
        <v>42388.589085648149</v>
      </c>
      <c r="P2592" t="str">
        <f>LEFT(N2592,SEARCH("/",N2592)-1)</f>
        <v>food</v>
      </c>
      <c r="Q2592" t="str">
        <f>RIGHT(N2592,LEN(N2592)-SEARCH("/",N2592))</f>
        <v>food trucks</v>
      </c>
      <c r="R2592">
        <f>YEAR(O2592)</f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>(((J2593/60)/60)/24)+DATE(1970,1,1)</f>
        <v>42382.906527777777</v>
      </c>
      <c r="P2593" t="str">
        <f>LEFT(N2593,SEARCH("/",N2593)-1)</f>
        <v>food</v>
      </c>
      <c r="Q2593" t="str">
        <f>RIGHT(N2593,LEN(N2593)-SEARCH("/",N2593))</f>
        <v>food trucks</v>
      </c>
      <c r="R2593">
        <f>YEAR(O2593)</f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>(((J2594/60)/60)/24)+DATE(1970,1,1)</f>
        <v>41887.801168981481</v>
      </c>
      <c r="P2594" t="str">
        <f>LEFT(N2594,SEARCH("/",N2594)-1)</f>
        <v>food</v>
      </c>
      <c r="Q2594" t="str">
        <f>RIGHT(N2594,LEN(N2594)-SEARCH("/",N2594))</f>
        <v>food trucks</v>
      </c>
      <c r="R2594">
        <f>YEAR(O2594)</f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>(((J2595/60)/60)/24)+DATE(1970,1,1)</f>
        <v>42089.84520833334</v>
      </c>
      <c r="P2595" t="str">
        <f>LEFT(N2595,SEARCH("/",N2595)-1)</f>
        <v>food</v>
      </c>
      <c r="Q2595" t="str">
        <f>RIGHT(N2595,LEN(N2595)-SEARCH("/",N2595))</f>
        <v>food trucks</v>
      </c>
      <c r="R2595">
        <f>YEAR(O2595)</f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>(((J2596/60)/60)/24)+DATE(1970,1,1)</f>
        <v>41828.967916666668</v>
      </c>
      <c r="P2596" t="str">
        <f>LEFT(N2596,SEARCH("/",N2596)-1)</f>
        <v>food</v>
      </c>
      <c r="Q2596" t="str">
        <f>RIGHT(N2596,LEN(N2596)-SEARCH("/",N2596))</f>
        <v>food trucks</v>
      </c>
      <c r="R2596">
        <f>YEAR(O2596)</f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>(((J2597/60)/60)/24)+DATE(1970,1,1)</f>
        <v>42760.244212962964</v>
      </c>
      <c r="P2597" t="str">
        <f>LEFT(N2597,SEARCH("/",N2597)-1)</f>
        <v>food</v>
      </c>
      <c r="Q2597" t="str">
        <f>RIGHT(N2597,LEN(N2597)-SEARCH("/",N2597))</f>
        <v>food trucks</v>
      </c>
      <c r="R2597">
        <f>YEAR(O2597)</f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>(((J2598/60)/60)/24)+DATE(1970,1,1)</f>
        <v>41828.664456018516</v>
      </c>
      <c r="P2598" t="str">
        <f>LEFT(N2598,SEARCH("/",N2598)-1)</f>
        <v>food</v>
      </c>
      <c r="Q2598" t="str">
        <f>RIGHT(N2598,LEN(N2598)-SEARCH("/",N2598))</f>
        <v>food trucks</v>
      </c>
      <c r="R2598">
        <f>YEAR(O2598)</f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>(((J2599/60)/60)/24)+DATE(1970,1,1)</f>
        <v>42510.341631944444</v>
      </c>
      <c r="P2599" t="str">
        <f>LEFT(N2599,SEARCH("/",N2599)-1)</f>
        <v>food</v>
      </c>
      <c r="Q2599" t="str">
        <f>RIGHT(N2599,LEN(N2599)-SEARCH("/",N2599))</f>
        <v>food trucks</v>
      </c>
      <c r="R2599">
        <f>YEAR(O2599)</f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>(((J2600/60)/60)/24)+DATE(1970,1,1)</f>
        <v>42240.840289351851</v>
      </c>
      <c r="P2600" t="str">
        <f>LEFT(N2600,SEARCH("/",N2600)-1)</f>
        <v>food</v>
      </c>
      <c r="Q2600" t="str">
        <f>RIGHT(N2600,LEN(N2600)-SEARCH("/",N2600))</f>
        <v>food trucks</v>
      </c>
      <c r="R2600">
        <f>YEAR(O2600)</f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>(((J2601/60)/60)/24)+DATE(1970,1,1)</f>
        <v>41809.754016203704</v>
      </c>
      <c r="P2601" t="str">
        <f>LEFT(N2601,SEARCH("/",N2601)-1)</f>
        <v>food</v>
      </c>
      <c r="Q2601" t="str">
        <f>RIGHT(N2601,LEN(N2601)-SEARCH("/",N2601))</f>
        <v>food trucks</v>
      </c>
      <c r="R2601">
        <f>YEAR(O2601)</f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>(((J2602/60)/60)/24)+DATE(1970,1,1)</f>
        <v>42394.900462962964</v>
      </c>
      <c r="P2602" t="str">
        <f>LEFT(N2602,SEARCH("/",N2602)-1)</f>
        <v>food</v>
      </c>
      <c r="Q2602" t="str">
        <f>RIGHT(N2602,LEN(N2602)-SEARCH("/",N2602))</f>
        <v>food trucks</v>
      </c>
      <c r="R2602">
        <f>YEAR(O2602)</f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>(((J2603/60)/60)/24)+DATE(1970,1,1)</f>
        <v>41150.902187499996</v>
      </c>
      <c r="P2603" t="str">
        <f>LEFT(N2603,SEARCH("/",N2603)-1)</f>
        <v>technology</v>
      </c>
      <c r="Q2603" t="str">
        <f>RIGHT(N2603,LEN(N2603)-SEARCH("/",N2603))</f>
        <v>space exploration</v>
      </c>
      <c r="R2603">
        <f>YEAR(O2603)</f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>(((J2604/60)/60)/24)+DATE(1970,1,1)</f>
        <v>41915.747314814813</v>
      </c>
      <c r="P2604" t="str">
        <f>LEFT(N2604,SEARCH("/",N2604)-1)</f>
        <v>technology</v>
      </c>
      <c r="Q2604" t="str">
        <f>RIGHT(N2604,LEN(N2604)-SEARCH("/",N2604))</f>
        <v>space exploration</v>
      </c>
      <c r="R2604">
        <f>YEAR(O2604)</f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>(((J2605/60)/60)/24)+DATE(1970,1,1)</f>
        <v>41617.912662037037</v>
      </c>
      <c r="P2605" t="str">
        <f>LEFT(N2605,SEARCH("/",N2605)-1)</f>
        <v>technology</v>
      </c>
      <c r="Q2605" t="str">
        <f>RIGHT(N2605,LEN(N2605)-SEARCH("/",N2605))</f>
        <v>space exploration</v>
      </c>
      <c r="R2605">
        <f>YEAR(O2605)</f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>(((J2606/60)/60)/24)+DATE(1970,1,1)</f>
        <v>40998.051192129627</v>
      </c>
      <c r="P2606" t="str">
        <f>LEFT(N2606,SEARCH("/",N2606)-1)</f>
        <v>technology</v>
      </c>
      <c r="Q2606" t="str">
        <f>RIGHT(N2606,LEN(N2606)-SEARCH("/",N2606))</f>
        <v>space exploration</v>
      </c>
      <c r="R2606">
        <f>YEAR(O2606)</f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>(((J2607/60)/60)/24)+DATE(1970,1,1)</f>
        <v>42508.541550925926</v>
      </c>
      <c r="P2607" t="str">
        <f>LEFT(N2607,SEARCH("/",N2607)-1)</f>
        <v>technology</v>
      </c>
      <c r="Q2607" t="str">
        <f>RIGHT(N2607,LEN(N2607)-SEARCH("/",N2607))</f>
        <v>space exploration</v>
      </c>
      <c r="R2607">
        <f>YEAR(O2607)</f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>(((J2608/60)/60)/24)+DATE(1970,1,1)</f>
        <v>41726.712754629632</v>
      </c>
      <c r="P2608" t="str">
        <f>LEFT(N2608,SEARCH("/",N2608)-1)</f>
        <v>technology</v>
      </c>
      <c r="Q2608" t="str">
        <f>RIGHT(N2608,LEN(N2608)-SEARCH("/",N2608))</f>
        <v>space exploration</v>
      </c>
      <c r="R2608">
        <f>YEAR(O2608)</f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>(((J2609/60)/60)/24)+DATE(1970,1,1)</f>
        <v>42184.874675925923</v>
      </c>
      <c r="P2609" t="str">
        <f>LEFT(N2609,SEARCH("/",N2609)-1)</f>
        <v>technology</v>
      </c>
      <c r="Q2609" t="str">
        <f>RIGHT(N2609,LEN(N2609)-SEARCH("/",N2609))</f>
        <v>space exploration</v>
      </c>
      <c r="R2609">
        <f>YEAR(O2609)</f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>(((J2610/60)/60)/24)+DATE(1970,1,1)</f>
        <v>42767.801712962959</v>
      </c>
      <c r="P2610" t="str">
        <f>LEFT(N2610,SEARCH("/",N2610)-1)</f>
        <v>technology</v>
      </c>
      <c r="Q2610" t="str">
        <f>RIGHT(N2610,LEN(N2610)-SEARCH("/",N2610))</f>
        <v>space exploration</v>
      </c>
      <c r="R2610">
        <f>YEAR(O2610)</f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>(((J2611/60)/60)/24)+DATE(1970,1,1)</f>
        <v>41075.237858796296</v>
      </c>
      <c r="P2611" t="str">
        <f>LEFT(N2611,SEARCH("/",N2611)-1)</f>
        <v>technology</v>
      </c>
      <c r="Q2611" t="str">
        <f>RIGHT(N2611,LEN(N2611)-SEARCH("/",N2611))</f>
        <v>space exploration</v>
      </c>
      <c r="R2611">
        <f>YEAR(O2611)</f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>(((J2612/60)/60)/24)+DATE(1970,1,1)</f>
        <v>42564.881076388891</v>
      </c>
      <c r="P2612" t="str">
        <f>LEFT(N2612,SEARCH("/",N2612)-1)</f>
        <v>technology</v>
      </c>
      <c r="Q2612" t="str">
        <f>RIGHT(N2612,LEN(N2612)-SEARCH("/",N2612))</f>
        <v>space exploration</v>
      </c>
      <c r="R2612">
        <f>YEAR(O2612)</f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>(((J2613/60)/60)/24)+DATE(1970,1,1)</f>
        <v>42704.335810185185</v>
      </c>
      <c r="P2613" t="str">
        <f>LEFT(N2613,SEARCH("/",N2613)-1)</f>
        <v>technology</v>
      </c>
      <c r="Q2613" t="str">
        <f>RIGHT(N2613,LEN(N2613)-SEARCH("/",N2613))</f>
        <v>space exploration</v>
      </c>
      <c r="R2613">
        <f>YEAR(O2613)</f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>(((J2614/60)/60)/24)+DATE(1970,1,1)</f>
        <v>41982.143171296295</v>
      </c>
      <c r="P2614" t="str">
        <f>LEFT(N2614,SEARCH("/",N2614)-1)</f>
        <v>technology</v>
      </c>
      <c r="Q2614" t="str">
        <f>RIGHT(N2614,LEN(N2614)-SEARCH("/",N2614))</f>
        <v>space exploration</v>
      </c>
      <c r="R2614">
        <f>YEAR(O2614)</f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>(((J2615/60)/60)/24)+DATE(1970,1,1)</f>
        <v>41143.81821759259</v>
      </c>
      <c r="P2615" t="str">
        <f>LEFT(N2615,SEARCH("/",N2615)-1)</f>
        <v>technology</v>
      </c>
      <c r="Q2615" t="str">
        <f>RIGHT(N2615,LEN(N2615)-SEARCH("/",N2615))</f>
        <v>space exploration</v>
      </c>
      <c r="R2615">
        <f>YEAR(O2615)</f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>(((J2616/60)/60)/24)+DATE(1970,1,1)</f>
        <v>41730.708472222221</v>
      </c>
      <c r="P2616" t="str">
        <f>LEFT(N2616,SEARCH("/",N2616)-1)</f>
        <v>technology</v>
      </c>
      <c r="Q2616" t="str">
        <f>RIGHT(N2616,LEN(N2616)-SEARCH("/",N2616))</f>
        <v>space exploration</v>
      </c>
      <c r="R2616">
        <f>YEAR(O2616)</f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>(((J2617/60)/60)/24)+DATE(1970,1,1)</f>
        <v>42453.49726851852</v>
      </c>
      <c r="P2617" t="str">
        <f>LEFT(N2617,SEARCH("/",N2617)-1)</f>
        <v>technology</v>
      </c>
      <c r="Q2617" t="str">
        <f>RIGHT(N2617,LEN(N2617)-SEARCH("/",N2617))</f>
        <v>space exploration</v>
      </c>
      <c r="R2617">
        <f>YEAR(O2617)</f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>(((J2618/60)/60)/24)+DATE(1970,1,1)</f>
        <v>42211.99454861111</v>
      </c>
      <c r="P2618" t="str">
        <f>LEFT(N2618,SEARCH("/",N2618)-1)</f>
        <v>technology</v>
      </c>
      <c r="Q2618" t="str">
        <f>RIGHT(N2618,LEN(N2618)-SEARCH("/",N2618))</f>
        <v>space exploration</v>
      </c>
      <c r="R2618">
        <f>YEAR(O2618)</f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>(((J2619/60)/60)/24)+DATE(1970,1,1)</f>
        <v>41902.874432870369</v>
      </c>
      <c r="P2619" t="str">
        <f>LEFT(N2619,SEARCH("/",N2619)-1)</f>
        <v>technology</v>
      </c>
      <c r="Q2619" t="str">
        <f>RIGHT(N2619,LEN(N2619)-SEARCH("/",N2619))</f>
        <v>space exploration</v>
      </c>
      <c r="R2619">
        <f>YEAR(O2619)</f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>(((J2620/60)/60)/24)+DATE(1970,1,1)</f>
        <v>42279.792372685188</v>
      </c>
      <c r="P2620" t="str">
        <f>LEFT(N2620,SEARCH("/",N2620)-1)</f>
        <v>technology</v>
      </c>
      <c r="Q2620" t="str">
        <f>RIGHT(N2620,LEN(N2620)-SEARCH("/",N2620))</f>
        <v>space exploration</v>
      </c>
      <c r="R2620">
        <f>YEAR(O2620)</f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>(((J2621/60)/60)/24)+DATE(1970,1,1)</f>
        <v>42273.884305555555</v>
      </c>
      <c r="P2621" t="str">
        <f>LEFT(N2621,SEARCH("/",N2621)-1)</f>
        <v>technology</v>
      </c>
      <c r="Q2621" t="str">
        <f>RIGHT(N2621,LEN(N2621)-SEARCH("/",N2621))</f>
        <v>space exploration</v>
      </c>
      <c r="R2621">
        <f>YEAR(O2621)</f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>(((J2622/60)/60)/24)+DATE(1970,1,1)</f>
        <v>42251.16715277778</v>
      </c>
      <c r="P2622" t="str">
        <f>LEFT(N2622,SEARCH("/",N2622)-1)</f>
        <v>technology</v>
      </c>
      <c r="Q2622" t="str">
        <f>RIGHT(N2622,LEN(N2622)-SEARCH("/",N2622))</f>
        <v>space exploration</v>
      </c>
      <c r="R2622">
        <f>YEAR(O2622)</f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>(((J2623/60)/60)/24)+DATE(1970,1,1)</f>
        <v>42115.74754629629</v>
      </c>
      <c r="P2623" t="str">
        <f>LEFT(N2623,SEARCH("/",N2623)-1)</f>
        <v>technology</v>
      </c>
      <c r="Q2623" t="str">
        <f>RIGHT(N2623,LEN(N2623)-SEARCH("/",N2623))</f>
        <v>space exploration</v>
      </c>
      <c r="R2623">
        <f>YEAR(O2623)</f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>(((J2624/60)/60)/24)+DATE(1970,1,1)</f>
        <v>42689.74324074074</v>
      </c>
      <c r="P2624" t="str">
        <f>LEFT(N2624,SEARCH("/",N2624)-1)</f>
        <v>technology</v>
      </c>
      <c r="Q2624" t="str">
        <f>RIGHT(N2624,LEN(N2624)-SEARCH("/",N2624))</f>
        <v>space exploration</v>
      </c>
      <c r="R2624">
        <f>YEAR(O2624)</f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>(((J2625/60)/60)/24)+DATE(1970,1,1)</f>
        <v>42692.256550925929</v>
      </c>
      <c r="P2625" t="str">
        <f>LEFT(N2625,SEARCH("/",N2625)-1)</f>
        <v>technology</v>
      </c>
      <c r="Q2625" t="str">
        <f>RIGHT(N2625,LEN(N2625)-SEARCH("/",N2625))</f>
        <v>space exploration</v>
      </c>
      <c r="R2625">
        <f>YEAR(O2625)</f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>(((J2626/60)/60)/24)+DATE(1970,1,1)</f>
        <v>41144.42155092593</v>
      </c>
      <c r="P2626" t="str">
        <f>LEFT(N2626,SEARCH("/",N2626)-1)</f>
        <v>technology</v>
      </c>
      <c r="Q2626" t="str">
        <f>RIGHT(N2626,LEN(N2626)-SEARCH("/",N2626))</f>
        <v>space exploration</v>
      </c>
      <c r="R2626">
        <f>YEAR(O2626)</f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>(((J2627/60)/60)/24)+DATE(1970,1,1)</f>
        <v>42658.810277777782</v>
      </c>
      <c r="P2627" t="str">
        <f>LEFT(N2627,SEARCH("/",N2627)-1)</f>
        <v>technology</v>
      </c>
      <c r="Q2627" t="str">
        <f>RIGHT(N2627,LEN(N2627)-SEARCH("/",N2627))</f>
        <v>space exploration</v>
      </c>
      <c r="R2627">
        <f>YEAR(O2627)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>(((J2628/60)/60)/24)+DATE(1970,1,1)</f>
        <v>42128.628113425926</v>
      </c>
      <c r="P2628" t="str">
        <f>LEFT(N2628,SEARCH("/",N2628)-1)</f>
        <v>technology</v>
      </c>
      <c r="Q2628" t="str">
        <f>RIGHT(N2628,LEN(N2628)-SEARCH("/",N2628))</f>
        <v>space exploration</v>
      </c>
      <c r="R2628">
        <f>YEAR(O2628)</f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>(((J2629/60)/60)/24)+DATE(1970,1,1)</f>
        <v>42304.829409722224</v>
      </c>
      <c r="P2629" t="str">
        <f>LEFT(N2629,SEARCH("/",N2629)-1)</f>
        <v>technology</v>
      </c>
      <c r="Q2629" t="str">
        <f>RIGHT(N2629,LEN(N2629)-SEARCH("/",N2629))</f>
        <v>space exploration</v>
      </c>
      <c r="R2629">
        <f>YEAR(O2629)</f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>(((J2630/60)/60)/24)+DATE(1970,1,1)</f>
        <v>41953.966053240743</v>
      </c>
      <c r="P2630" t="str">
        <f>LEFT(N2630,SEARCH("/",N2630)-1)</f>
        <v>technology</v>
      </c>
      <c r="Q2630" t="str">
        <f>RIGHT(N2630,LEN(N2630)-SEARCH("/",N2630))</f>
        <v>space exploration</v>
      </c>
      <c r="R2630">
        <f>YEAR(O2630)</f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>(((J2631/60)/60)/24)+DATE(1970,1,1)</f>
        <v>42108.538449074069</v>
      </c>
      <c r="P2631" t="str">
        <f>LEFT(N2631,SEARCH("/",N2631)-1)</f>
        <v>technology</v>
      </c>
      <c r="Q2631" t="str">
        <f>RIGHT(N2631,LEN(N2631)-SEARCH("/",N2631))</f>
        <v>space exploration</v>
      </c>
      <c r="R2631">
        <f>YEAR(O2631)</f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>(((J2632/60)/60)/24)+DATE(1970,1,1)</f>
        <v>42524.105462962965</v>
      </c>
      <c r="P2632" t="str">
        <f>LEFT(N2632,SEARCH("/",N2632)-1)</f>
        <v>technology</v>
      </c>
      <c r="Q2632" t="str">
        <f>RIGHT(N2632,LEN(N2632)-SEARCH("/",N2632))</f>
        <v>space exploration</v>
      </c>
      <c r="R2632">
        <f>YEAR(O2632)</f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>(((J2633/60)/60)/24)+DATE(1970,1,1)</f>
        <v>42218.169293981482</v>
      </c>
      <c r="P2633" t="str">
        <f>LEFT(N2633,SEARCH("/",N2633)-1)</f>
        <v>technology</v>
      </c>
      <c r="Q2633" t="str">
        <f>RIGHT(N2633,LEN(N2633)-SEARCH("/",N2633))</f>
        <v>space exploration</v>
      </c>
      <c r="R2633">
        <f>YEAR(O2633)</f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>(((J2634/60)/60)/24)+DATE(1970,1,1)</f>
        <v>42494.061793981484</v>
      </c>
      <c r="P2634" t="str">
        <f>LEFT(N2634,SEARCH("/",N2634)-1)</f>
        <v>technology</v>
      </c>
      <c r="Q2634" t="str">
        <f>RIGHT(N2634,LEN(N2634)-SEARCH("/",N2634))</f>
        <v>space exploration</v>
      </c>
      <c r="R2634">
        <f>YEAR(O2634)</f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>(((J2635/60)/60)/24)+DATE(1970,1,1)</f>
        <v>41667.823287037041</v>
      </c>
      <c r="P2635" t="str">
        <f>LEFT(N2635,SEARCH("/",N2635)-1)</f>
        <v>technology</v>
      </c>
      <c r="Q2635" t="str">
        <f>RIGHT(N2635,LEN(N2635)-SEARCH("/",N2635))</f>
        <v>space exploration</v>
      </c>
      <c r="R2635">
        <f>YEAR(O2635)</f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>(((J2636/60)/60)/24)+DATE(1970,1,1)</f>
        <v>42612.656493055561</v>
      </c>
      <c r="P2636" t="str">
        <f>LEFT(N2636,SEARCH("/",N2636)-1)</f>
        <v>technology</v>
      </c>
      <c r="Q2636" t="str">
        <f>RIGHT(N2636,LEN(N2636)-SEARCH("/",N2636))</f>
        <v>space exploration</v>
      </c>
      <c r="R2636">
        <f>YEAR(O2636)</f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>(((J2637/60)/60)/24)+DATE(1970,1,1)</f>
        <v>42037.950937500005</v>
      </c>
      <c r="P2637" t="str">
        <f>LEFT(N2637,SEARCH("/",N2637)-1)</f>
        <v>technology</v>
      </c>
      <c r="Q2637" t="str">
        <f>RIGHT(N2637,LEN(N2637)-SEARCH("/",N2637))</f>
        <v>space exploration</v>
      </c>
      <c r="R2637">
        <f>YEAR(O2637)</f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>(((J2638/60)/60)/24)+DATE(1970,1,1)</f>
        <v>42636.614745370374</v>
      </c>
      <c r="P2638" t="str">
        <f>LEFT(N2638,SEARCH("/",N2638)-1)</f>
        <v>technology</v>
      </c>
      <c r="Q2638" t="str">
        <f>RIGHT(N2638,LEN(N2638)-SEARCH("/",N2638))</f>
        <v>space exploration</v>
      </c>
      <c r="R2638">
        <f>YEAR(O2638)</f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>(((J2639/60)/60)/24)+DATE(1970,1,1)</f>
        <v>42639.549479166672</v>
      </c>
      <c r="P2639" t="str">
        <f>LEFT(N2639,SEARCH("/",N2639)-1)</f>
        <v>technology</v>
      </c>
      <c r="Q2639" t="str">
        <f>RIGHT(N2639,LEN(N2639)-SEARCH("/",N2639))</f>
        <v>space exploration</v>
      </c>
      <c r="R2639">
        <f>YEAR(O2639)</f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>(((J2640/60)/60)/24)+DATE(1970,1,1)</f>
        <v>41989.913136574076</v>
      </c>
      <c r="P2640" t="str">
        <f>LEFT(N2640,SEARCH("/",N2640)-1)</f>
        <v>technology</v>
      </c>
      <c r="Q2640" t="str">
        <f>RIGHT(N2640,LEN(N2640)-SEARCH("/",N2640))</f>
        <v>space exploration</v>
      </c>
      <c r="R2640">
        <f>YEAR(O2640)</f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>(((J2641/60)/60)/24)+DATE(1970,1,1)</f>
        <v>42024.86513888889</v>
      </c>
      <c r="P2641" t="str">
        <f>LEFT(N2641,SEARCH("/",N2641)-1)</f>
        <v>technology</v>
      </c>
      <c r="Q2641" t="str">
        <f>RIGHT(N2641,LEN(N2641)-SEARCH("/",N2641))</f>
        <v>space exploration</v>
      </c>
      <c r="R2641">
        <f>YEAR(O2641)</f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>(((J2642/60)/60)/24)+DATE(1970,1,1)</f>
        <v>42103.160578703704</v>
      </c>
      <c r="P2642" t="str">
        <f>LEFT(N2642,SEARCH("/",N2642)-1)</f>
        <v>technology</v>
      </c>
      <c r="Q2642" t="str">
        <f>RIGHT(N2642,LEN(N2642)-SEARCH("/",N2642))</f>
        <v>space exploration</v>
      </c>
      <c r="R2642">
        <f>YEAR(O2642)</f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>(((J2643/60)/60)/24)+DATE(1970,1,1)</f>
        <v>41880.827118055553</v>
      </c>
      <c r="P2643" t="str">
        <f>LEFT(N2643,SEARCH("/",N2643)-1)</f>
        <v>technology</v>
      </c>
      <c r="Q2643" t="str">
        <f>RIGHT(N2643,LEN(N2643)-SEARCH("/",N2643))</f>
        <v>space exploration</v>
      </c>
      <c r="R2643">
        <f>YEAR(O2643)</f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>(((J2644/60)/60)/24)+DATE(1970,1,1)</f>
        <v>42536.246620370366</v>
      </c>
      <c r="P2644" t="str">
        <f>LEFT(N2644,SEARCH("/",N2644)-1)</f>
        <v>technology</v>
      </c>
      <c r="Q2644" t="str">
        <f>RIGHT(N2644,LEN(N2644)-SEARCH("/",N2644))</f>
        <v>space exploration</v>
      </c>
      <c r="R2644">
        <f>YEAR(O2644)</f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>(((J2645/60)/60)/24)+DATE(1970,1,1)</f>
        <v>42689.582349537035</v>
      </c>
      <c r="P2645" t="str">
        <f>LEFT(N2645,SEARCH("/",N2645)-1)</f>
        <v>technology</v>
      </c>
      <c r="Q2645" t="str">
        <f>RIGHT(N2645,LEN(N2645)-SEARCH("/",N2645))</f>
        <v>space exploration</v>
      </c>
      <c r="R2645">
        <f>YEAR(O2645)</f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>(((J2646/60)/60)/24)+DATE(1970,1,1)</f>
        <v>42774.792071759264</v>
      </c>
      <c r="P2646" t="str">
        <f>LEFT(N2646,SEARCH("/",N2646)-1)</f>
        <v>technology</v>
      </c>
      <c r="Q2646" t="str">
        <f>RIGHT(N2646,LEN(N2646)-SEARCH("/",N2646))</f>
        <v>space exploration</v>
      </c>
      <c r="R2646">
        <f>YEAR(O2646)</f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>(((J2647/60)/60)/24)+DATE(1970,1,1)</f>
        <v>41921.842627314814</v>
      </c>
      <c r="P2647" t="str">
        <f>LEFT(N2647,SEARCH("/",N2647)-1)</f>
        <v>technology</v>
      </c>
      <c r="Q2647" t="str">
        <f>RIGHT(N2647,LEN(N2647)-SEARCH("/",N2647))</f>
        <v>space exploration</v>
      </c>
      <c r="R2647">
        <f>YEAR(O2647)</f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>(((J2648/60)/60)/24)+DATE(1970,1,1)</f>
        <v>42226.313298611116</v>
      </c>
      <c r="P2648" t="str">
        <f>LEFT(N2648,SEARCH("/",N2648)-1)</f>
        <v>technology</v>
      </c>
      <c r="Q2648" t="str">
        <f>RIGHT(N2648,LEN(N2648)-SEARCH("/",N2648))</f>
        <v>space exploration</v>
      </c>
      <c r="R2648">
        <f>YEAR(O2648)</f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>(((J2649/60)/60)/24)+DATE(1970,1,1)</f>
        <v>42200.261793981481</v>
      </c>
      <c r="P2649" t="str">
        <f>LEFT(N2649,SEARCH("/",N2649)-1)</f>
        <v>technology</v>
      </c>
      <c r="Q2649" t="str">
        <f>RIGHT(N2649,LEN(N2649)-SEARCH("/",N2649))</f>
        <v>space exploration</v>
      </c>
      <c r="R2649">
        <f>YEAR(O2649)</f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>(((J2650/60)/60)/24)+DATE(1970,1,1)</f>
        <v>42408.714814814812</v>
      </c>
      <c r="P2650" t="str">
        <f>LEFT(N2650,SEARCH("/",N2650)-1)</f>
        <v>technology</v>
      </c>
      <c r="Q2650" t="str">
        <f>RIGHT(N2650,LEN(N2650)-SEARCH("/",N2650))</f>
        <v>space exploration</v>
      </c>
      <c r="R2650">
        <f>YEAR(O2650)</f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>(((J2651/60)/60)/24)+DATE(1970,1,1)</f>
        <v>42341.99700231482</v>
      </c>
      <c r="P2651" t="str">
        <f>LEFT(N2651,SEARCH("/",N2651)-1)</f>
        <v>technology</v>
      </c>
      <c r="Q2651" t="str">
        <f>RIGHT(N2651,LEN(N2651)-SEARCH("/",N2651))</f>
        <v>space exploration</v>
      </c>
      <c r="R2651">
        <f>YEAR(O2651)</f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>(((J2652/60)/60)/24)+DATE(1970,1,1)</f>
        <v>42695.624340277776</v>
      </c>
      <c r="P2652" t="str">
        <f>LEFT(N2652,SEARCH("/",N2652)-1)</f>
        <v>technology</v>
      </c>
      <c r="Q2652" t="str">
        <f>RIGHT(N2652,LEN(N2652)-SEARCH("/",N2652))</f>
        <v>space exploration</v>
      </c>
      <c r="R2652">
        <f>YEAR(O2652)</f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>(((J2653/60)/60)/24)+DATE(1970,1,1)</f>
        <v>42327.805659722217</v>
      </c>
      <c r="P2653" t="str">
        <f>LEFT(N2653,SEARCH("/",N2653)-1)</f>
        <v>technology</v>
      </c>
      <c r="Q2653" t="str">
        <f>RIGHT(N2653,LEN(N2653)-SEARCH("/",N2653))</f>
        <v>space exploration</v>
      </c>
      <c r="R2653">
        <f>YEAR(O2653)</f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>(((J2654/60)/60)/24)+DATE(1970,1,1)</f>
        <v>41953.158854166672</v>
      </c>
      <c r="P2654" t="str">
        <f>LEFT(N2654,SEARCH("/",N2654)-1)</f>
        <v>technology</v>
      </c>
      <c r="Q2654" t="str">
        <f>RIGHT(N2654,LEN(N2654)-SEARCH("/",N2654))</f>
        <v>space exploration</v>
      </c>
      <c r="R2654">
        <f>YEAR(O2654)</f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>(((J2655/60)/60)/24)+DATE(1970,1,1)</f>
        <v>41771.651932870373</v>
      </c>
      <c r="P2655" t="str">
        <f>LEFT(N2655,SEARCH("/",N2655)-1)</f>
        <v>technology</v>
      </c>
      <c r="Q2655" t="str">
        <f>RIGHT(N2655,LEN(N2655)-SEARCH("/",N2655))</f>
        <v>space exploration</v>
      </c>
      <c r="R2655">
        <f>YEAR(O2655)</f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>(((J2656/60)/60)/24)+DATE(1970,1,1)</f>
        <v>42055.600995370376</v>
      </c>
      <c r="P2656" t="str">
        <f>LEFT(N2656,SEARCH("/",N2656)-1)</f>
        <v>technology</v>
      </c>
      <c r="Q2656" t="str">
        <f>RIGHT(N2656,LEN(N2656)-SEARCH("/",N2656))</f>
        <v>space exploration</v>
      </c>
      <c r="R2656">
        <f>YEAR(O2656)</f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>(((J2657/60)/60)/24)+DATE(1970,1,1)</f>
        <v>42381.866284722222</v>
      </c>
      <c r="P2657" t="str">
        <f>LEFT(N2657,SEARCH("/",N2657)-1)</f>
        <v>technology</v>
      </c>
      <c r="Q2657" t="str">
        <f>RIGHT(N2657,LEN(N2657)-SEARCH("/",N2657))</f>
        <v>space exploration</v>
      </c>
      <c r="R2657">
        <f>YEAR(O2657)</f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>(((J2658/60)/60)/24)+DATE(1970,1,1)</f>
        <v>42767.688518518517</v>
      </c>
      <c r="P2658" t="str">
        <f>LEFT(N2658,SEARCH("/",N2658)-1)</f>
        <v>technology</v>
      </c>
      <c r="Q2658" t="str">
        <f>RIGHT(N2658,LEN(N2658)-SEARCH("/",N2658))</f>
        <v>space exploration</v>
      </c>
      <c r="R2658">
        <f>YEAR(O2658)</f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>(((J2659/60)/60)/24)+DATE(1970,1,1)</f>
        <v>42551.928854166668</v>
      </c>
      <c r="P2659" t="str">
        <f>LEFT(N2659,SEARCH("/",N2659)-1)</f>
        <v>technology</v>
      </c>
      <c r="Q2659" t="str">
        <f>RIGHT(N2659,LEN(N2659)-SEARCH("/",N2659))</f>
        <v>space exploration</v>
      </c>
      <c r="R2659">
        <f>YEAR(O2659)</f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>(((J2660/60)/60)/24)+DATE(1970,1,1)</f>
        <v>42551.884189814817</v>
      </c>
      <c r="P2660" t="str">
        <f>LEFT(N2660,SEARCH("/",N2660)-1)</f>
        <v>technology</v>
      </c>
      <c r="Q2660" t="str">
        <f>RIGHT(N2660,LEN(N2660)-SEARCH("/",N2660))</f>
        <v>space exploration</v>
      </c>
      <c r="R2660">
        <f>YEAR(O2660)</f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>(((J2661/60)/60)/24)+DATE(1970,1,1)</f>
        <v>42082.069560185191</v>
      </c>
      <c r="P2661" t="str">
        <f>LEFT(N2661,SEARCH("/",N2661)-1)</f>
        <v>technology</v>
      </c>
      <c r="Q2661" t="str">
        <f>RIGHT(N2661,LEN(N2661)-SEARCH("/",N2661))</f>
        <v>space exploration</v>
      </c>
      <c r="R2661">
        <f>YEAR(O2661)</f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>(((J2662/60)/60)/24)+DATE(1970,1,1)</f>
        <v>42272.713171296295</v>
      </c>
      <c r="P2662" t="str">
        <f>LEFT(N2662,SEARCH("/",N2662)-1)</f>
        <v>technology</v>
      </c>
      <c r="Q2662" t="str">
        <f>RIGHT(N2662,LEN(N2662)-SEARCH("/",N2662))</f>
        <v>space exploration</v>
      </c>
      <c r="R2662">
        <f>YEAR(O2662)</f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>(((J2663/60)/60)/24)+DATE(1970,1,1)</f>
        <v>41542.958449074074</v>
      </c>
      <c r="P2663" t="str">
        <f>LEFT(N2663,SEARCH("/",N2663)-1)</f>
        <v>technology</v>
      </c>
      <c r="Q2663" t="str">
        <f>RIGHT(N2663,LEN(N2663)-SEARCH("/",N2663))</f>
        <v>makerspaces</v>
      </c>
      <c r="R2663">
        <f>YEAR(O2663)</f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>(((J2664/60)/60)/24)+DATE(1970,1,1)</f>
        <v>42207.746678240743</v>
      </c>
      <c r="P2664" t="str">
        <f>LEFT(N2664,SEARCH("/",N2664)-1)</f>
        <v>technology</v>
      </c>
      <c r="Q2664" t="str">
        <f>RIGHT(N2664,LEN(N2664)-SEARCH("/",N2664))</f>
        <v>makerspaces</v>
      </c>
      <c r="R2664">
        <f>YEAR(O2664)</f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>(((J2665/60)/60)/24)+DATE(1970,1,1)</f>
        <v>42222.622766203705</v>
      </c>
      <c r="P2665" t="str">
        <f>LEFT(N2665,SEARCH("/",N2665)-1)</f>
        <v>technology</v>
      </c>
      <c r="Q2665" t="str">
        <f>RIGHT(N2665,LEN(N2665)-SEARCH("/",N2665))</f>
        <v>makerspaces</v>
      </c>
      <c r="R2665">
        <f>YEAR(O2665)</f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>(((J2666/60)/60)/24)+DATE(1970,1,1)</f>
        <v>42313.02542824074</v>
      </c>
      <c r="P2666" t="str">
        <f>LEFT(N2666,SEARCH("/",N2666)-1)</f>
        <v>technology</v>
      </c>
      <c r="Q2666" t="str">
        <f>RIGHT(N2666,LEN(N2666)-SEARCH("/",N2666))</f>
        <v>makerspaces</v>
      </c>
      <c r="R2666">
        <f>YEAR(O2666)</f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>(((J2667/60)/60)/24)+DATE(1970,1,1)</f>
        <v>42083.895532407405</v>
      </c>
      <c r="P2667" t="str">
        <f>LEFT(N2667,SEARCH("/",N2667)-1)</f>
        <v>technology</v>
      </c>
      <c r="Q2667" t="str">
        <f>RIGHT(N2667,LEN(N2667)-SEARCH("/",N2667))</f>
        <v>makerspaces</v>
      </c>
      <c r="R2667">
        <f>YEAR(O2667)</f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>(((J2668/60)/60)/24)+DATE(1970,1,1)</f>
        <v>42235.764340277776</v>
      </c>
      <c r="P2668" t="str">
        <f>LEFT(N2668,SEARCH("/",N2668)-1)</f>
        <v>technology</v>
      </c>
      <c r="Q2668" t="str">
        <f>RIGHT(N2668,LEN(N2668)-SEARCH("/",N2668))</f>
        <v>makerspaces</v>
      </c>
      <c r="R2668">
        <f>YEAR(O2668)</f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>(((J2669/60)/60)/24)+DATE(1970,1,1)</f>
        <v>42380.926111111112</v>
      </c>
      <c r="P2669" t="str">
        <f>LEFT(N2669,SEARCH("/",N2669)-1)</f>
        <v>technology</v>
      </c>
      <c r="Q2669" t="str">
        <f>RIGHT(N2669,LEN(N2669)-SEARCH("/",N2669))</f>
        <v>makerspaces</v>
      </c>
      <c r="R2669">
        <f>YEAR(O2669)</f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>(((J2670/60)/60)/24)+DATE(1970,1,1)</f>
        <v>42275.588715277772</v>
      </c>
      <c r="P2670" t="str">
        <f>LEFT(N2670,SEARCH("/",N2670)-1)</f>
        <v>technology</v>
      </c>
      <c r="Q2670" t="str">
        <f>RIGHT(N2670,LEN(N2670)-SEARCH("/",N2670))</f>
        <v>makerspaces</v>
      </c>
      <c r="R2670">
        <f>YEAR(O2670)</f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>(((J2671/60)/60)/24)+DATE(1970,1,1)</f>
        <v>42319.035833333335</v>
      </c>
      <c r="P2671" t="str">
        <f>LEFT(N2671,SEARCH("/",N2671)-1)</f>
        <v>technology</v>
      </c>
      <c r="Q2671" t="str">
        <f>RIGHT(N2671,LEN(N2671)-SEARCH("/",N2671))</f>
        <v>makerspaces</v>
      </c>
      <c r="R2671">
        <f>YEAR(O2671)</f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>(((J2672/60)/60)/24)+DATE(1970,1,1)</f>
        <v>41821.020601851851</v>
      </c>
      <c r="P2672" t="str">
        <f>LEFT(N2672,SEARCH("/",N2672)-1)</f>
        <v>technology</v>
      </c>
      <c r="Q2672" t="str">
        <f>RIGHT(N2672,LEN(N2672)-SEARCH("/",N2672))</f>
        <v>makerspaces</v>
      </c>
      <c r="R2672">
        <f>YEAR(O2672)</f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>(((J2673/60)/60)/24)+DATE(1970,1,1)</f>
        <v>41962.749027777783</v>
      </c>
      <c r="P2673" t="str">
        <f>LEFT(N2673,SEARCH("/",N2673)-1)</f>
        <v>technology</v>
      </c>
      <c r="Q2673" t="str">
        <f>RIGHT(N2673,LEN(N2673)-SEARCH("/",N2673))</f>
        <v>makerspaces</v>
      </c>
      <c r="R2673">
        <f>YEAR(O2673)</f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>(((J2674/60)/60)/24)+DATE(1970,1,1)</f>
        <v>42344.884143518517</v>
      </c>
      <c r="P2674" t="str">
        <f>LEFT(N2674,SEARCH("/",N2674)-1)</f>
        <v>technology</v>
      </c>
      <c r="Q2674" t="str">
        <f>RIGHT(N2674,LEN(N2674)-SEARCH("/",N2674))</f>
        <v>makerspaces</v>
      </c>
      <c r="R2674">
        <f>YEAR(O2674)</f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>(((J2675/60)/60)/24)+DATE(1970,1,1)</f>
        <v>41912.541655092595</v>
      </c>
      <c r="P2675" t="str">
        <f>LEFT(N2675,SEARCH("/",N2675)-1)</f>
        <v>technology</v>
      </c>
      <c r="Q2675" t="str">
        <f>RIGHT(N2675,LEN(N2675)-SEARCH("/",N2675))</f>
        <v>makerspaces</v>
      </c>
      <c r="R2675">
        <f>YEAR(O2675)</f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>(((J2676/60)/60)/24)+DATE(1970,1,1)</f>
        <v>42529.632754629631</v>
      </c>
      <c r="P2676" t="str">
        <f>LEFT(N2676,SEARCH("/",N2676)-1)</f>
        <v>technology</v>
      </c>
      <c r="Q2676" t="str">
        <f>RIGHT(N2676,LEN(N2676)-SEARCH("/",N2676))</f>
        <v>makerspaces</v>
      </c>
      <c r="R2676">
        <f>YEAR(O2676)</f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>(((J2677/60)/60)/24)+DATE(1970,1,1)</f>
        <v>41923.857511574075</v>
      </c>
      <c r="P2677" t="str">
        <f>LEFT(N2677,SEARCH("/",N2677)-1)</f>
        <v>technology</v>
      </c>
      <c r="Q2677" t="str">
        <f>RIGHT(N2677,LEN(N2677)-SEARCH("/",N2677))</f>
        <v>makerspaces</v>
      </c>
      <c r="R2677">
        <f>YEAR(O2677)</f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>(((J2678/60)/60)/24)+DATE(1970,1,1)</f>
        <v>42482.624699074076</v>
      </c>
      <c r="P2678" t="str">
        <f>LEFT(N2678,SEARCH("/",N2678)-1)</f>
        <v>technology</v>
      </c>
      <c r="Q2678" t="str">
        <f>RIGHT(N2678,LEN(N2678)-SEARCH("/",N2678))</f>
        <v>makerspaces</v>
      </c>
      <c r="R2678">
        <f>YEAR(O2678)</f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>(((J2679/60)/60)/24)+DATE(1970,1,1)</f>
        <v>41793.029432870368</v>
      </c>
      <c r="P2679" t="str">
        <f>LEFT(N2679,SEARCH("/",N2679)-1)</f>
        <v>technology</v>
      </c>
      <c r="Q2679" t="str">
        <f>RIGHT(N2679,LEN(N2679)-SEARCH("/",N2679))</f>
        <v>makerspaces</v>
      </c>
      <c r="R2679">
        <f>YEAR(O2679)</f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>(((J2680/60)/60)/24)+DATE(1970,1,1)</f>
        <v>42241.798206018517</v>
      </c>
      <c r="P2680" t="str">
        <f>LEFT(N2680,SEARCH("/",N2680)-1)</f>
        <v>technology</v>
      </c>
      <c r="Q2680" t="str">
        <f>RIGHT(N2680,LEN(N2680)-SEARCH("/",N2680))</f>
        <v>makerspaces</v>
      </c>
      <c r="R2680">
        <f>YEAR(O2680)</f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>(((J2681/60)/60)/24)+DATE(1970,1,1)</f>
        <v>42033.001087962963</v>
      </c>
      <c r="P2681" t="str">
        <f>LEFT(N2681,SEARCH("/",N2681)-1)</f>
        <v>technology</v>
      </c>
      <c r="Q2681" t="str">
        <f>RIGHT(N2681,LEN(N2681)-SEARCH("/",N2681))</f>
        <v>makerspaces</v>
      </c>
      <c r="R2681">
        <f>YEAR(O2681)</f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>(((J2682/60)/60)/24)+DATE(1970,1,1)</f>
        <v>42436.211701388893</v>
      </c>
      <c r="P2682" t="str">
        <f>LEFT(N2682,SEARCH("/",N2682)-1)</f>
        <v>technology</v>
      </c>
      <c r="Q2682" t="str">
        <f>RIGHT(N2682,LEN(N2682)-SEARCH("/",N2682))</f>
        <v>makerspaces</v>
      </c>
      <c r="R2682">
        <f>YEAR(O2682)</f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>(((J2683/60)/60)/24)+DATE(1970,1,1)</f>
        <v>41805.895254629628</v>
      </c>
      <c r="P2683" t="str">
        <f>LEFT(N2683,SEARCH("/",N2683)-1)</f>
        <v>food</v>
      </c>
      <c r="Q2683" t="str">
        <f>RIGHT(N2683,LEN(N2683)-SEARCH("/",N2683))</f>
        <v>food trucks</v>
      </c>
      <c r="R2683">
        <f>YEAR(O2683)</f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>(((J2684/60)/60)/24)+DATE(1970,1,1)</f>
        <v>41932.871990740743</v>
      </c>
      <c r="P2684" t="str">
        <f>LEFT(N2684,SEARCH("/",N2684)-1)</f>
        <v>food</v>
      </c>
      <c r="Q2684" t="str">
        <f>RIGHT(N2684,LEN(N2684)-SEARCH("/",N2684))</f>
        <v>food trucks</v>
      </c>
      <c r="R2684">
        <f>YEAR(O2684)</f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>(((J2685/60)/60)/24)+DATE(1970,1,1)</f>
        <v>42034.75509259259</v>
      </c>
      <c r="P2685" t="str">
        <f>LEFT(N2685,SEARCH("/",N2685)-1)</f>
        <v>food</v>
      </c>
      <c r="Q2685" t="str">
        <f>RIGHT(N2685,LEN(N2685)-SEARCH("/",N2685))</f>
        <v>food trucks</v>
      </c>
      <c r="R2685">
        <f>YEAR(O2685)</f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>(((J2686/60)/60)/24)+DATE(1970,1,1)</f>
        <v>41820.914641203701</v>
      </c>
      <c r="P2686" t="str">
        <f>LEFT(N2686,SEARCH("/",N2686)-1)</f>
        <v>food</v>
      </c>
      <c r="Q2686" t="str">
        <f>RIGHT(N2686,LEN(N2686)-SEARCH("/",N2686))</f>
        <v>food trucks</v>
      </c>
      <c r="R2686">
        <f>YEAR(O2686)</f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>(((J2687/60)/60)/24)+DATE(1970,1,1)</f>
        <v>42061.69594907407</v>
      </c>
      <c r="P2687" t="str">
        <f>LEFT(N2687,SEARCH("/",N2687)-1)</f>
        <v>food</v>
      </c>
      <c r="Q2687" t="str">
        <f>RIGHT(N2687,LEN(N2687)-SEARCH("/",N2687))</f>
        <v>food trucks</v>
      </c>
      <c r="R2687">
        <f>YEAR(O2687)</f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>(((J2688/60)/60)/24)+DATE(1970,1,1)</f>
        <v>41892.974803240737</v>
      </c>
      <c r="P2688" t="str">
        <f>LEFT(N2688,SEARCH("/",N2688)-1)</f>
        <v>food</v>
      </c>
      <c r="Q2688" t="str">
        <f>RIGHT(N2688,LEN(N2688)-SEARCH("/",N2688))</f>
        <v>food trucks</v>
      </c>
      <c r="R2688">
        <f>YEAR(O2688)</f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>(((J2689/60)/60)/24)+DATE(1970,1,1)</f>
        <v>42154.64025462963</v>
      </c>
      <c r="P2689" t="str">
        <f>LEFT(N2689,SEARCH("/",N2689)-1)</f>
        <v>food</v>
      </c>
      <c r="Q2689" t="str">
        <f>RIGHT(N2689,LEN(N2689)-SEARCH("/",N2689))</f>
        <v>food trucks</v>
      </c>
      <c r="R2689">
        <f>YEAR(O2689)</f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>(((J2690/60)/60)/24)+DATE(1970,1,1)</f>
        <v>42028.118865740747</v>
      </c>
      <c r="P2690" t="str">
        <f>LEFT(N2690,SEARCH("/",N2690)-1)</f>
        <v>food</v>
      </c>
      <c r="Q2690" t="str">
        <f>RIGHT(N2690,LEN(N2690)-SEARCH("/",N2690))</f>
        <v>food trucks</v>
      </c>
      <c r="R2690">
        <f>YEAR(O2690)</f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>(((J2691/60)/60)/24)+DATE(1970,1,1)</f>
        <v>42551.961689814809</v>
      </c>
      <c r="P2691" t="str">
        <f>LEFT(N2691,SEARCH("/",N2691)-1)</f>
        <v>food</v>
      </c>
      <c r="Q2691" t="str">
        <f>RIGHT(N2691,LEN(N2691)-SEARCH("/",N2691))</f>
        <v>food trucks</v>
      </c>
      <c r="R2691">
        <f>YEAR(O2691)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>(((J2692/60)/60)/24)+DATE(1970,1,1)</f>
        <v>42113.105046296296</v>
      </c>
      <c r="P2692" t="str">
        <f>LEFT(N2692,SEARCH("/",N2692)-1)</f>
        <v>food</v>
      </c>
      <c r="Q2692" t="str">
        <f>RIGHT(N2692,LEN(N2692)-SEARCH("/",N2692))</f>
        <v>food trucks</v>
      </c>
      <c r="R2692">
        <f>YEAR(O2692)</f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>(((J2693/60)/60)/24)+DATE(1970,1,1)</f>
        <v>42089.724039351851</v>
      </c>
      <c r="P2693" t="str">
        <f>LEFT(N2693,SEARCH("/",N2693)-1)</f>
        <v>food</v>
      </c>
      <c r="Q2693" t="str">
        <f>RIGHT(N2693,LEN(N2693)-SEARCH("/",N2693))</f>
        <v>food trucks</v>
      </c>
      <c r="R2693">
        <f>YEAR(O2693)</f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>(((J2694/60)/60)/24)+DATE(1970,1,1)</f>
        <v>42058.334027777775</v>
      </c>
      <c r="P2694" t="str">
        <f>LEFT(N2694,SEARCH("/",N2694)-1)</f>
        <v>food</v>
      </c>
      <c r="Q2694" t="str">
        <f>RIGHT(N2694,LEN(N2694)-SEARCH("/",N2694))</f>
        <v>food trucks</v>
      </c>
      <c r="R2694">
        <f>YEAR(O2694)</f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>(((J2695/60)/60)/24)+DATE(1970,1,1)</f>
        <v>41834.138495370367</v>
      </c>
      <c r="P2695" t="str">
        <f>LEFT(N2695,SEARCH("/",N2695)-1)</f>
        <v>food</v>
      </c>
      <c r="Q2695" t="str">
        <f>RIGHT(N2695,LEN(N2695)-SEARCH("/",N2695))</f>
        <v>food trucks</v>
      </c>
      <c r="R2695">
        <f>YEAR(O2695)</f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>(((J2696/60)/60)/24)+DATE(1970,1,1)</f>
        <v>41878.140497685185</v>
      </c>
      <c r="P2696" t="str">
        <f>LEFT(N2696,SEARCH("/",N2696)-1)</f>
        <v>food</v>
      </c>
      <c r="Q2696" t="str">
        <f>RIGHT(N2696,LEN(N2696)-SEARCH("/",N2696))</f>
        <v>food trucks</v>
      </c>
      <c r="R2696">
        <f>YEAR(O2696)</f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>(((J2697/60)/60)/24)+DATE(1970,1,1)</f>
        <v>42048.181921296295</v>
      </c>
      <c r="P2697" t="str">
        <f>LEFT(N2697,SEARCH("/",N2697)-1)</f>
        <v>food</v>
      </c>
      <c r="Q2697" t="str">
        <f>RIGHT(N2697,LEN(N2697)-SEARCH("/",N2697))</f>
        <v>food trucks</v>
      </c>
      <c r="R2697">
        <f>YEAR(O2697)</f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>(((J2698/60)/60)/24)+DATE(1970,1,1)</f>
        <v>41964.844444444447</v>
      </c>
      <c r="P2698" t="str">
        <f>LEFT(N2698,SEARCH("/",N2698)-1)</f>
        <v>food</v>
      </c>
      <c r="Q2698" t="str">
        <f>RIGHT(N2698,LEN(N2698)-SEARCH("/",N2698))</f>
        <v>food trucks</v>
      </c>
      <c r="R2698">
        <f>YEAR(O2698)</f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>(((J2699/60)/60)/24)+DATE(1970,1,1)</f>
        <v>42187.940081018518</v>
      </c>
      <c r="P2699" t="str">
        <f>LEFT(N2699,SEARCH("/",N2699)-1)</f>
        <v>food</v>
      </c>
      <c r="Q2699" t="str">
        <f>RIGHT(N2699,LEN(N2699)-SEARCH("/",N2699))</f>
        <v>food trucks</v>
      </c>
      <c r="R2699">
        <f>YEAR(O2699)</f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>(((J2700/60)/60)/24)+DATE(1970,1,1)</f>
        <v>41787.898240740738</v>
      </c>
      <c r="P2700" t="str">
        <f>LEFT(N2700,SEARCH("/",N2700)-1)</f>
        <v>food</v>
      </c>
      <c r="Q2700" t="str">
        <f>RIGHT(N2700,LEN(N2700)-SEARCH("/",N2700))</f>
        <v>food trucks</v>
      </c>
      <c r="R2700">
        <f>YEAR(O2700)</f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>(((J2701/60)/60)/24)+DATE(1970,1,1)</f>
        <v>41829.896562499998</v>
      </c>
      <c r="P2701" t="str">
        <f>LEFT(N2701,SEARCH("/",N2701)-1)</f>
        <v>food</v>
      </c>
      <c r="Q2701" t="str">
        <f>RIGHT(N2701,LEN(N2701)-SEARCH("/",N2701))</f>
        <v>food trucks</v>
      </c>
      <c r="R2701">
        <f>YEAR(O2701)</f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>(((J2702/60)/60)/24)+DATE(1970,1,1)</f>
        <v>41870.87467592593</v>
      </c>
      <c r="P2702" t="str">
        <f>LEFT(N2702,SEARCH("/",N2702)-1)</f>
        <v>food</v>
      </c>
      <c r="Q2702" t="str">
        <f>RIGHT(N2702,LEN(N2702)-SEARCH("/",N2702))</f>
        <v>food trucks</v>
      </c>
      <c r="R2702">
        <f>YEAR(O2702)</f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>(((J2703/60)/60)/24)+DATE(1970,1,1)</f>
        <v>42801.774699074071</v>
      </c>
      <c r="P2703" t="str">
        <f>LEFT(N2703,SEARCH("/",N2703)-1)</f>
        <v>theater</v>
      </c>
      <c r="Q2703" t="str">
        <f>RIGHT(N2703,LEN(N2703)-SEARCH("/",N2703))</f>
        <v>spaces</v>
      </c>
      <c r="R2703">
        <f>YEAR(O2703)</f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>(((J2704/60)/60)/24)+DATE(1970,1,1)</f>
        <v>42800.801817129628</v>
      </c>
      <c r="P2704" t="str">
        <f>LEFT(N2704,SEARCH("/",N2704)-1)</f>
        <v>theater</v>
      </c>
      <c r="Q2704" t="str">
        <f>RIGHT(N2704,LEN(N2704)-SEARCH("/",N2704))</f>
        <v>spaces</v>
      </c>
      <c r="R2704">
        <f>YEAR(O2704)</f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>(((J2705/60)/60)/24)+DATE(1970,1,1)</f>
        <v>42756.690162037034</v>
      </c>
      <c r="P2705" t="str">
        <f>LEFT(N2705,SEARCH("/",N2705)-1)</f>
        <v>theater</v>
      </c>
      <c r="Q2705" t="str">
        <f>RIGHT(N2705,LEN(N2705)-SEARCH("/",N2705))</f>
        <v>spaces</v>
      </c>
      <c r="R2705">
        <f>YEAR(O2705)</f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>(((J2706/60)/60)/24)+DATE(1970,1,1)</f>
        <v>42787.862430555557</v>
      </c>
      <c r="P2706" t="str">
        <f>LEFT(N2706,SEARCH("/",N2706)-1)</f>
        <v>theater</v>
      </c>
      <c r="Q2706" t="str">
        <f>RIGHT(N2706,LEN(N2706)-SEARCH("/",N2706))</f>
        <v>spaces</v>
      </c>
      <c r="R2706">
        <f>YEAR(O2706)</f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>(((J2707/60)/60)/24)+DATE(1970,1,1)</f>
        <v>42773.916180555556</v>
      </c>
      <c r="P2707" t="str">
        <f>LEFT(N2707,SEARCH("/",N2707)-1)</f>
        <v>theater</v>
      </c>
      <c r="Q2707" t="str">
        <f>RIGHT(N2707,LEN(N2707)-SEARCH("/",N2707))</f>
        <v>spaces</v>
      </c>
      <c r="R2707">
        <f>YEAR(O2707)</f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>(((J2708/60)/60)/24)+DATE(1970,1,1)</f>
        <v>41899.294942129629</v>
      </c>
      <c r="P2708" t="str">
        <f>LEFT(N2708,SEARCH("/",N2708)-1)</f>
        <v>theater</v>
      </c>
      <c r="Q2708" t="str">
        <f>RIGHT(N2708,LEN(N2708)-SEARCH("/",N2708))</f>
        <v>spaces</v>
      </c>
      <c r="R2708">
        <f>YEAR(O2708)</f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>(((J2709/60)/60)/24)+DATE(1970,1,1)</f>
        <v>41391.782905092594</v>
      </c>
      <c r="P2709" t="str">
        <f>LEFT(N2709,SEARCH("/",N2709)-1)</f>
        <v>theater</v>
      </c>
      <c r="Q2709" t="str">
        <f>RIGHT(N2709,LEN(N2709)-SEARCH("/",N2709))</f>
        <v>spaces</v>
      </c>
      <c r="R2709">
        <f>YEAR(O2709)</f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>(((J2710/60)/60)/24)+DATE(1970,1,1)</f>
        <v>42512.698217592595</v>
      </c>
      <c r="P2710" t="str">
        <f>LEFT(N2710,SEARCH("/",N2710)-1)</f>
        <v>theater</v>
      </c>
      <c r="Q2710" t="str">
        <f>RIGHT(N2710,LEN(N2710)-SEARCH("/",N2710))</f>
        <v>spaces</v>
      </c>
      <c r="R2710">
        <f>YEAR(O2710)</f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>(((J2711/60)/60)/24)+DATE(1970,1,1)</f>
        <v>42612.149780092594</v>
      </c>
      <c r="P2711" t="str">
        <f>LEFT(N2711,SEARCH("/",N2711)-1)</f>
        <v>theater</v>
      </c>
      <c r="Q2711" t="str">
        <f>RIGHT(N2711,LEN(N2711)-SEARCH("/",N2711))</f>
        <v>spaces</v>
      </c>
      <c r="R2711">
        <f>YEAR(O2711)</f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>(((J2712/60)/60)/24)+DATE(1970,1,1)</f>
        <v>41828.229490740741</v>
      </c>
      <c r="P2712" t="str">
        <f>LEFT(N2712,SEARCH("/",N2712)-1)</f>
        <v>theater</v>
      </c>
      <c r="Q2712" t="str">
        <f>RIGHT(N2712,LEN(N2712)-SEARCH("/",N2712))</f>
        <v>spaces</v>
      </c>
      <c r="R2712">
        <f>YEAR(O2712)</f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>(((J2713/60)/60)/24)+DATE(1970,1,1)</f>
        <v>41780.745254629634</v>
      </c>
      <c r="P2713" t="str">
        <f>LEFT(N2713,SEARCH("/",N2713)-1)</f>
        <v>theater</v>
      </c>
      <c r="Q2713" t="str">
        <f>RIGHT(N2713,LEN(N2713)-SEARCH("/",N2713))</f>
        <v>spaces</v>
      </c>
      <c r="R2713">
        <f>YEAR(O2713)</f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>(((J2714/60)/60)/24)+DATE(1970,1,1)</f>
        <v>41432.062037037038</v>
      </c>
      <c r="P2714" t="str">
        <f>LEFT(N2714,SEARCH("/",N2714)-1)</f>
        <v>theater</v>
      </c>
      <c r="Q2714" t="str">
        <f>RIGHT(N2714,LEN(N2714)-SEARCH("/",N2714))</f>
        <v>spaces</v>
      </c>
      <c r="R2714">
        <f>YEAR(O2714)</f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>(((J2715/60)/60)/24)+DATE(1970,1,1)</f>
        <v>42322.653749999998</v>
      </c>
      <c r="P2715" t="str">
        <f>LEFT(N2715,SEARCH("/",N2715)-1)</f>
        <v>theater</v>
      </c>
      <c r="Q2715" t="str">
        <f>RIGHT(N2715,LEN(N2715)-SEARCH("/",N2715))</f>
        <v>spaces</v>
      </c>
      <c r="R2715">
        <f>YEAR(O2715)</f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>(((J2716/60)/60)/24)+DATE(1970,1,1)</f>
        <v>42629.655046296291</v>
      </c>
      <c r="P2716" t="str">
        <f>LEFT(N2716,SEARCH("/",N2716)-1)</f>
        <v>theater</v>
      </c>
      <c r="Q2716" t="str">
        <f>RIGHT(N2716,LEN(N2716)-SEARCH("/",N2716))</f>
        <v>spaces</v>
      </c>
      <c r="R2716">
        <f>YEAR(O2716)</f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>(((J2717/60)/60)/24)+DATE(1970,1,1)</f>
        <v>42387.398472222223</v>
      </c>
      <c r="P2717" t="str">
        <f>LEFT(N2717,SEARCH("/",N2717)-1)</f>
        <v>theater</v>
      </c>
      <c r="Q2717" t="str">
        <f>RIGHT(N2717,LEN(N2717)-SEARCH("/",N2717))</f>
        <v>spaces</v>
      </c>
      <c r="R2717">
        <f>YEAR(O2717)</f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>(((J2718/60)/60)/24)+DATE(1970,1,1)</f>
        <v>42255.333252314813</v>
      </c>
      <c r="P2718" t="str">
        <f>LEFT(N2718,SEARCH("/",N2718)-1)</f>
        <v>theater</v>
      </c>
      <c r="Q2718" t="str">
        <f>RIGHT(N2718,LEN(N2718)-SEARCH("/",N2718))</f>
        <v>spaces</v>
      </c>
      <c r="R2718">
        <f>YEAR(O2718)</f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>(((J2719/60)/60)/24)+DATE(1970,1,1)</f>
        <v>41934.914918981485</v>
      </c>
      <c r="P2719" t="str">
        <f>LEFT(N2719,SEARCH("/",N2719)-1)</f>
        <v>theater</v>
      </c>
      <c r="Q2719" t="str">
        <f>RIGHT(N2719,LEN(N2719)-SEARCH("/",N2719))</f>
        <v>spaces</v>
      </c>
      <c r="R2719">
        <f>YEAR(O2719)</f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>(((J2720/60)/60)/24)+DATE(1970,1,1)</f>
        <v>42465.596585648149</v>
      </c>
      <c r="P2720" t="str">
        <f>LEFT(N2720,SEARCH("/",N2720)-1)</f>
        <v>theater</v>
      </c>
      <c r="Q2720" t="str">
        <f>RIGHT(N2720,LEN(N2720)-SEARCH("/",N2720))</f>
        <v>spaces</v>
      </c>
      <c r="R2720">
        <f>YEAR(O2720)</f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>(((J2721/60)/60)/24)+DATE(1970,1,1)</f>
        <v>42418.031180555554</v>
      </c>
      <c r="P2721" t="str">
        <f>LEFT(N2721,SEARCH("/",N2721)-1)</f>
        <v>theater</v>
      </c>
      <c r="Q2721" t="str">
        <f>RIGHT(N2721,LEN(N2721)-SEARCH("/",N2721))</f>
        <v>spaces</v>
      </c>
      <c r="R2721">
        <f>YEAR(O2721)</f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>(((J2722/60)/60)/24)+DATE(1970,1,1)</f>
        <v>42655.465891203698</v>
      </c>
      <c r="P2722" t="str">
        <f>LEFT(N2722,SEARCH("/",N2722)-1)</f>
        <v>theater</v>
      </c>
      <c r="Q2722" t="str">
        <f>RIGHT(N2722,LEN(N2722)-SEARCH("/",N2722))</f>
        <v>spaces</v>
      </c>
      <c r="R2722">
        <f>YEAR(O2722)</f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>(((J2723/60)/60)/24)+DATE(1970,1,1)</f>
        <v>41493.543958333335</v>
      </c>
      <c r="P2723" t="str">
        <f>LEFT(N2723,SEARCH("/",N2723)-1)</f>
        <v>technology</v>
      </c>
      <c r="Q2723" t="str">
        <f>RIGHT(N2723,LEN(N2723)-SEARCH("/",N2723))</f>
        <v>hardware</v>
      </c>
      <c r="R2723">
        <f>YEAR(O2723)</f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>(((J2724/60)/60)/24)+DATE(1970,1,1)</f>
        <v>42704.857094907406</v>
      </c>
      <c r="P2724" t="str">
        <f>LEFT(N2724,SEARCH("/",N2724)-1)</f>
        <v>technology</v>
      </c>
      <c r="Q2724" t="str">
        <f>RIGHT(N2724,LEN(N2724)-SEARCH("/",N2724))</f>
        <v>hardware</v>
      </c>
      <c r="R2724">
        <f>YEAR(O2724)</f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>(((J2725/60)/60)/24)+DATE(1970,1,1)</f>
        <v>41944.83898148148</v>
      </c>
      <c r="P2725" t="str">
        <f>LEFT(N2725,SEARCH("/",N2725)-1)</f>
        <v>technology</v>
      </c>
      <c r="Q2725" t="str">
        <f>RIGHT(N2725,LEN(N2725)-SEARCH("/",N2725))</f>
        <v>hardware</v>
      </c>
      <c r="R2725">
        <f>YEAR(O2725)</f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>(((J2726/60)/60)/24)+DATE(1970,1,1)</f>
        <v>42199.32707175926</v>
      </c>
      <c r="P2726" t="str">
        <f>LEFT(N2726,SEARCH("/",N2726)-1)</f>
        <v>technology</v>
      </c>
      <c r="Q2726" t="str">
        <f>RIGHT(N2726,LEN(N2726)-SEARCH("/",N2726))</f>
        <v>hardware</v>
      </c>
      <c r="R2726">
        <f>YEAR(O2726)</f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>(((J2727/60)/60)/24)+DATE(1970,1,1)</f>
        <v>42745.744618055556</v>
      </c>
      <c r="P2727" t="str">
        <f>LEFT(N2727,SEARCH("/",N2727)-1)</f>
        <v>technology</v>
      </c>
      <c r="Q2727" t="str">
        <f>RIGHT(N2727,LEN(N2727)-SEARCH("/",N2727))</f>
        <v>hardware</v>
      </c>
      <c r="R2727">
        <f>YEAR(O2727)</f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>(((J2728/60)/60)/24)+DATE(1970,1,1)</f>
        <v>42452.579988425925</v>
      </c>
      <c r="P2728" t="str">
        <f>LEFT(N2728,SEARCH("/",N2728)-1)</f>
        <v>technology</v>
      </c>
      <c r="Q2728" t="str">
        <f>RIGHT(N2728,LEN(N2728)-SEARCH("/",N2728))</f>
        <v>hardware</v>
      </c>
      <c r="R2728">
        <f>YEAR(O2728)</f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>(((J2729/60)/60)/24)+DATE(1970,1,1)</f>
        <v>42198.676655092597</v>
      </c>
      <c r="P2729" t="str">
        <f>LEFT(N2729,SEARCH("/",N2729)-1)</f>
        <v>technology</v>
      </c>
      <c r="Q2729" t="str">
        <f>RIGHT(N2729,LEN(N2729)-SEARCH("/",N2729))</f>
        <v>hardware</v>
      </c>
      <c r="R2729">
        <f>YEAR(O2729)</f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>(((J2730/60)/60)/24)+DATE(1970,1,1)</f>
        <v>42333.59993055556</v>
      </c>
      <c r="P2730" t="str">
        <f>LEFT(N2730,SEARCH("/",N2730)-1)</f>
        <v>technology</v>
      </c>
      <c r="Q2730" t="str">
        <f>RIGHT(N2730,LEN(N2730)-SEARCH("/",N2730))</f>
        <v>hardware</v>
      </c>
      <c r="R2730">
        <f>YEAR(O2730)</f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>(((J2731/60)/60)/24)+DATE(1970,1,1)</f>
        <v>42095.240706018521</v>
      </c>
      <c r="P2731" t="str">
        <f>LEFT(N2731,SEARCH("/",N2731)-1)</f>
        <v>technology</v>
      </c>
      <c r="Q2731" t="str">
        <f>RIGHT(N2731,LEN(N2731)-SEARCH("/",N2731))</f>
        <v>hardware</v>
      </c>
      <c r="R2731">
        <f>YEAR(O2731)</f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>(((J2732/60)/60)/24)+DATE(1970,1,1)</f>
        <v>41351.541377314818</v>
      </c>
      <c r="P2732" t="str">
        <f>LEFT(N2732,SEARCH("/",N2732)-1)</f>
        <v>technology</v>
      </c>
      <c r="Q2732" t="str">
        <f>RIGHT(N2732,LEN(N2732)-SEARCH("/",N2732))</f>
        <v>hardware</v>
      </c>
      <c r="R2732">
        <f>YEAR(O2732)</f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>(((J2733/60)/60)/24)+DATE(1970,1,1)</f>
        <v>41872.525717592594</v>
      </c>
      <c r="P2733" t="str">
        <f>LEFT(N2733,SEARCH("/",N2733)-1)</f>
        <v>technology</v>
      </c>
      <c r="Q2733" t="str">
        <f>RIGHT(N2733,LEN(N2733)-SEARCH("/",N2733))</f>
        <v>hardware</v>
      </c>
      <c r="R2733">
        <f>YEAR(O2733)</f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>(((J2734/60)/60)/24)+DATE(1970,1,1)</f>
        <v>41389.808194444442</v>
      </c>
      <c r="P2734" t="str">
        <f>LEFT(N2734,SEARCH("/",N2734)-1)</f>
        <v>technology</v>
      </c>
      <c r="Q2734" t="str">
        <f>RIGHT(N2734,LEN(N2734)-SEARCH("/",N2734))</f>
        <v>hardware</v>
      </c>
      <c r="R2734">
        <f>YEAR(O2734)</f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>(((J2735/60)/60)/24)+DATE(1970,1,1)</f>
        <v>42044.272847222222</v>
      </c>
      <c r="P2735" t="str">
        <f>LEFT(N2735,SEARCH("/",N2735)-1)</f>
        <v>technology</v>
      </c>
      <c r="Q2735" t="str">
        <f>RIGHT(N2735,LEN(N2735)-SEARCH("/",N2735))</f>
        <v>hardware</v>
      </c>
      <c r="R2735">
        <f>YEAR(O2735)</f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>(((J2736/60)/60)/24)+DATE(1970,1,1)</f>
        <v>42626.668888888889</v>
      </c>
      <c r="P2736" t="str">
        <f>LEFT(N2736,SEARCH("/",N2736)-1)</f>
        <v>technology</v>
      </c>
      <c r="Q2736" t="str">
        <f>RIGHT(N2736,LEN(N2736)-SEARCH("/",N2736))</f>
        <v>hardware</v>
      </c>
      <c r="R2736">
        <f>YEAR(O2736)</f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>(((J2737/60)/60)/24)+DATE(1970,1,1)</f>
        <v>41316.120949074073</v>
      </c>
      <c r="P2737" t="str">
        <f>LEFT(N2737,SEARCH("/",N2737)-1)</f>
        <v>technology</v>
      </c>
      <c r="Q2737" t="str">
        <f>RIGHT(N2737,LEN(N2737)-SEARCH("/",N2737))</f>
        <v>hardware</v>
      </c>
      <c r="R2737">
        <f>YEAR(O2737)</f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>(((J2738/60)/60)/24)+DATE(1970,1,1)</f>
        <v>41722.666354166664</v>
      </c>
      <c r="P2738" t="str">
        <f>LEFT(N2738,SEARCH("/",N2738)-1)</f>
        <v>technology</v>
      </c>
      <c r="Q2738" t="str">
        <f>RIGHT(N2738,LEN(N2738)-SEARCH("/",N2738))</f>
        <v>hardware</v>
      </c>
      <c r="R2738">
        <f>YEAR(O2738)</f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>(((J2739/60)/60)/24)+DATE(1970,1,1)</f>
        <v>41611.917673611111</v>
      </c>
      <c r="P2739" t="str">
        <f>LEFT(N2739,SEARCH("/",N2739)-1)</f>
        <v>technology</v>
      </c>
      <c r="Q2739" t="str">
        <f>RIGHT(N2739,LEN(N2739)-SEARCH("/",N2739))</f>
        <v>hardware</v>
      </c>
      <c r="R2739">
        <f>YEAR(O2739)</f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>(((J2740/60)/60)/24)+DATE(1970,1,1)</f>
        <v>42620.143564814818</v>
      </c>
      <c r="P2740" t="str">
        <f>LEFT(N2740,SEARCH("/",N2740)-1)</f>
        <v>technology</v>
      </c>
      <c r="Q2740" t="str">
        <f>RIGHT(N2740,LEN(N2740)-SEARCH("/",N2740))</f>
        <v>hardware</v>
      </c>
      <c r="R2740">
        <f>YEAR(O2740)</f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>(((J2741/60)/60)/24)+DATE(1970,1,1)</f>
        <v>41719.887928240743</v>
      </c>
      <c r="P2741" t="str">
        <f>LEFT(N2741,SEARCH("/",N2741)-1)</f>
        <v>technology</v>
      </c>
      <c r="Q2741" t="str">
        <f>RIGHT(N2741,LEN(N2741)-SEARCH("/",N2741))</f>
        <v>hardware</v>
      </c>
      <c r="R2741">
        <f>YEAR(O2741)</f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>(((J2742/60)/60)/24)+DATE(1970,1,1)</f>
        <v>42045.031851851847</v>
      </c>
      <c r="P2742" t="str">
        <f>LEFT(N2742,SEARCH("/",N2742)-1)</f>
        <v>technology</v>
      </c>
      <c r="Q2742" t="str">
        <f>RIGHT(N2742,LEN(N2742)-SEARCH("/",N2742))</f>
        <v>hardware</v>
      </c>
      <c r="R2742">
        <f>YEAR(O2742)</f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>(((J2743/60)/60)/24)+DATE(1970,1,1)</f>
        <v>41911.657430555555</v>
      </c>
      <c r="P2743" t="str">
        <f>LEFT(N2743,SEARCH("/",N2743)-1)</f>
        <v>publishing</v>
      </c>
      <c r="Q2743" t="str">
        <f>RIGHT(N2743,LEN(N2743)-SEARCH("/",N2743))</f>
        <v>children's books</v>
      </c>
      <c r="R2743">
        <f>YEAR(O2743)</f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>(((J2744/60)/60)/24)+DATE(1970,1,1)</f>
        <v>41030.719756944447</v>
      </c>
      <c r="P2744" t="str">
        <f>LEFT(N2744,SEARCH("/",N2744)-1)</f>
        <v>publishing</v>
      </c>
      <c r="Q2744" t="str">
        <f>RIGHT(N2744,LEN(N2744)-SEARCH("/",N2744))</f>
        <v>children's books</v>
      </c>
      <c r="R2744">
        <f>YEAR(O2744)</f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>(((J2745/60)/60)/24)+DATE(1970,1,1)</f>
        <v>42632.328784722224</v>
      </c>
      <c r="P2745" t="str">
        <f>LEFT(N2745,SEARCH("/",N2745)-1)</f>
        <v>publishing</v>
      </c>
      <c r="Q2745" t="str">
        <f>RIGHT(N2745,LEN(N2745)-SEARCH("/",N2745))</f>
        <v>children's books</v>
      </c>
      <c r="R2745">
        <f>YEAR(O2745)</f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>(((J2746/60)/60)/24)+DATE(1970,1,1)</f>
        <v>40938.062476851854</v>
      </c>
      <c r="P2746" t="str">
        <f>LEFT(N2746,SEARCH("/",N2746)-1)</f>
        <v>publishing</v>
      </c>
      <c r="Q2746" t="str">
        <f>RIGHT(N2746,LEN(N2746)-SEARCH("/",N2746))</f>
        <v>children's books</v>
      </c>
      <c r="R2746">
        <f>YEAR(O2746)</f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>(((J2747/60)/60)/24)+DATE(1970,1,1)</f>
        <v>41044.988055555557</v>
      </c>
      <c r="P2747" t="str">
        <f>LEFT(N2747,SEARCH("/",N2747)-1)</f>
        <v>publishing</v>
      </c>
      <c r="Q2747" t="str">
        <f>RIGHT(N2747,LEN(N2747)-SEARCH("/",N2747))</f>
        <v>children's books</v>
      </c>
      <c r="R2747">
        <f>YEAR(O2747)</f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>(((J2748/60)/60)/24)+DATE(1970,1,1)</f>
        <v>41850.781377314815</v>
      </c>
      <c r="P2748" t="str">
        <f>LEFT(N2748,SEARCH("/",N2748)-1)</f>
        <v>publishing</v>
      </c>
      <c r="Q2748" t="str">
        <f>RIGHT(N2748,LEN(N2748)-SEARCH("/",N2748))</f>
        <v>children's books</v>
      </c>
      <c r="R2748">
        <f>YEAR(O2748)</f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>(((J2749/60)/60)/24)+DATE(1970,1,1)</f>
        <v>41044.64811342593</v>
      </c>
      <c r="P2749" t="str">
        <f>LEFT(N2749,SEARCH("/",N2749)-1)</f>
        <v>publishing</v>
      </c>
      <c r="Q2749" t="str">
        <f>RIGHT(N2749,LEN(N2749)-SEARCH("/",N2749))</f>
        <v>children's books</v>
      </c>
      <c r="R2749">
        <f>YEAR(O2749)</f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>(((J2750/60)/60)/24)+DATE(1970,1,1)</f>
        <v>42585.7106712963</v>
      </c>
      <c r="P2750" t="str">
        <f>LEFT(N2750,SEARCH("/",N2750)-1)</f>
        <v>publishing</v>
      </c>
      <c r="Q2750" t="str">
        <f>RIGHT(N2750,LEN(N2750)-SEARCH("/",N2750))</f>
        <v>children's books</v>
      </c>
      <c r="R2750">
        <f>YEAR(O2750)</f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>(((J2751/60)/60)/24)+DATE(1970,1,1)</f>
        <v>42068.799039351856</v>
      </c>
      <c r="P2751" t="str">
        <f>LEFT(N2751,SEARCH("/",N2751)-1)</f>
        <v>publishing</v>
      </c>
      <c r="Q2751" t="str">
        <f>RIGHT(N2751,LEN(N2751)-SEARCH("/",N2751))</f>
        <v>children's books</v>
      </c>
      <c r="R2751">
        <f>YEAR(O2751)</f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>(((J2752/60)/60)/24)+DATE(1970,1,1)</f>
        <v>41078.899826388886</v>
      </c>
      <c r="P2752" t="str">
        <f>LEFT(N2752,SEARCH("/",N2752)-1)</f>
        <v>publishing</v>
      </c>
      <c r="Q2752" t="str">
        <f>RIGHT(N2752,LEN(N2752)-SEARCH("/",N2752))</f>
        <v>children's books</v>
      </c>
      <c r="R2752">
        <f>YEAR(O2752)</f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>(((J2753/60)/60)/24)+DATE(1970,1,1)</f>
        <v>41747.887060185189</v>
      </c>
      <c r="P2753" t="str">
        <f>LEFT(N2753,SEARCH("/",N2753)-1)</f>
        <v>publishing</v>
      </c>
      <c r="Q2753" t="str">
        <f>RIGHT(N2753,LEN(N2753)-SEARCH("/",N2753))</f>
        <v>children's books</v>
      </c>
      <c r="R2753">
        <f>YEAR(O2753)</f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>(((J2754/60)/60)/24)+DATE(1970,1,1)</f>
        <v>40855.765092592592</v>
      </c>
      <c r="P2754" t="str">
        <f>LEFT(N2754,SEARCH("/",N2754)-1)</f>
        <v>publishing</v>
      </c>
      <c r="Q2754" t="str">
        <f>RIGHT(N2754,LEN(N2754)-SEARCH("/",N2754))</f>
        <v>children's books</v>
      </c>
      <c r="R2754">
        <f>YEAR(O2754)</f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>(((J2755/60)/60)/24)+DATE(1970,1,1)</f>
        <v>41117.900729166664</v>
      </c>
      <c r="P2755" t="str">
        <f>LEFT(N2755,SEARCH("/",N2755)-1)</f>
        <v>publishing</v>
      </c>
      <c r="Q2755" t="str">
        <f>RIGHT(N2755,LEN(N2755)-SEARCH("/",N2755))</f>
        <v>children's books</v>
      </c>
      <c r="R2755">
        <f>YEAR(O2755)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>(((J2756/60)/60)/24)+DATE(1970,1,1)</f>
        <v>41863.636006944449</v>
      </c>
      <c r="P2756" t="str">
        <f>LEFT(N2756,SEARCH("/",N2756)-1)</f>
        <v>publishing</v>
      </c>
      <c r="Q2756" t="str">
        <f>RIGHT(N2756,LEN(N2756)-SEARCH("/",N2756))</f>
        <v>children's books</v>
      </c>
      <c r="R2756">
        <f>YEAR(O2756)</f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>(((J2757/60)/60)/24)+DATE(1970,1,1)</f>
        <v>42072.790821759263</v>
      </c>
      <c r="P2757" t="str">
        <f>LEFT(N2757,SEARCH("/",N2757)-1)</f>
        <v>publishing</v>
      </c>
      <c r="Q2757" t="str">
        <f>RIGHT(N2757,LEN(N2757)-SEARCH("/",N2757))</f>
        <v>children's books</v>
      </c>
      <c r="R2757">
        <f>YEAR(O2757)</f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>(((J2758/60)/60)/24)+DATE(1970,1,1)</f>
        <v>41620.90047453704</v>
      </c>
      <c r="P2758" t="str">
        <f>LEFT(N2758,SEARCH("/",N2758)-1)</f>
        <v>publishing</v>
      </c>
      <c r="Q2758" t="str">
        <f>RIGHT(N2758,LEN(N2758)-SEARCH("/",N2758))</f>
        <v>children's books</v>
      </c>
      <c r="R2758">
        <f>YEAR(O2758)</f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>(((J2759/60)/60)/24)+DATE(1970,1,1)</f>
        <v>42573.65662037037</v>
      </c>
      <c r="P2759" t="str">
        <f>LEFT(N2759,SEARCH("/",N2759)-1)</f>
        <v>publishing</v>
      </c>
      <c r="Q2759" t="str">
        <f>RIGHT(N2759,LEN(N2759)-SEARCH("/",N2759))</f>
        <v>children's books</v>
      </c>
      <c r="R2759">
        <f>YEAR(O2759)</f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>(((J2760/60)/60)/24)+DATE(1970,1,1)</f>
        <v>42639.441932870366</v>
      </c>
      <c r="P2760" t="str">
        <f>LEFT(N2760,SEARCH("/",N2760)-1)</f>
        <v>publishing</v>
      </c>
      <c r="Q2760" t="str">
        <f>RIGHT(N2760,LEN(N2760)-SEARCH("/",N2760))</f>
        <v>children's books</v>
      </c>
      <c r="R2760">
        <f>YEAR(O2760)</f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>(((J2761/60)/60)/24)+DATE(1970,1,1)</f>
        <v>42524.36650462963</v>
      </c>
      <c r="P2761" t="str">
        <f>LEFT(N2761,SEARCH("/",N2761)-1)</f>
        <v>publishing</v>
      </c>
      <c r="Q2761" t="str">
        <f>RIGHT(N2761,LEN(N2761)-SEARCH("/",N2761))</f>
        <v>children's books</v>
      </c>
      <c r="R2761">
        <f>YEAR(O2761)</f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>(((J2762/60)/60)/24)+DATE(1970,1,1)</f>
        <v>41415.461319444446</v>
      </c>
      <c r="P2762" t="str">
        <f>LEFT(N2762,SEARCH("/",N2762)-1)</f>
        <v>publishing</v>
      </c>
      <c r="Q2762" t="str">
        <f>RIGHT(N2762,LEN(N2762)-SEARCH("/",N2762))</f>
        <v>children's books</v>
      </c>
      <c r="R2762">
        <f>YEAR(O2762)</f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>(((J2763/60)/60)/24)+DATE(1970,1,1)</f>
        <v>41247.063576388886</v>
      </c>
      <c r="P2763" t="str">
        <f>LEFT(N2763,SEARCH("/",N2763)-1)</f>
        <v>publishing</v>
      </c>
      <c r="Q2763" t="str">
        <f>RIGHT(N2763,LEN(N2763)-SEARCH("/",N2763))</f>
        <v>children's books</v>
      </c>
      <c r="R2763">
        <f>YEAR(O2763)</f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>(((J2764/60)/60)/24)+DATE(1970,1,1)</f>
        <v>40927.036979166667</v>
      </c>
      <c r="P2764" t="str">
        <f>LEFT(N2764,SEARCH("/",N2764)-1)</f>
        <v>publishing</v>
      </c>
      <c r="Q2764" t="str">
        <f>RIGHT(N2764,LEN(N2764)-SEARCH("/",N2764))</f>
        <v>children's books</v>
      </c>
      <c r="R2764">
        <f>YEAR(O2764)</f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>(((J2765/60)/60)/24)+DATE(1970,1,1)</f>
        <v>41373.579675925925</v>
      </c>
      <c r="P2765" t="str">
        <f>LEFT(N2765,SEARCH("/",N2765)-1)</f>
        <v>publishing</v>
      </c>
      <c r="Q2765" t="str">
        <f>RIGHT(N2765,LEN(N2765)-SEARCH("/",N2765))</f>
        <v>children's books</v>
      </c>
      <c r="R2765">
        <f>YEAR(O2765)</f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>(((J2766/60)/60)/24)+DATE(1970,1,1)</f>
        <v>41030.292025462964</v>
      </c>
      <c r="P2766" t="str">
        <f>LEFT(N2766,SEARCH("/",N2766)-1)</f>
        <v>publishing</v>
      </c>
      <c r="Q2766" t="str">
        <f>RIGHT(N2766,LEN(N2766)-SEARCH("/",N2766))</f>
        <v>children's books</v>
      </c>
      <c r="R2766">
        <f>YEAR(O2766)</f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>(((J2767/60)/60)/24)+DATE(1970,1,1)</f>
        <v>41194.579027777778</v>
      </c>
      <c r="P2767" t="str">
        <f>LEFT(N2767,SEARCH("/",N2767)-1)</f>
        <v>publishing</v>
      </c>
      <c r="Q2767" t="str">
        <f>RIGHT(N2767,LEN(N2767)-SEARCH("/",N2767))</f>
        <v>children's books</v>
      </c>
      <c r="R2767">
        <f>YEAR(O2767)</f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>(((J2768/60)/60)/24)+DATE(1970,1,1)</f>
        <v>40736.668032407404</v>
      </c>
      <c r="P2768" t="str">
        <f>LEFT(N2768,SEARCH("/",N2768)-1)</f>
        <v>publishing</v>
      </c>
      <c r="Q2768" t="str">
        <f>RIGHT(N2768,LEN(N2768)-SEARCH("/",N2768))</f>
        <v>children's books</v>
      </c>
      <c r="R2768">
        <f>YEAR(O2768)</f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>(((J2769/60)/60)/24)+DATE(1970,1,1)</f>
        <v>42172.958912037036</v>
      </c>
      <c r="P2769" t="str">
        <f>LEFT(N2769,SEARCH("/",N2769)-1)</f>
        <v>publishing</v>
      </c>
      <c r="Q2769" t="str">
        <f>RIGHT(N2769,LEN(N2769)-SEARCH("/",N2769))</f>
        <v>children's books</v>
      </c>
      <c r="R2769">
        <f>YEAR(O2769)</f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>(((J2770/60)/60)/24)+DATE(1970,1,1)</f>
        <v>40967.614849537036</v>
      </c>
      <c r="P2770" t="str">
        <f>LEFT(N2770,SEARCH("/",N2770)-1)</f>
        <v>publishing</v>
      </c>
      <c r="Q2770" t="str">
        <f>RIGHT(N2770,LEN(N2770)-SEARCH("/",N2770))</f>
        <v>children's books</v>
      </c>
      <c r="R2770">
        <f>YEAR(O2770)</f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>(((J2771/60)/60)/24)+DATE(1970,1,1)</f>
        <v>41745.826273148145</v>
      </c>
      <c r="P2771" t="str">
        <f>LEFT(N2771,SEARCH("/",N2771)-1)</f>
        <v>publishing</v>
      </c>
      <c r="Q2771" t="str">
        <f>RIGHT(N2771,LEN(N2771)-SEARCH("/",N2771))</f>
        <v>children's books</v>
      </c>
      <c r="R2771">
        <f>YEAR(O2771)</f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>(((J2772/60)/60)/24)+DATE(1970,1,1)</f>
        <v>41686.705208333333</v>
      </c>
      <c r="P2772" t="str">
        <f>LEFT(N2772,SEARCH("/",N2772)-1)</f>
        <v>publishing</v>
      </c>
      <c r="Q2772" t="str">
        <f>RIGHT(N2772,LEN(N2772)-SEARCH("/",N2772))</f>
        <v>children's books</v>
      </c>
      <c r="R2772">
        <f>YEAR(O2772)</f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>(((J2773/60)/60)/24)+DATE(1970,1,1)</f>
        <v>41257.531712962962</v>
      </c>
      <c r="P2773" t="str">
        <f>LEFT(N2773,SEARCH("/",N2773)-1)</f>
        <v>publishing</v>
      </c>
      <c r="Q2773" t="str">
        <f>RIGHT(N2773,LEN(N2773)-SEARCH("/",N2773))</f>
        <v>children's books</v>
      </c>
      <c r="R2773">
        <f>YEAR(O2773)</f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>(((J2774/60)/60)/24)+DATE(1970,1,1)</f>
        <v>41537.869143518517</v>
      </c>
      <c r="P2774" t="str">
        <f>LEFT(N2774,SEARCH("/",N2774)-1)</f>
        <v>publishing</v>
      </c>
      <c r="Q2774" t="str">
        <f>RIGHT(N2774,LEN(N2774)-SEARCH("/",N2774))</f>
        <v>children's books</v>
      </c>
      <c r="R2774">
        <f>YEAR(O2774)</f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>(((J2775/60)/60)/24)+DATE(1970,1,1)</f>
        <v>42474.86482638889</v>
      </c>
      <c r="P2775" t="str">
        <f>LEFT(N2775,SEARCH("/",N2775)-1)</f>
        <v>publishing</v>
      </c>
      <c r="Q2775" t="str">
        <f>RIGHT(N2775,LEN(N2775)-SEARCH("/",N2775))</f>
        <v>children's books</v>
      </c>
      <c r="R2775">
        <f>YEAR(O2775)</f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>(((J2776/60)/60)/24)+DATE(1970,1,1)</f>
        <v>41311.126481481479</v>
      </c>
      <c r="P2776" t="str">
        <f>LEFT(N2776,SEARCH("/",N2776)-1)</f>
        <v>publishing</v>
      </c>
      <c r="Q2776" t="str">
        <f>RIGHT(N2776,LEN(N2776)-SEARCH("/",N2776))</f>
        <v>children's books</v>
      </c>
      <c r="R2776">
        <f>YEAR(O2776)</f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>(((J2777/60)/60)/24)+DATE(1970,1,1)</f>
        <v>40863.013356481482</v>
      </c>
      <c r="P2777" t="str">
        <f>LEFT(N2777,SEARCH("/",N2777)-1)</f>
        <v>publishing</v>
      </c>
      <c r="Q2777" t="str">
        <f>RIGHT(N2777,LEN(N2777)-SEARCH("/",N2777))</f>
        <v>children's books</v>
      </c>
      <c r="R2777">
        <f>YEAR(O2777)</f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>(((J2778/60)/60)/24)+DATE(1970,1,1)</f>
        <v>42136.297175925924</v>
      </c>
      <c r="P2778" t="str">
        <f>LEFT(N2778,SEARCH("/",N2778)-1)</f>
        <v>publishing</v>
      </c>
      <c r="Q2778" t="str">
        <f>RIGHT(N2778,LEN(N2778)-SEARCH("/",N2778))</f>
        <v>children's books</v>
      </c>
      <c r="R2778">
        <f>YEAR(O2778)</f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>(((J2779/60)/60)/24)+DATE(1970,1,1)</f>
        <v>42172.669027777782</v>
      </c>
      <c r="P2779" t="str">
        <f>LEFT(N2779,SEARCH("/",N2779)-1)</f>
        <v>publishing</v>
      </c>
      <c r="Q2779" t="str">
        <f>RIGHT(N2779,LEN(N2779)-SEARCH("/",N2779))</f>
        <v>children's books</v>
      </c>
      <c r="R2779">
        <f>YEAR(O2779)</f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>(((J2780/60)/60)/24)+DATE(1970,1,1)</f>
        <v>41846.978078703702</v>
      </c>
      <c r="P2780" t="str">
        <f>LEFT(N2780,SEARCH("/",N2780)-1)</f>
        <v>publishing</v>
      </c>
      <c r="Q2780" t="str">
        <f>RIGHT(N2780,LEN(N2780)-SEARCH("/",N2780))</f>
        <v>children's books</v>
      </c>
      <c r="R2780">
        <f>YEAR(O2780)</f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>(((J2781/60)/60)/24)+DATE(1970,1,1)</f>
        <v>42300.585891203707</v>
      </c>
      <c r="P2781" t="str">
        <f>LEFT(N2781,SEARCH("/",N2781)-1)</f>
        <v>publishing</v>
      </c>
      <c r="Q2781" t="str">
        <f>RIGHT(N2781,LEN(N2781)-SEARCH("/",N2781))</f>
        <v>children's books</v>
      </c>
      <c r="R2781">
        <f>YEAR(O2781)</f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>(((J2782/60)/60)/24)+DATE(1970,1,1)</f>
        <v>42774.447777777779</v>
      </c>
      <c r="P2782" t="str">
        <f>LEFT(N2782,SEARCH("/",N2782)-1)</f>
        <v>publishing</v>
      </c>
      <c r="Q2782" t="str">
        <f>RIGHT(N2782,LEN(N2782)-SEARCH("/",N2782))</f>
        <v>children's books</v>
      </c>
      <c r="R2782">
        <f>YEAR(O2782)</f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>(((J2783/60)/60)/24)+DATE(1970,1,1)</f>
        <v>42018.94159722222</v>
      </c>
      <c r="P2783" t="str">
        <f>LEFT(N2783,SEARCH("/",N2783)-1)</f>
        <v>theater</v>
      </c>
      <c r="Q2783" t="str">
        <f>RIGHT(N2783,LEN(N2783)-SEARCH("/",N2783))</f>
        <v>plays</v>
      </c>
      <c r="R2783">
        <f>YEAR(O2783)</f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>(((J2784/60)/60)/24)+DATE(1970,1,1)</f>
        <v>42026.924976851849</v>
      </c>
      <c r="P2784" t="str">
        <f>LEFT(N2784,SEARCH("/",N2784)-1)</f>
        <v>theater</v>
      </c>
      <c r="Q2784" t="str">
        <f>RIGHT(N2784,LEN(N2784)-SEARCH("/",N2784))</f>
        <v>plays</v>
      </c>
      <c r="R2784">
        <f>YEAR(O2784)</f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>(((J2785/60)/60)/24)+DATE(1970,1,1)</f>
        <v>42103.535254629634</v>
      </c>
      <c r="P2785" t="str">
        <f>LEFT(N2785,SEARCH("/",N2785)-1)</f>
        <v>theater</v>
      </c>
      <c r="Q2785" t="str">
        <f>RIGHT(N2785,LEN(N2785)-SEARCH("/",N2785))</f>
        <v>plays</v>
      </c>
      <c r="R2785">
        <f>YEAR(O2785)</f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>(((J2786/60)/60)/24)+DATE(1970,1,1)</f>
        <v>41920.787534722222</v>
      </c>
      <c r="P2786" t="str">
        <f>LEFT(N2786,SEARCH("/",N2786)-1)</f>
        <v>theater</v>
      </c>
      <c r="Q2786" t="str">
        <f>RIGHT(N2786,LEN(N2786)-SEARCH("/",N2786))</f>
        <v>plays</v>
      </c>
      <c r="R2786">
        <f>YEAR(O2786)</f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>(((J2787/60)/60)/24)+DATE(1970,1,1)</f>
        <v>42558.189432870371</v>
      </c>
      <c r="P2787" t="str">
        <f>LEFT(N2787,SEARCH("/",N2787)-1)</f>
        <v>theater</v>
      </c>
      <c r="Q2787" t="str">
        <f>RIGHT(N2787,LEN(N2787)-SEARCH("/",N2787))</f>
        <v>plays</v>
      </c>
      <c r="R2787">
        <f>YEAR(O2787)</f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>(((J2788/60)/60)/24)+DATE(1970,1,1)</f>
        <v>41815.569212962961</v>
      </c>
      <c r="P2788" t="str">
        <f>LEFT(N2788,SEARCH("/",N2788)-1)</f>
        <v>theater</v>
      </c>
      <c r="Q2788" t="str">
        <f>RIGHT(N2788,LEN(N2788)-SEARCH("/",N2788))</f>
        <v>plays</v>
      </c>
      <c r="R2788">
        <f>YEAR(O2788)</f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>(((J2789/60)/60)/24)+DATE(1970,1,1)</f>
        <v>41808.198518518519</v>
      </c>
      <c r="P2789" t="str">
        <f>LEFT(N2789,SEARCH("/",N2789)-1)</f>
        <v>theater</v>
      </c>
      <c r="Q2789" t="str">
        <f>RIGHT(N2789,LEN(N2789)-SEARCH("/",N2789))</f>
        <v>plays</v>
      </c>
      <c r="R2789">
        <f>YEAR(O2789)</f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>(((J2790/60)/60)/24)+DATE(1970,1,1)</f>
        <v>42550.701886574068</v>
      </c>
      <c r="P2790" t="str">
        <f>LEFT(N2790,SEARCH("/",N2790)-1)</f>
        <v>theater</v>
      </c>
      <c r="Q2790" t="str">
        <f>RIGHT(N2790,LEN(N2790)-SEARCH("/",N2790))</f>
        <v>plays</v>
      </c>
      <c r="R2790">
        <f>YEAR(O2790)</f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>(((J2791/60)/60)/24)+DATE(1970,1,1)</f>
        <v>42056.013124999998</v>
      </c>
      <c r="P2791" t="str">
        <f>LEFT(N2791,SEARCH("/",N2791)-1)</f>
        <v>theater</v>
      </c>
      <c r="Q2791" t="str">
        <f>RIGHT(N2791,LEN(N2791)-SEARCH("/",N2791))</f>
        <v>plays</v>
      </c>
      <c r="R2791">
        <f>YEAR(O2791)</f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>(((J2792/60)/60)/24)+DATE(1970,1,1)</f>
        <v>42016.938692129625</v>
      </c>
      <c r="P2792" t="str">
        <f>LEFT(N2792,SEARCH("/",N2792)-1)</f>
        <v>theater</v>
      </c>
      <c r="Q2792" t="str">
        <f>RIGHT(N2792,LEN(N2792)-SEARCH("/",N2792))</f>
        <v>plays</v>
      </c>
      <c r="R2792">
        <f>YEAR(O2792)</f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>(((J2793/60)/60)/24)+DATE(1970,1,1)</f>
        <v>42591.899988425925</v>
      </c>
      <c r="P2793" t="str">
        <f>LEFT(N2793,SEARCH("/",N2793)-1)</f>
        <v>theater</v>
      </c>
      <c r="Q2793" t="str">
        <f>RIGHT(N2793,LEN(N2793)-SEARCH("/",N2793))</f>
        <v>plays</v>
      </c>
      <c r="R2793">
        <f>YEAR(O2793)</f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>(((J2794/60)/60)/24)+DATE(1970,1,1)</f>
        <v>42183.231006944443</v>
      </c>
      <c r="P2794" t="str">
        <f>LEFT(N2794,SEARCH("/",N2794)-1)</f>
        <v>theater</v>
      </c>
      <c r="Q2794" t="str">
        <f>RIGHT(N2794,LEN(N2794)-SEARCH("/",N2794))</f>
        <v>plays</v>
      </c>
      <c r="R2794">
        <f>YEAR(O2794)</f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>(((J2795/60)/60)/24)+DATE(1970,1,1)</f>
        <v>42176.419039351851</v>
      </c>
      <c r="P2795" t="str">
        <f>LEFT(N2795,SEARCH("/",N2795)-1)</f>
        <v>theater</v>
      </c>
      <c r="Q2795" t="str">
        <f>RIGHT(N2795,LEN(N2795)-SEARCH("/",N2795))</f>
        <v>plays</v>
      </c>
      <c r="R2795">
        <f>YEAR(O2795)</f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>(((J2796/60)/60)/24)+DATE(1970,1,1)</f>
        <v>42416.691655092596</v>
      </c>
      <c r="P2796" t="str">
        <f>LEFT(N2796,SEARCH("/",N2796)-1)</f>
        <v>theater</v>
      </c>
      <c r="Q2796" t="str">
        <f>RIGHT(N2796,LEN(N2796)-SEARCH("/",N2796))</f>
        <v>plays</v>
      </c>
      <c r="R2796">
        <f>YEAR(O2796)</f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>(((J2797/60)/60)/24)+DATE(1970,1,1)</f>
        <v>41780.525937500002</v>
      </c>
      <c r="P2797" t="str">
        <f>LEFT(N2797,SEARCH("/",N2797)-1)</f>
        <v>theater</v>
      </c>
      <c r="Q2797" t="str">
        <f>RIGHT(N2797,LEN(N2797)-SEARCH("/",N2797))</f>
        <v>plays</v>
      </c>
      <c r="R2797">
        <f>YEAR(O2797)</f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>(((J2798/60)/60)/24)+DATE(1970,1,1)</f>
        <v>41795.528101851851</v>
      </c>
      <c r="P2798" t="str">
        <f>LEFT(N2798,SEARCH("/",N2798)-1)</f>
        <v>theater</v>
      </c>
      <c r="Q2798" t="str">
        <f>RIGHT(N2798,LEN(N2798)-SEARCH("/",N2798))</f>
        <v>plays</v>
      </c>
      <c r="R2798">
        <f>YEAR(O2798)</f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>(((J2799/60)/60)/24)+DATE(1970,1,1)</f>
        <v>41798.94027777778</v>
      </c>
      <c r="P2799" t="str">
        <f>LEFT(N2799,SEARCH("/",N2799)-1)</f>
        <v>theater</v>
      </c>
      <c r="Q2799" t="str">
        <f>RIGHT(N2799,LEN(N2799)-SEARCH("/",N2799))</f>
        <v>plays</v>
      </c>
      <c r="R2799">
        <f>YEAR(O2799)</f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>(((J2800/60)/60)/24)+DATE(1970,1,1)</f>
        <v>42201.675011574072</v>
      </c>
      <c r="P2800" t="str">
        <f>LEFT(N2800,SEARCH("/",N2800)-1)</f>
        <v>theater</v>
      </c>
      <c r="Q2800" t="str">
        <f>RIGHT(N2800,LEN(N2800)-SEARCH("/",N2800))</f>
        <v>plays</v>
      </c>
      <c r="R2800">
        <f>YEAR(O2800)</f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>(((J2801/60)/60)/24)+DATE(1970,1,1)</f>
        <v>42507.264699074076</v>
      </c>
      <c r="P2801" t="str">
        <f>LEFT(N2801,SEARCH("/",N2801)-1)</f>
        <v>theater</v>
      </c>
      <c r="Q2801" t="str">
        <f>RIGHT(N2801,LEN(N2801)-SEARCH("/",N2801))</f>
        <v>plays</v>
      </c>
      <c r="R2801">
        <f>YEAR(O2801)</f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>(((J2802/60)/60)/24)+DATE(1970,1,1)</f>
        <v>41948.552847222221</v>
      </c>
      <c r="P2802" t="str">
        <f>LEFT(N2802,SEARCH("/",N2802)-1)</f>
        <v>theater</v>
      </c>
      <c r="Q2802" t="str">
        <f>RIGHT(N2802,LEN(N2802)-SEARCH("/",N2802))</f>
        <v>plays</v>
      </c>
      <c r="R2802">
        <f>YEAR(O2802)</f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>(((J2803/60)/60)/24)+DATE(1970,1,1)</f>
        <v>41900.243159722224</v>
      </c>
      <c r="P2803" t="str">
        <f>LEFT(N2803,SEARCH("/",N2803)-1)</f>
        <v>theater</v>
      </c>
      <c r="Q2803" t="str">
        <f>RIGHT(N2803,LEN(N2803)-SEARCH("/",N2803))</f>
        <v>plays</v>
      </c>
      <c r="R2803">
        <f>YEAR(O2803)</f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>(((J2804/60)/60)/24)+DATE(1970,1,1)</f>
        <v>42192.64707175926</v>
      </c>
      <c r="P2804" t="str">
        <f>LEFT(N2804,SEARCH("/",N2804)-1)</f>
        <v>theater</v>
      </c>
      <c r="Q2804" t="str">
        <f>RIGHT(N2804,LEN(N2804)-SEARCH("/",N2804))</f>
        <v>plays</v>
      </c>
      <c r="R2804">
        <f>YEAR(O2804)</f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>(((J2805/60)/60)/24)+DATE(1970,1,1)</f>
        <v>42158.065694444449</v>
      </c>
      <c r="P2805" t="str">
        <f>LEFT(N2805,SEARCH("/",N2805)-1)</f>
        <v>theater</v>
      </c>
      <c r="Q2805" t="str">
        <f>RIGHT(N2805,LEN(N2805)-SEARCH("/",N2805))</f>
        <v>plays</v>
      </c>
      <c r="R2805">
        <f>YEAR(O2805)</f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>(((J2806/60)/60)/24)+DATE(1970,1,1)</f>
        <v>41881.453587962962</v>
      </c>
      <c r="P2806" t="str">
        <f>LEFT(N2806,SEARCH("/",N2806)-1)</f>
        <v>theater</v>
      </c>
      <c r="Q2806" t="str">
        <f>RIGHT(N2806,LEN(N2806)-SEARCH("/",N2806))</f>
        <v>plays</v>
      </c>
      <c r="R2806">
        <f>YEAR(O2806)</f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>(((J2807/60)/60)/24)+DATE(1970,1,1)</f>
        <v>42213.505474537036</v>
      </c>
      <c r="P2807" t="str">
        <f>LEFT(N2807,SEARCH("/",N2807)-1)</f>
        <v>theater</v>
      </c>
      <c r="Q2807" t="str">
        <f>RIGHT(N2807,LEN(N2807)-SEARCH("/",N2807))</f>
        <v>plays</v>
      </c>
      <c r="R2807">
        <f>YEAR(O2807)</f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>(((J2808/60)/60)/24)+DATE(1970,1,1)</f>
        <v>42185.267245370371</v>
      </c>
      <c r="P2808" t="str">
        <f>LEFT(N2808,SEARCH("/",N2808)-1)</f>
        <v>theater</v>
      </c>
      <c r="Q2808" t="str">
        <f>RIGHT(N2808,LEN(N2808)-SEARCH("/",N2808))</f>
        <v>plays</v>
      </c>
      <c r="R2808">
        <f>YEAR(O2808)</f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>(((J2809/60)/60)/24)+DATE(1970,1,1)</f>
        <v>42154.873124999998</v>
      </c>
      <c r="P2809" t="str">
        <f>LEFT(N2809,SEARCH("/",N2809)-1)</f>
        <v>theater</v>
      </c>
      <c r="Q2809" t="str">
        <f>RIGHT(N2809,LEN(N2809)-SEARCH("/",N2809))</f>
        <v>plays</v>
      </c>
      <c r="R2809">
        <f>YEAR(O2809)</f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>(((J2810/60)/60)/24)+DATE(1970,1,1)</f>
        <v>42208.84646990741</v>
      </c>
      <c r="P2810" t="str">
        <f>LEFT(N2810,SEARCH("/",N2810)-1)</f>
        <v>theater</v>
      </c>
      <c r="Q2810" t="str">
        <f>RIGHT(N2810,LEN(N2810)-SEARCH("/",N2810))</f>
        <v>plays</v>
      </c>
      <c r="R2810">
        <f>YEAR(O2810)</f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>(((J2811/60)/60)/24)+DATE(1970,1,1)</f>
        <v>42451.496817129635</v>
      </c>
      <c r="P2811" t="str">
        <f>LEFT(N2811,SEARCH("/",N2811)-1)</f>
        <v>theater</v>
      </c>
      <c r="Q2811" t="str">
        <f>RIGHT(N2811,LEN(N2811)-SEARCH("/",N2811))</f>
        <v>plays</v>
      </c>
      <c r="R2811">
        <f>YEAR(O2811)</f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>(((J2812/60)/60)/24)+DATE(1970,1,1)</f>
        <v>41759.13962962963</v>
      </c>
      <c r="P2812" t="str">
        <f>LEFT(N2812,SEARCH("/",N2812)-1)</f>
        <v>theater</v>
      </c>
      <c r="Q2812" t="str">
        <f>RIGHT(N2812,LEN(N2812)-SEARCH("/",N2812))</f>
        <v>plays</v>
      </c>
      <c r="R2812">
        <f>YEAR(O2812)</f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>(((J2813/60)/60)/24)+DATE(1970,1,1)</f>
        <v>42028.496562500004</v>
      </c>
      <c r="P2813" t="str">
        <f>LEFT(N2813,SEARCH("/",N2813)-1)</f>
        <v>theater</v>
      </c>
      <c r="Q2813" t="str">
        <f>RIGHT(N2813,LEN(N2813)-SEARCH("/",N2813))</f>
        <v>plays</v>
      </c>
      <c r="R2813">
        <f>YEAR(O2813)</f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>(((J2814/60)/60)/24)+DATE(1970,1,1)</f>
        <v>42054.74418981481</v>
      </c>
      <c r="P2814" t="str">
        <f>LEFT(N2814,SEARCH("/",N2814)-1)</f>
        <v>theater</v>
      </c>
      <c r="Q2814" t="str">
        <f>RIGHT(N2814,LEN(N2814)-SEARCH("/",N2814))</f>
        <v>plays</v>
      </c>
      <c r="R2814">
        <f>YEAR(O2814)</f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>(((J2815/60)/60)/24)+DATE(1970,1,1)</f>
        <v>42693.742604166662</v>
      </c>
      <c r="P2815" t="str">
        <f>LEFT(N2815,SEARCH("/",N2815)-1)</f>
        <v>theater</v>
      </c>
      <c r="Q2815" t="str">
        <f>RIGHT(N2815,LEN(N2815)-SEARCH("/",N2815))</f>
        <v>plays</v>
      </c>
      <c r="R2815">
        <f>YEAR(O2815)</f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>(((J2816/60)/60)/24)+DATE(1970,1,1)</f>
        <v>42103.399479166663</v>
      </c>
      <c r="P2816" t="str">
        <f>LEFT(N2816,SEARCH("/",N2816)-1)</f>
        <v>theater</v>
      </c>
      <c r="Q2816" t="str">
        <f>RIGHT(N2816,LEN(N2816)-SEARCH("/",N2816))</f>
        <v>plays</v>
      </c>
      <c r="R2816">
        <f>YEAR(O2816)</f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>(((J2817/60)/60)/24)+DATE(1970,1,1)</f>
        <v>42559.776724537034</v>
      </c>
      <c r="P2817" t="str">
        <f>LEFT(N2817,SEARCH("/",N2817)-1)</f>
        <v>theater</v>
      </c>
      <c r="Q2817" t="str">
        <f>RIGHT(N2817,LEN(N2817)-SEARCH("/",N2817))</f>
        <v>plays</v>
      </c>
      <c r="R2817">
        <f>YEAR(O2817)</f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>(((J2818/60)/60)/24)+DATE(1970,1,1)</f>
        <v>42188.467499999999</v>
      </c>
      <c r="P2818" t="str">
        <f>LEFT(N2818,SEARCH("/",N2818)-1)</f>
        <v>theater</v>
      </c>
      <c r="Q2818" t="str">
        <f>RIGHT(N2818,LEN(N2818)-SEARCH("/",N2818))</f>
        <v>plays</v>
      </c>
      <c r="R2818">
        <f>YEAR(O2818)</f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>(((J2819/60)/60)/24)+DATE(1970,1,1)</f>
        <v>42023.634976851856</v>
      </c>
      <c r="P2819" t="str">
        <f>LEFT(N2819,SEARCH("/",N2819)-1)</f>
        <v>theater</v>
      </c>
      <c r="Q2819" t="str">
        <f>RIGHT(N2819,LEN(N2819)-SEARCH("/",N2819))</f>
        <v>plays</v>
      </c>
      <c r="R2819">
        <f>YEAR(O2819)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>(((J2820/60)/60)/24)+DATE(1970,1,1)</f>
        <v>42250.598217592589</v>
      </c>
      <c r="P2820" t="str">
        <f>LEFT(N2820,SEARCH("/",N2820)-1)</f>
        <v>theater</v>
      </c>
      <c r="Q2820" t="str">
        <f>RIGHT(N2820,LEN(N2820)-SEARCH("/",N2820))</f>
        <v>plays</v>
      </c>
      <c r="R2820">
        <f>YEAR(O2820)</f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>(((J2821/60)/60)/24)+DATE(1970,1,1)</f>
        <v>42139.525567129633</v>
      </c>
      <c r="P2821" t="str">
        <f>LEFT(N2821,SEARCH("/",N2821)-1)</f>
        <v>theater</v>
      </c>
      <c r="Q2821" t="str">
        <f>RIGHT(N2821,LEN(N2821)-SEARCH("/",N2821))</f>
        <v>plays</v>
      </c>
      <c r="R2821">
        <f>YEAR(O2821)</f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>(((J2822/60)/60)/24)+DATE(1970,1,1)</f>
        <v>42401.610983796301</v>
      </c>
      <c r="P2822" t="str">
        <f>LEFT(N2822,SEARCH("/",N2822)-1)</f>
        <v>theater</v>
      </c>
      <c r="Q2822" t="str">
        <f>RIGHT(N2822,LEN(N2822)-SEARCH("/",N2822))</f>
        <v>plays</v>
      </c>
      <c r="R2822">
        <f>YEAR(O2822)</f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>(((J2823/60)/60)/24)+DATE(1970,1,1)</f>
        <v>41875.922858796301</v>
      </c>
      <c r="P2823" t="str">
        <f>LEFT(N2823,SEARCH("/",N2823)-1)</f>
        <v>theater</v>
      </c>
      <c r="Q2823" t="str">
        <f>RIGHT(N2823,LEN(N2823)-SEARCH("/",N2823))</f>
        <v>plays</v>
      </c>
      <c r="R2823">
        <f>YEAR(O2823)</f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>(((J2824/60)/60)/24)+DATE(1970,1,1)</f>
        <v>42060.683935185181</v>
      </c>
      <c r="P2824" t="str">
        <f>LEFT(N2824,SEARCH("/",N2824)-1)</f>
        <v>theater</v>
      </c>
      <c r="Q2824" t="str">
        <f>RIGHT(N2824,LEN(N2824)-SEARCH("/",N2824))</f>
        <v>plays</v>
      </c>
      <c r="R2824">
        <f>YEAR(O2824)</f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>(((J2825/60)/60)/24)+DATE(1970,1,1)</f>
        <v>42067.011643518519</v>
      </c>
      <c r="P2825" t="str">
        <f>LEFT(N2825,SEARCH("/",N2825)-1)</f>
        <v>theater</v>
      </c>
      <c r="Q2825" t="str">
        <f>RIGHT(N2825,LEN(N2825)-SEARCH("/",N2825))</f>
        <v>plays</v>
      </c>
      <c r="R2825">
        <f>YEAR(O2825)</f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>(((J2826/60)/60)/24)+DATE(1970,1,1)</f>
        <v>42136.270787037036</v>
      </c>
      <c r="P2826" t="str">
        <f>LEFT(N2826,SEARCH("/",N2826)-1)</f>
        <v>theater</v>
      </c>
      <c r="Q2826" t="str">
        <f>RIGHT(N2826,LEN(N2826)-SEARCH("/",N2826))</f>
        <v>plays</v>
      </c>
      <c r="R2826">
        <f>YEAR(O2826)</f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>(((J2827/60)/60)/24)+DATE(1970,1,1)</f>
        <v>42312.792662037042</v>
      </c>
      <c r="P2827" t="str">
        <f>LEFT(N2827,SEARCH("/",N2827)-1)</f>
        <v>theater</v>
      </c>
      <c r="Q2827" t="str">
        <f>RIGHT(N2827,LEN(N2827)-SEARCH("/",N2827))</f>
        <v>plays</v>
      </c>
      <c r="R2827">
        <f>YEAR(O2827)</f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>(((J2828/60)/60)/24)+DATE(1970,1,1)</f>
        <v>42171.034861111111</v>
      </c>
      <c r="P2828" t="str">
        <f>LEFT(N2828,SEARCH("/",N2828)-1)</f>
        <v>theater</v>
      </c>
      <c r="Q2828" t="str">
        <f>RIGHT(N2828,LEN(N2828)-SEARCH("/",N2828))</f>
        <v>plays</v>
      </c>
      <c r="R2828">
        <f>YEAR(O2828)</f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>(((J2829/60)/60)/24)+DATE(1970,1,1)</f>
        <v>42494.683634259258</v>
      </c>
      <c r="P2829" t="str">
        <f>LEFT(N2829,SEARCH("/",N2829)-1)</f>
        <v>theater</v>
      </c>
      <c r="Q2829" t="str">
        <f>RIGHT(N2829,LEN(N2829)-SEARCH("/",N2829))</f>
        <v>plays</v>
      </c>
      <c r="R2829">
        <f>YEAR(O2829)</f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>(((J2830/60)/60)/24)+DATE(1970,1,1)</f>
        <v>42254.264687499999</v>
      </c>
      <c r="P2830" t="str">
        <f>LEFT(N2830,SEARCH("/",N2830)-1)</f>
        <v>theater</v>
      </c>
      <c r="Q2830" t="str">
        <f>RIGHT(N2830,LEN(N2830)-SEARCH("/",N2830))</f>
        <v>plays</v>
      </c>
      <c r="R2830">
        <f>YEAR(O2830)</f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>(((J2831/60)/60)/24)+DATE(1970,1,1)</f>
        <v>42495.434236111112</v>
      </c>
      <c r="P2831" t="str">
        <f>LEFT(N2831,SEARCH("/",N2831)-1)</f>
        <v>theater</v>
      </c>
      <c r="Q2831" t="str">
        <f>RIGHT(N2831,LEN(N2831)-SEARCH("/",N2831))</f>
        <v>plays</v>
      </c>
      <c r="R2831">
        <f>YEAR(O2831)</f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>(((J2832/60)/60)/24)+DATE(1970,1,1)</f>
        <v>41758.839675925927</v>
      </c>
      <c r="P2832" t="str">
        <f>LEFT(N2832,SEARCH("/",N2832)-1)</f>
        <v>theater</v>
      </c>
      <c r="Q2832" t="str">
        <f>RIGHT(N2832,LEN(N2832)-SEARCH("/",N2832))</f>
        <v>plays</v>
      </c>
      <c r="R2832">
        <f>YEAR(O2832)</f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>(((J2833/60)/60)/24)+DATE(1970,1,1)</f>
        <v>42171.824884259258</v>
      </c>
      <c r="P2833" t="str">
        <f>LEFT(N2833,SEARCH("/",N2833)-1)</f>
        <v>theater</v>
      </c>
      <c r="Q2833" t="str">
        <f>RIGHT(N2833,LEN(N2833)-SEARCH("/",N2833))</f>
        <v>plays</v>
      </c>
      <c r="R2833">
        <f>YEAR(O2833)</f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>(((J2834/60)/60)/24)+DATE(1970,1,1)</f>
        <v>41938.709421296298</v>
      </c>
      <c r="P2834" t="str">
        <f>LEFT(N2834,SEARCH("/",N2834)-1)</f>
        <v>theater</v>
      </c>
      <c r="Q2834" t="str">
        <f>RIGHT(N2834,LEN(N2834)-SEARCH("/",N2834))</f>
        <v>plays</v>
      </c>
      <c r="R2834">
        <f>YEAR(O2834)</f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>(((J2835/60)/60)/24)+DATE(1970,1,1)</f>
        <v>42268.127696759257</v>
      </c>
      <c r="P2835" t="str">
        <f>LEFT(N2835,SEARCH("/",N2835)-1)</f>
        <v>theater</v>
      </c>
      <c r="Q2835" t="str">
        <f>RIGHT(N2835,LEN(N2835)-SEARCH("/",N2835))</f>
        <v>plays</v>
      </c>
      <c r="R2835">
        <f>YEAR(O2835)</f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>(((J2836/60)/60)/24)+DATE(1970,1,1)</f>
        <v>42019.959837962961</v>
      </c>
      <c r="P2836" t="str">
        <f>LEFT(N2836,SEARCH("/",N2836)-1)</f>
        <v>theater</v>
      </c>
      <c r="Q2836" t="str">
        <f>RIGHT(N2836,LEN(N2836)-SEARCH("/",N2836))</f>
        <v>plays</v>
      </c>
      <c r="R2836">
        <f>YEAR(O2836)</f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>(((J2837/60)/60)/24)+DATE(1970,1,1)</f>
        <v>42313.703900462962</v>
      </c>
      <c r="P2837" t="str">
        <f>LEFT(N2837,SEARCH("/",N2837)-1)</f>
        <v>theater</v>
      </c>
      <c r="Q2837" t="str">
        <f>RIGHT(N2837,LEN(N2837)-SEARCH("/",N2837))</f>
        <v>plays</v>
      </c>
      <c r="R2837">
        <f>YEAR(O2837)</f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>(((J2838/60)/60)/24)+DATE(1970,1,1)</f>
        <v>42746.261782407411</v>
      </c>
      <c r="P2838" t="str">
        <f>LEFT(N2838,SEARCH("/",N2838)-1)</f>
        <v>theater</v>
      </c>
      <c r="Q2838" t="str">
        <f>RIGHT(N2838,LEN(N2838)-SEARCH("/",N2838))</f>
        <v>plays</v>
      </c>
      <c r="R2838">
        <f>YEAR(O2838)</f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>(((J2839/60)/60)/24)+DATE(1970,1,1)</f>
        <v>42307.908379629633</v>
      </c>
      <c r="P2839" t="str">
        <f>LEFT(N2839,SEARCH("/",N2839)-1)</f>
        <v>theater</v>
      </c>
      <c r="Q2839" t="str">
        <f>RIGHT(N2839,LEN(N2839)-SEARCH("/",N2839))</f>
        <v>plays</v>
      </c>
      <c r="R2839">
        <f>YEAR(O2839)</f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>(((J2840/60)/60)/24)+DATE(1970,1,1)</f>
        <v>41842.607592592591</v>
      </c>
      <c r="P2840" t="str">
        <f>LEFT(N2840,SEARCH("/",N2840)-1)</f>
        <v>theater</v>
      </c>
      <c r="Q2840" t="str">
        <f>RIGHT(N2840,LEN(N2840)-SEARCH("/",N2840))</f>
        <v>plays</v>
      </c>
      <c r="R2840">
        <f>YEAR(O2840)</f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>(((J2841/60)/60)/24)+DATE(1970,1,1)</f>
        <v>41853.240208333329</v>
      </c>
      <c r="P2841" t="str">
        <f>LEFT(N2841,SEARCH("/",N2841)-1)</f>
        <v>theater</v>
      </c>
      <c r="Q2841" t="str">
        <f>RIGHT(N2841,LEN(N2841)-SEARCH("/",N2841))</f>
        <v>plays</v>
      </c>
      <c r="R2841">
        <f>YEAR(O2841)</f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>(((J2842/60)/60)/24)+DATE(1970,1,1)</f>
        <v>42060.035636574074</v>
      </c>
      <c r="P2842" t="str">
        <f>LEFT(N2842,SEARCH("/",N2842)-1)</f>
        <v>theater</v>
      </c>
      <c r="Q2842" t="str">
        <f>RIGHT(N2842,LEN(N2842)-SEARCH("/",N2842))</f>
        <v>plays</v>
      </c>
      <c r="R2842">
        <f>YEAR(O2842)</f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>(((J2843/60)/60)/24)+DATE(1970,1,1)</f>
        <v>42291.739548611105</v>
      </c>
      <c r="P2843" t="str">
        <f>LEFT(N2843,SEARCH("/",N2843)-1)</f>
        <v>theater</v>
      </c>
      <c r="Q2843" t="str">
        <f>RIGHT(N2843,LEN(N2843)-SEARCH("/",N2843))</f>
        <v>plays</v>
      </c>
      <c r="R2843">
        <f>YEAR(O2843)</f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>(((J2844/60)/60)/24)+DATE(1970,1,1)</f>
        <v>41784.952488425923</v>
      </c>
      <c r="P2844" t="str">
        <f>LEFT(N2844,SEARCH("/",N2844)-1)</f>
        <v>theater</v>
      </c>
      <c r="Q2844" t="str">
        <f>RIGHT(N2844,LEN(N2844)-SEARCH("/",N2844))</f>
        <v>plays</v>
      </c>
      <c r="R2844">
        <f>YEAR(O2844)</f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>(((J2845/60)/60)/24)+DATE(1970,1,1)</f>
        <v>42492.737847222219</v>
      </c>
      <c r="P2845" t="str">
        <f>LEFT(N2845,SEARCH("/",N2845)-1)</f>
        <v>theater</v>
      </c>
      <c r="Q2845" t="str">
        <f>RIGHT(N2845,LEN(N2845)-SEARCH("/",N2845))</f>
        <v>plays</v>
      </c>
      <c r="R2845">
        <f>YEAR(O2845)</f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>(((J2846/60)/60)/24)+DATE(1970,1,1)</f>
        <v>42709.546064814815</v>
      </c>
      <c r="P2846" t="str">
        <f>LEFT(N2846,SEARCH("/",N2846)-1)</f>
        <v>theater</v>
      </c>
      <c r="Q2846" t="str">
        <f>RIGHT(N2846,LEN(N2846)-SEARCH("/",N2846))</f>
        <v>plays</v>
      </c>
      <c r="R2846">
        <f>YEAR(O2846)</f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>(((J2847/60)/60)/24)+DATE(1970,1,1)</f>
        <v>42103.016585648147</v>
      </c>
      <c r="P2847" t="str">
        <f>LEFT(N2847,SEARCH("/",N2847)-1)</f>
        <v>theater</v>
      </c>
      <c r="Q2847" t="str">
        <f>RIGHT(N2847,LEN(N2847)-SEARCH("/",N2847))</f>
        <v>plays</v>
      </c>
      <c r="R2847">
        <f>YEAR(O2847)</f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>(((J2848/60)/60)/24)+DATE(1970,1,1)</f>
        <v>42108.692060185189</v>
      </c>
      <c r="P2848" t="str">
        <f>LEFT(N2848,SEARCH("/",N2848)-1)</f>
        <v>theater</v>
      </c>
      <c r="Q2848" t="str">
        <f>RIGHT(N2848,LEN(N2848)-SEARCH("/",N2848))</f>
        <v>plays</v>
      </c>
      <c r="R2848">
        <f>YEAR(O2848)</f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>(((J2849/60)/60)/24)+DATE(1970,1,1)</f>
        <v>42453.806307870371</v>
      </c>
      <c r="P2849" t="str">
        <f>LEFT(N2849,SEARCH("/",N2849)-1)</f>
        <v>theater</v>
      </c>
      <c r="Q2849" t="str">
        <f>RIGHT(N2849,LEN(N2849)-SEARCH("/",N2849))</f>
        <v>plays</v>
      </c>
      <c r="R2849">
        <f>YEAR(O2849)</f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>(((J2850/60)/60)/24)+DATE(1970,1,1)</f>
        <v>42123.648831018523</v>
      </c>
      <c r="P2850" t="str">
        <f>LEFT(N2850,SEARCH("/",N2850)-1)</f>
        <v>theater</v>
      </c>
      <c r="Q2850" t="str">
        <f>RIGHT(N2850,LEN(N2850)-SEARCH("/",N2850))</f>
        <v>plays</v>
      </c>
      <c r="R2850">
        <f>YEAR(O2850)</f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>(((J2851/60)/60)/24)+DATE(1970,1,1)</f>
        <v>42453.428240740745</v>
      </c>
      <c r="P2851" t="str">
        <f>LEFT(N2851,SEARCH("/",N2851)-1)</f>
        <v>theater</v>
      </c>
      <c r="Q2851" t="str">
        <f>RIGHT(N2851,LEN(N2851)-SEARCH("/",N2851))</f>
        <v>plays</v>
      </c>
      <c r="R2851">
        <f>YEAR(O2851)</f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>(((J2852/60)/60)/24)+DATE(1970,1,1)</f>
        <v>41858.007071759261</v>
      </c>
      <c r="P2852" t="str">
        <f>LEFT(N2852,SEARCH("/",N2852)-1)</f>
        <v>theater</v>
      </c>
      <c r="Q2852" t="str">
        <f>RIGHT(N2852,LEN(N2852)-SEARCH("/",N2852))</f>
        <v>plays</v>
      </c>
      <c r="R2852">
        <f>YEAR(O2852)</f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>(((J2853/60)/60)/24)+DATE(1970,1,1)</f>
        <v>42390.002650462964</v>
      </c>
      <c r="P2853" t="str">
        <f>LEFT(N2853,SEARCH("/",N2853)-1)</f>
        <v>theater</v>
      </c>
      <c r="Q2853" t="str">
        <f>RIGHT(N2853,LEN(N2853)-SEARCH("/",N2853))</f>
        <v>plays</v>
      </c>
      <c r="R2853">
        <f>YEAR(O2853)</f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>(((J2854/60)/60)/24)+DATE(1970,1,1)</f>
        <v>41781.045173611114</v>
      </c>
      <c r="P2854" t="str">
        <f>LEFT(N2854,SEARCH("/",N2854)-1)</f>
        <v>theater</v>
      </c>
      <c r="Q2854" t="str">
        <f>RIGHT(N2854,LEN(N2854)-SEARCH("/",N2854))</f>
        <v>plays</v>
      </c>
      <c r="R2854">
        <f>YEAR(O2854)</f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>(((J2855/60)/60)/24)+DATE(1970,1,1)</f>
        <v>41836.190937499996</v>
      </c>
      <c r="P2855" t="str">
        <f>LEFT(N2855,SEARCH("/",N2855)-1)</f>
        <v>theater</v>
      </c>
      <c r="Q2855" t="str">
        <f>RIGHT(N2855,LEN(N2855)-SEARCH("/",N2855))</f>
        <v>plays</v>
      </c>
      <c r="R2855">
        <f>YEAR(O2855)</f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>(((J2856/60)/60)/24)+DATE(1970,1,1)</f>
        <v>42111.71665509259</v>
      </c>
      <c r="P2856" t="str">
        <f>LEFT(N2856,SEARCH("/",N2856)-1)</f>
        <v>theater</v>
      </c>
      <c r="Q2856" t="str">
        <f>RIGHT(N2856,LEN(N2856)-SEARCH("/",N2856))</f>
        <v>plays</v>
      </c>
      <c r="R2856">
        <f>YEAR(O2856)</f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>(((J2857/60)/60)/24)+DATE(1970,1,1)</f>
        <v>42370.007766203707</v>
      </c>
      <c r="P2857" t="str">
        <f>LEFT(N2857,SEARCH("/",N2857)-1)</f>
        <v>theater</v>
      </c>
      <c r="Q2857" t="str">
        <f>RIGHT(N2857,LEN(N2857)-SEARCH("/",N2857))</f>
        <v>plays</v>
      </c>
      <c r="R2857">
        <f>YEAR(O2857)</f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>(((J2858/60)/60)/24)+DATE(1970,1,1)</f>
        <v>42165.037581018521</v>
      </c>
      <c r="P2858" t="str">
        <f>LEFT(N2858,SEARCH("/",N2858)-1)</f>
        <v>theater</v>
      </c>
      <c r="Q2858" t="str">
        <f>RIGHT(N2858,LEN(N2858)-SEARCH("/",N2858))</f>
        <v>plays</v>
      </c>
      <c r="R2858">
        <f>YEAR(O2858)</f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>(((J2859/60)/60)/24)+DATE(1970,1,1)</f>
        <v>42726.920081018514</v>
      </c>
      <c r="P2859" t="str">
        <f>LEFT(N2859,SEARCH("/",N2859)-1)</f>
        <v>theater</v>
      </c>
      <c r="Q2859" t="str">
        <f>RIGHT(N2859,LEN(N2859)-SEARCH("/",N2859))</f>
        <v>plays</v>
      </c>
      <c r="R2859">
        <f>YEAR(O2859)</f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>(((J2860/60)/60)/24)+DATE(1970,1,1)</f>
        <v>41954.545081018514</v>
      </c>
      <c r="P2860" t="str">
        <f>LEFT(N2860,SEARCH("/",N2860)-1)</f>
        <v>theater</v>
      </c>
      <c r="Q2860" t="str">
        <f>RIGHT(N2860,LEN(N2860)-SEARCH("/",N2860))</f>
        <v>plays</v>
      </c>
      <c r="R2860">
        <f>YEAR(O2860)</f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>(((J2861/60)/60)/24)+DATE(1970,1,1)</f>
        <v>42233.362314814818</v>
      </c>
      <c r="P2861" t="str">
        <f>LEFT(N2861,SEARCH("/",N2861)-1)</f>
        <v>theater</v>
      </c>
      <c r="Q2861" t="str">
        <f>RIGHT(N2861,LEN(N2861)-SEARCH("/",N2861))</f>
        <v>plays</v>
      </c>
      <c r="R2861">
        <f>YEAR(O2861)</f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>(((J2862/60)/60)/24)+DATE(1970,1,1)</f>
        <v>42480.800648148142</v>
      </c>
      <c r="P2862" t="str">
        <f>LEFT(N2862,SEARCH("/",N2862)-1)</f>
        <v>theater</v>
      </c>
      <c r="Q2862" t="str">
        <f>RIGHT(N2862,LEN(N2862)-SEARCH("/",N2862))</f>
        <v>plays</v>
      </c>
      <c r="R2862">
        <f>YEAR(O2862)</f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>(((J2863/60)/60)/24)+DATE(1970,1,1)</f>
        <v>42257.590833333335</v>
      </c>
      <c r="P2863" t="str">
        <f>LEFT(N2863,SEARCH("/",N2863)-1)</f>
        <v>theater</v>
      </c>
      <c r="Q2863" t="str">
        <f>RIGHT(N2863,LEN(N2863)-SEARCH("/",N2863))</f>
        <v>plays</v>
      </c>
      <c r="R2863">
        <f>YEAR(O2863)</f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>(((J2864/60)/60)/24)+DATE(1970,1,1)</f>
        <v>41784.789687500001</v>
      </c>
      <c r="P2864" t="str">
        <f>LEFT(N2864,SEARCH("/",N2864)-1)</f>
        <v>theater</v>
      </c>
      <c r="Q2864" t="str">
        <f>RIGHT(N2864,LEN(N2864)-SEARCH("/",N2864))</f>
        <v>plays</v>
      </c>
      <c r="R2864">
        <f>YEAR(O2864)</f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>(((J2865/60)/60)/24)+DATE(1970,1,1)</f>
        <v>41831.675034722226</v>
      </c>
      <c r="P2865" t="str">
        <f>LEFT(N2865,SEARCH("/",N2865)-1)</f>
        <v>theater</v>
      </c>
      <c r="Q2865" t="str">
        <f>RIGHT(N2865,LEN(N2865)-SEARCH("/",N2865))</f>
        <v>plays</v>
      </c>
      <c r="R2865">
        <f>YEAR(O2865)</f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>(((J2866/60)/60)/24)+DATE(1970,1,1)</f>
        <v>42172.613506944443</v>
      </c>
      <c r="P2866" t="str">
        <f>LEFT(N2866,SEARCH("/",N2866)-1)</f>
        <v>theater</v>
      </c>
      <c r="Q2866" t="str">
        <f>RIGHT(N2866,LEN(N2866)-SEARCH("/",N2866))</f>
        <v>plays</v>
      </c>
      <c r="R2866">
        <f>YEAR(O2866)</f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>(((J2867/60)/60)/24)+DATE(1970,1,1)</f>
        <v>41950.114108796297</v>
      </c>
      <c r="P2867" t="str">
        <f>LEFT(N2867,SEARCH("/",N2867)-1)</f>
        <v>theater</v>
      </c>
      <c r="Q2867" t="str">
        <f>RIGHT(N2867,LEN(N2867)-SEARCH("/",N2867))</f>
        <v>plays</v>
      </c>
      <c r="R2867">
        <f>YEAR(O2867)</f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>(((J2868/60)/60)/24)+DATE(1970,1,1)</f>
        <v>42627.955104166671</v>
      </c>
      <c r="P2868" t="str">
        <f>LEFT(N2868,SEARCH("/",N2868)-1)</f>
        <v>theater</v>
      </c>
      <c r="Q2868" t="str">
        <f>RIGHT(N2868,LEN(N2868)-SEARCH("/",N2868))</f>
        <v>plays</v>
      </c>
      <c r="R2868">
        <f>YEAR(O2868)</f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>(((J2869/60)/60)/24)+DATE(1970,1,1)</f>
        <v>42531.195277777777</v>
      </c>
      <c r="P2869" t="str">
        <f>LEFT(N2869,SEARCH("/",N2869)-1)</f>
        <v>theater</v>
      </c>
      <c r="Q2869" t="str">
        <f>RIGHT(N2869,LEN(N2869)-SEARCH("/",N2869))</f>
        <v>plays</v>
      </c>
      <c r="R2869">
        <f>YEAR(O2869)</f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>(((J2870/60)/60)/24)+DATE(1970,1,1)</f>
        <v>42618.827013888891</v>
      </c>
      <c r="P2870" t="str">
        <f>LEFT(N2870,SEARCH("/",N2870)-1)</f>
        <v>theater</v>
      </c>
      <c r="Q2870" t="str">
        <f>RIGHT(N2870,LEN(N2870)-SEARCH("/",N2870))</f>
        <v>plays</v>
      </c>
      <c r="R2870">
        <f>YEAR(O2870)</f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>(((J2871/60)/60)/24)+DATE(1970,1,1)</f>
        <v>42540.593530092592</v>
      </c>
      <c r="P2871" t="str">
        <f>LEFT(N2871,SEARCH("/",N2871)-1)</f>
        <v>theater</v>
      </c>
      <c r="Q2871" t="str">
        <f>RIGHT(N2871,LEN(N2871)-SEARCH("/",N2871))</f>
        <v>plays</v>
      </c>
      <c r="R2871">
        <f>YEAR(O2871)</f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>(((J2872/60)/60)/24)+DATE(1970,1,1)</f>
        <v>41746.189409722225</v>
      </c>
      <c r="P2872" t="str">
        <f>LEFT(N2872,SEARCH("/",N2872)-1)</f>
        <v>theater</v>
      </c>
      <c r="Q2872" t="str">
        <f>RIGHT(N2872,LEN(N2872)-SEARCH("/",N2872))</f>
        <v>plays</v>
      </c>
      <c r="R2872">
        <f>YEAR(O2872)</f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>(((J2873/60)/60)/24)+DATE(1970,1,1)</f>
        <v>41974.738576388889</v>
      </c>
      <c r="P2873" t="str">
        <f>LEFT(N2873,SEARCH("/",N2873)-1)</f>
        <v>theater</v>
      </c>
      <c r="Q2873" t="str">
        <f>RIGHT(N2873,LEN(N2873)-SEARCH("/",N2873))</f>
        <v>plays</v>
      </c>
      <c r="R2873">
        <f>YEAR(O2873)</f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>(((J2874/60)/60)/24)+DATE(1970,1,1)</f>
        <v>42115.11618055556</v>
      </c>
      <c r="P2874" t="str">
        <f>LEFT(N2874,SEARCH("/",N2874)-1)</f>
        <v>theater</v>
      </c>
      <c r="Q2874" t="str">
        <f>RIGHT(N2874,LEN(N2874)-SEARCH("/",N2874))</f>
        <v>plays</v>
      </c>
      <c r="R2874">
        <f>YEAR(O2874)</f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>(((J2875/60)/60)/24)+DATE(1970,1,1)</f>
        <v>42002.817488425921</v>
      </c>
      <c r="P2875" t="str">
        <f>LEFT(N2875,SEARCH("/",N2875)-1)</f>
        <v>theater</v>
      </c>
      <c r="Q2875" t="str">
        <f>RIGHT(N2875,LEN(N2875)-SEARCH("/",N2875))</f>
        <v>plays</v>
      </c>
      <c r="R2875">
        <f>YEAR(O2875)</f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>(((J2876/60)/60)/24)+DATE(1970,1,1)</f>
        <v>42722.84474537037</v>
      </c>
      <c r="P2876" t="str">
        <f>LEFT(N2876,SEARCH("/",N2876)-1)</f>
        <v>theater</v>
      </c>
      <c r="Q2876" t="str">
        <f>RIGHT(N2876,LEN(N2876)-SEARCH("/",N2876))</f>
        <v>plays</v>
      </c>
      <c r="R2876">
        <f>YEAR(O2876)</f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>(((J2877/60)/60)/24)+DATE(1970,1,1)</f>
        <v>42465.128391203703</v>
      </c>
      <c r="P2877" t="str">
        <f>LEFT(N2877,SEARCH("/",N2877)-1)</f>
        <v>theater</v>
      </c>
      <c r="Q2877" t="str">
        <f>RIGHT(N2877,LEN(N2877)-SEARCH("/",N2877))</f>
        <v>plays</v>
      </c>
      <c r="R2877">
        <f>YEAR(O2877)</f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>(((J2878/60)/60)/24)+DATE(1970,1,1)</f>
        <v>42171.743969907402</v>
      </c>
      <c r="P2878" t="str">
        <f>LEFT(N2878,SEARCH("/",N2878)-1)</f>
        <v>theater</v>
      </c>
      <c r="Q2878" t="str">
        <f>RIGHT(N2878,LEN(N2878)-SEARCH("/",N2878))</f>
        <v>plays</v>
      </c>
      <c r="R2878">
        <f>YEAR(O2878)</f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>(((J2879/60)/60)/24)+DATE(1970,1,1)</f>
        <v>42672.955138888887</v>
      </c>
      <c r="P2879" t="str">
        <f>LEFT(N2879,SEARCH("/",N2879)-1)</f>
        <v>theater</v>
      </c>
      <c r="Q2879" t="str">
        <f>RIGHT(N2879,LEN(N2879)-SEARCH("/",N2879))</f>
        <v>plays</v>
      </c>
      <c r="R2879">
        <f>YEAR(O2879)</f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>(((J2880/60)/60)/24)+DATE(1970,1,1)</f>
        <v>42128.615682870368</v>
      </c>
      <c r="P2880" t="str">
        <f>LEFT(N2880,SEARCH("/",N2880)-1)</f>
        <v>theater</v>
      </c>
      <c r="Q2880" t="str">
        <f>RIGHT(N2880,LEN(N2880)-SEARCH("/",N2880))</f>
        <v>plays</v>
      </c>
      <c r="R2880">
        <f>YEAR(O2880)</f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>(((J2881/60)/60)/24)+DATE(1970,1,1)</f>
        <v>42359.725243055553</v>
      </c>
      <c r="P2881" t="str">
        <f>LEFT(N2881,SEARCH("/",N2881)-1)</f>
        <v>theater</v>
      </c>
      <c r="Q2881" t="str">
        <f>RIGHT(N2881,LEN(N2881)-SEARCH("/",N2881))</f>
        <v>plays</v>
      </c>
      <c r="R2881">
        <f>YEAR(O2881)</f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>(((J2882/60)/60)/24)+DATE(1970,1,1)</f>
        <v>42192.905694444446</v>
      </c>
      <c r="P2882" t="str">
        <f>LEFT(N2882,SEARCH("/",N2882)-1)</f>
        <v>theater</v>
      </c>
      <c r="Q2882" t="str">
        <f>RIGHT(N2882,LEN(N2882)-SEARCH("/",N2882))</f>
        <v>plays</v>
      </c>
      <c r="R2882">
        <f>YEAR(O2882)</f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>(((J2883/60)/60)/24)+DATE(1970,1,1)</f>
        <v>41916.597638888888</v>
      </c>
      <c r="P2883" t="str">
        <f>LEFT(N2883,SEARCH("/",N2883)-1)</f>
        <v>theater</v>
      </c>
      <c r="Q2883" t="str">
        <f>RIGHT(N2883,LEN(N2883)-SEARCH("/",N2883))</f>
        <v>plays</v>
      </c>
      <c r="R2883">
        <f>YEAR(O2883)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>(((J2884/60)/60)/24)+DATE(1970,1,1)</f>
        <v>42461.596273148149</v>
      </c>
      <c r="P2884" t="str">
        <f>LEFT(N2884,SEARCH("/",N2884)-1)</f>
        <v>theater</v>
      </c>
      <c r="Q2884" t="str">
        <f>RIGHT(N2884,LEN(N2884)-SEARCH("/",N2884))</f>
        <v>plays</v>
      </c>
      <c r="R2884">
        <f>YEAR(O2884)</f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>(((J2885/60)/60)/24)+DATE(1970,1,1)</f>
        <v>42370.90320601852</v>
      </c>
      <c r="P2885" t="str">
        <f>LEFT(N2885,SEARCH("/",N2885)-1)</f>
        <v>theater</v>
      </c>
      <c r="Q2885" t="str">
        <f>RIGHT(N2885,LEN(N2885)-SEARCH("/",N2885))</f>
        <v>plays</v>
      </c>
      <c r="R2885">
        <f>YEAR(O2885)</f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>(((J2886/60)/60)/24)+DATE(1970,1,1)</f>
        <v>41948.727256944447</v>
      </c>
      <c r="P2886" t="str">
        <f>LEFT(N2886,SEARCH("/",N2886)-1)</f>
        <v>theater</v>
      </c>
      <c r="Q2886" t="str">
        <f>RIGHT(N2886,LEN(N2886)-SEARCH("/",N2886))</f>
        <v>plays</v>
      </c>
      <c r="R2886">
        <f>YEAR(O2886)</f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>(((J2887/60)/60)/24)+DATE(1970,1,1)</f>
        <v>42047.07640046296</v>
      </c>
      <c r="P2887" t="str">
        <f>LEFT(N2887,SEARCH("/",N2887)-1)</f>
        <v>theater</v>
      </c>
      <c r="Q2887" t="str">
        <f>RIGHT(N2887,LEN(N2887)-SEARCH("/",N2887))</f>
        <v>plays</v>
      </c>
      <c r="R2887">
        <f>YEAR(O2887)</f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>(((J2888/60)/60)/24)+DATE(1970,1,1)</f>
        <v>42261.632916666669</v>
      </c>
      <c r="P2888" t="str">
        <f>LEFT(N2888,SEARCH("/",N2888)-1)</f>
        <v>theater</v>
      </c>
      <c r="Q2888" t="str">
        <f>RIGHT(N2888,LEN(N2888)-SEARCH("/",N2888))</f>
        <v>plays</v>
      </c>
      <c r="R2888">
        <f>YEAR(O2888)</f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>(((J2889/60)/60)/24)+DATE(1970,1,1)</f>
        <v>41985.427361111113</v>
      </c>
      <c r="P2889" t="str">
        <f>LEFT(N2889,SEARCH("/",N2889)-1)</f>
        <v>theater</v>
      </c>
      <c r="Q2889" t="str">
        <f>RIGHT(N2889,LEN(N2889)-SEARCH("/",N2889))</f>
        <v>plays</v>
      </c>
      <c r="R2889">
        <f>YEAR(O2889)</f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>(((J2890/60)/60)/24)+DATE(1970,1,1)</f>
        <v>41922.535185185188</v>
      </c>
      <c r="P2890" t="str">
        <f>LEFT(N2890,SEARCH("/",N2890)-1)</f>
        <v>theater</v>
      </c>
      <c r="Q2890" t="str">
        <f>RIGHT(N2890,LEN(N2890)-SEARCH("/",N2890))</f>
        <v>plays</v>
      </c>
      <c r="R2890">
        <f>YEAR(O2890)</f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>(((J2891/60)/60)/24)+DATE(1970,1,1)</f>
        <v>41850.863252314812</v>
      </c>
      <c r="P2891" t="str">
        <f>LEFT(N2891,SEARCH("/",N2891)-1)</f>
        <v>theater</v>
      </c>
      <c r="Q2891" t="str">
        <f>RIGHT(N2891,LEN(N2891)-SEARCH("/",N2891))</f>
        <v>plays</v>
      </c>
      <c r="R2891">
        <f>YEAR(O2891)</f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>(((J2892/60)/60)/24)+DATE(1970,1,1)</f>
        <v>41831.742962962962</v>
      </c>
      <c r="P2892" t="str">
        <f>LEFT(N2892,SEARCH("/",N2892)-1)</f>
        <v>theater</v>
      </c>
      <c r="Q2892" t="str">
        <f>RIGHT(N2892,LEN(N2892)-SEARCH("/",N2892))</f>
        <v>plays</v>
      </c>
      <c r="R2892">
        <f>YEAR(O2892)</f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>(((J2893/60)/60)/24)+DATE(1970,1,1)</f>
        <v>42415.883425925931</v>
      </c>
      <c r="P2893" t="str">
        <f>LEFT(N2893,SEARCH("/",N2893)-1)</f>
        <v>theater</v>
      </c>
      <c r="Q2893" t="str">
        <f>RIGHT(N2893,LEN(N2893)-SEARCH("/",N2893))</f>
        <v>plays</v>
      </c>
      <c r="R2893">
        <f>YEAR(O2893)</f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>(((J2894/60)/60)/24)+DATE(1970,1,1)</f>
        <v>41869.714166666665</v>
      </c>
      <c r="P2894" t="str">
        <f>LEFT(N2894,SEARCH("/",N2894)-1)</f>
        <v>theater</v>
      </c>
      <c r="Q2894" t="str">
        <f>RIGHT(N2894,LEN(N2894)-SEARCH("/",N2894))</f>
        <v>plays</v>
      </c>
      <c r="R2894">
        <f>YEAR(O2894)</f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>(((J2895/60)/60)/24)+DATE(1970,1,1)</f>
        <v>41953.773090277777</v>
      </c>
      <c r="P2895" t="str">
        <f>LEFT(N2895,SEARCH("/",N2895)-1)</f>
        <v>theater</v>
      </c>
      <c r="Q2895" t="str">
        <f>RIGHT(N2895,LEN(N2895)-SEARCH("/",N2895))</f>
        <v>plays</v>
      </c>
      <c r="R2895">
        <f>YEAR(O2895)</f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>(((J2896/60)/60)/24)+DATE(1970,1,1)</f>
        <v>42037.986284722225</v>
      </c>
      <c r="P2896" t="str">
        <f>LEFT(N2896,SEARCH("/",N2896)-1)</f>
        <v>theater</v>
      </c>
      <c r="Q2896" t="str">
        <f>RIGHT(N2896,LEN(N2896)-SEARCH("/",N2896))</f>
        <v>plays</v>
      </c>
      <c r="R2896">
        <f>YEAR(O2896)</f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>(((J2897/60)/60)/24)+DATE(1970,1,1)</f>
        <v>41811.555462962962</v>
      </c>
      <c r="P2897" t="str">
        <f>LEFT(N2897,SEARCH("/",N2897)-1)</f>
        <v>theater</v>
      </c>
      <c r="Q2897" t="str">
        <f>RIGHT(N2897,LEN(N2897)-SEARCH("/",N2897))</f>
        <v>plays</v>
      </c>
      <c r="R2897">
        <f>YEAR(O2897)</f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>(((J2898/60)/60)/24)+DATE(1970,1,1)</f>
        <v>42701.908807870372</v>
      </c>
      <c r="P2898" t="str">
        <f>LEFT(N2898,SEARCH("/",N2898)-1)</f>
        <v>theater</v>
      </c>
      <c r="Q2898" t="str">
        <f>RIGHT(N2898,LEN(N2898)-SEARCH("/",N2898))</f>
        <v>plays</v>
      </c>
      <c r="R2898">
        <f>YEAR(O2898)</f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>(((J2899/60)/60)/24)+DATE(1970,1,1)</f>
        <v>42258.646504629629</v>
      </c>
      <c r="P2899" t="str">
        <f>LEFT(N2899,SEARCH("/",N2899)-1)</f>
        <v>theater</v>
      </c>
      <c r="Q2899" t="str">
        <f>RIGHT(N2899,LEN(N2899)-SEARCH("/",N2899))</f>
        <v>plays</v>
      </c>
      <c r="R2899">
        <f>YEAR(O2899)</f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>(((J2900/60)/60)/24)+DATE(1970,1,1)</f>
        <v>42278.664965277778</v>
      </c>
      <c r="P2900" t="str">
        <f>LEFT(N2900,SEARCH("/",N2900)-1)</f>
        <v>theater</v>
      </c>
      <c r="Q2900" t="str">
        <f>RIGHT(N2900,LEN(N2900)-SEARCH("/",N2900))</f>
        <v>plays</v>
      </c>
      <c r="R2900">
        <f>YEAR(O2900)</f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>(((J2901/60)/60)/24)+DATE(1970,1,1)</f>
        <v>42515.078217592592</v>
      </c>
      <c r="P2901" t="str">
        <f>LEFT(N2901,SEARCH("/",N2901)-1)</f>
        <v>theater</v>
      </c>
      <c r="Q2901" t="str">
        <f>RIGHT(N2901,LEN(N2901)-SEARCH("/",N2901))</f>
        <v>plays</v>
      </c>
      <c r="R2901">
        <f>YEAR(O2901)</f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>(((J2902/60)/60)/24)+DATE(1970,1,1)</f>
        <v>41830.234166666669</v>
      </c>
      <c r="P2902" t="str">
        <f>LEFT(N2902,SEARCH("/",N2902)-1)</f>
        <v>theater</v>
      </c>
      <c r="Q2902" t="str">
        <f>RIGHT(N2902,LEN(N2902)-SEARCH("/",N2902))</f>
        <v>plays</v>
      </c>
      <c r="R2902">
        <f>YEAR(O2902)</f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>(((J2903/60)/60)/24)+DATE(1970,1,1)</f>
        <v>41982.904386574075</v>
      </c>
      <c r="P2903" t="str">
        <f>LEFT(N2903,SEARCH("/",N2903)-1)</f>
        <v>theater</v>
      </c>
      <c r="Q2903" t="str">
        <f>RIGHT(N2903,LEN(N2903)-SEARCH("/",N2903))</f>
        <v>plays</v>
      </c>
      <c r="R2903">
        <f>YEAR(O2903)</f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>(((J2904/60)/60)/24)+DATE(1970,1,1)</f>
        <v>42210.439768518518</v>
      </c>
      <c r="P2904" t="str">
        <f>LEFT(N2904,SEARCH("/",N2904)-1)</f>
        <v>theater</v>
      </c>
      <c r="Q2904" t="str">
        <f>RIGHT(N2904,LEN(N2904)-SEARCH("/",N2904))</f>
        <v>plays</v>
      </c>
      <c r="R2904">
        <f>YEAR(O2904)</f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>(((J2905/60)/60)/24)+DATE(1970,1,1)</f>
        <v>42196.166874999995</v>
      </c>
      <c r="P2905" t="str">
        <f>LEFT(N2905,SEARCH("/",N2905)-1)</f>
        <v>theater</v>
      </c>
      <c r="Q2905" t="str">
        <f>RIGHT(N2905,LEN(N2905)-SEARCH("/",N2905))</f>
        <v>plays</v>
      </c>
      <c r="R2905">
        <f>YEAR(O2905)</f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>(((J2906/60)/60)/24)+DATE(1970,1,1)</f>
        <v>41940.967951388891</v>
      </c>
      <c r="P2906" t="str">
        <f>LEFT(N2906,SEARCH("/",N2906)-1)</f>
        <v>theater</v>
      </c>
      <c r="Q2906" t="str">
        <f>RIGHT(N2906,LEN(N2906)-SEARCH("/",N2906))</f>
        <v>plays</v>
      </c>
      <c r="R2906">
        <f>YEAR(O2906)</f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>(((J2907/60)/60)/24)+DATE(1970,1,1)</f>
        <v>42606.056863425925</v>
      </c>
      <c r="P2907" t="str">
        <f>LEFT(N2907,SEARCH("/",N2907)-1)</f>
        <v>theater</v>
      </c>
      <c r="Q2907" t="str">
        <f>RIGHT(N2907,LEN(N2907)-SEARCH("/",N2907))</f>
        <v>plays</v>
      </c>
      <c r="R2907">
        <f>YEAR(O2907)</f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>(((J2908/60)/60)/24)+DATE(1970,1,1)</f>
        <v>42199.648912037039</v>
      </c>
      <c r="P2908" t="str">
        <f>LEFT(N2908,SEARCH("/",N2908)-1)</f>
        <v>theater</v>
      </c>
      <c r="Q2908" t="str">
        <f>RIGHT(N2908,LEN(N2908)-SEARCH("/",N2908))</f>
        <v>plays</v>
      </c>
      <c r="R2908">
        <f>YEAR(O2908)</f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>(((J2909/60)/60)/24)+DATE(1970,1,1)</f>
        <v>42444.877743055549</v>
      </c>
      <c r="P2909" t="str">
        <f>LEFT(N2909,SEARCH("/",N2909)-1)</f>
        <v>theater</v>
      </c>
      <c r="Q2909" t="str">
        <f>RIGHT(N2909,LEN(N2909)-SEARCH("/",N2909))</f>
        <v>plays</v>
      </c>
      <c r="R2909">
        <f>YEAR(O2909)</f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>(((J2910/60)/60)/24)+DATE(1970,1,1)</f>
        <v>42499.731701388882</v>
      </c>
      <c r="P2910" t="str">
        <f>LEFT(N2910,SEARCH("/",N2910)-1)</f>
        <v>theater</v>
      </c>
      <c r="Q2910" t="str">
        <f>RIGHT(N2910,LEN(N2910)-SEARCH("/",N2910))</f>
        <v>plays</v>
      </c>
      <c r="R2910">
        <f>YEAR(O2910)</f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>(((J2911/60)/60)/24)+DATE(1970,1,1)</f>
        <v>41929.266215277778</v>
      </c>
      <c r="P2911" t="str">
        <f>LEFT(N2911,SEARCH("/",N2911)-1)</f>
        <v>theater</v>
      </c>
      <c r="Q2911" t="str">
        <f>RIGHT(N2911,LEN(N2911)-SEARCH("/",N2911))</f>
        <v>plays</v>
      </c>
      <c r="R2911">
        <f>YEAR(O2911)</f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>(((J2912/60)/60)/24)+DATE(1970,1,1)</f>
        <v>42107.841284722221</v>
      </c>
      <c r="P2912" t="str">
        <f>LEFT(N2912,SEARCH("/",N2912)-1)</f>
        <v>theater</v>
      </c>
      <c r="Q2912" t="str">
        <f>RIGHT(N2912,LEN(N2912)-SEARCH("/",N2912))</f>
        <v>plays</v>
      </c>
      <c r="R2912">
        <f>YEAR(O2912)</f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>(((J2913/60)/60)/24)+DATE(1970,1,1)</f>
        <v>42142.768819444449</v>
      </c>
      <c r="P2913" t="str">
        <f>LEFT(N2913,SEARCH("/",N2913)-1)</f>
        <v>theater</v>
      </c>
      <c r="Q2913" t="str">
        <f>RIGHT(N2913,LEN(N2913)-SEARCH("/",N2913))</f>
        <v>plays</v>
      </c>
      <c r="R2913">
        <f>YEAR(O2913)</f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>(((J2914/60)/60)/24)+DATE(1970,1,1)</f>
        <v>42354.131643518514</v>
      </c>
      <c r="P2914" t="str">
        <f>LEFT(N2914,SEARCH("/",N2914)-1)</f>
        <v>theater</v>
      </c>
      <c r="Q2914" t="str">
        <f>RIGHT(N2914,LEN(N2914)-SEARCH("/",N2914))</f>
        <v>plays</v>
      </c>
      <c r="R2914">
        <f>YEAR(O2914)</f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>(((J2915/60)/60)/24)+DATE(1970,1,1)</f>
        <v>41828.922905092593</v>
      </c>
      <c r="P2915" t="str">
        <f>LEFT(N2915,SEARCH("/",N2915)-1)</f>
        <v>theater</v>
      </c>
      <c r="Q2915" t="str">
        <f>RIGHT(N2915,LEN(N2915)-SEARCH("/",N2915))</f>
        <v>plays</v>
      </c>
      <c r="R2915">
        <f>YEAR(O2915)</f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>(((J2916/60)/60)/24)+DATE(1970,1,1)</f>
        <v>42017.907337962963</v>
      </c>
      <c r="P2916" t="str">
        <f>LEFT(N2916,SEARCH("/",N2916)-1)</f>
        <v>theater</v>
      </c>
      <c r="Q2916" t="str">
        <f>RIGHT(N2916,LEN(N2916)-SEARCH("/",N2916))</f>
        <v>plays</v>
      </c>
      <c r="R2916">
        <f>YEAR(O2916)</f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>(((J2917/60)/60)/24)+DATE(1970,1,1)</f>
        <v>42415.398032407407</v>
      </c>
      <c r="P2917" t="str">
        <f>LEFT(N2917,SEARCH("/",N2917)-1)</f>
        <v>theater</v>
      </c>
      <c r="Q2917" t="str">
        <f>RIGHT(N2917,LEN(N2917)-SEARCH("/",N2917))</f>
        <v>plays</v>
      </c>
      <c r="R2917">
        <f>YEAR(O2917)</f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>(((J2918/60)/60)/24)+DATE(1970,1,1)</f>
        <v>41755.476724537039</v>
      </c>
      <c r="P2918" t="str">
        <f>LEFT(N2918,SEARCH("/",N2918)-1)</f>
        <v>theater</v>
      </c>
      <c r="Q2918" t="str">
        <f>RIGHT(N2918,LEN(N2918)-SEARCH("/",N2918))</f>
        <v>plays</v>
      </c>
      <c r="R2918">
        <f>YEAR(O2918)</f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>(((J2919/60)/60)/24)+DATE(1970,1,1)</f>
        <v>42245.234340277777</v>
      </c>
      <c r="P2919" t="str">
        <f>LEFT(N2919,SEARCH("/",N2919)-1)</f>
        <v>theater</v>
      </c>
      <c r="Q2919" t="str">
        <f>RIGHT(N2919,LEN(N2919)-SEARCH("/",N2919))</f>
        <v>plays</v>
      </c>
      <c r="R2919">
        <f>YEAR(O2919)</f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>(((J2920/60)/60)/24)+DATE(1970,1,1)</f>
        <v>42278.629710648151</v>
      </c>
      <c r="P2920" t="str">
        <f>LEFT(N2920,SEARCH("/",N2920)-1)</f>
        <v>theater</v>
      </c>
      <c r="Q2920" t="str">
        <f>RIGHT(N2920,LEN(N2920)-SEARCH("/",N2920))</f>
        <v>plays</v>
      </c>
      <c r="R2920">
        <f>YEAR(O2920)</f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>(((J2921/60)/60)/24)+DATE(1970,1,1)</f>
        <v>41826.61954861111</v>
      </c>
      <c r="P2921" t="str">
        <f>LEFT(N2921,SEARCH("/",N2921)-1)</f>
        <v>theater</v>
      </c>
      <c r="Q2921" t="str">
        <f>RIGHT(N2921,LEN(N2921)-SEARCH("/",N2921))</f>
        <v>plays</v>
      </c>
      <c r="R2921">
        <f>YEAR(O2921)</f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>(((J2922/60)/60)/24)+DATE(1970,1,1)</f>
        <v>42058.792476851857</v>
      </c>
      <c r="P2922" t="str">
        <f>LEFT(N2922,SEARCH("/",N2922)-1)</f>
        <v>theater</v>
      </c>
      <c r="Q2922" t="str">
        <f>RIGHT(N2922,LEN(N2922)-SEARCH("/",N2922))</f>
        <v>plays</v>
      </c>
      <c r="R2922">
        <f>YEAR(O2922)</f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>(((J2923/60)/60)/24)+DATE(1970,1,1)</f>
        <v>41877.886620370373</v>
      </c>
      <c r="P2923" t="str">
        <f>LEFT(N2923,SEARCH("/",N2923)-1)</f>
        <v>theater</v>
      </c>
      <c r="Q2923" t="str">
        <f>RIGHT(N2923,LEN(N2923)-SEARCH("/",N2923))</f>
        <v>musical</v>
      </c>
      <c r="R2923">
        <f>YEAR(O2923)</f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>(((J2924/60)/60)/24)+DATE(1970,1,1)</f>
        <v>42097.874155092592</v>
      </c>
      <c r="P2924" t="str">
        <f>LEFT(N2924,SEARCH("/",N2924)-1)</f>
        <v>theater</v>
      </c>
      <c r="Q2924" t="str">
        <f>RIGHT(N2924,LEN(N2924)-SEARCH("/",N2924))</f>
        <v>musical</v>
      </c>
      <c r="R2924">
        <f>YEAR(O2924)</f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>(((J2925/60)/60)/24)+DATE(1970,1,1)</f>
        <v>42013.15253472222</v>
      </c>
      <c r="P2925" t="str">
        <f>LEFT(N2925,SEARCH("/",N2925)-1)</f>
        <v>theater</v>
      </c>
      <c r="Q2925" t="str">
        <f>RIGHT(N2925,LEN(N2925)-SEARCH("/",N2925))</f>
        <v>musical</v>
      </c>
      <c r="R2925">
        <f>YEAR(O2925)</f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>(((J2926/60)/60)/24)+DATE(1970,1,1)</f>
        <v>42103.556828703702</v>
      </c>
      <c r="P2926" t="str">
        <f>LEFT(N2926,SEARCH("/",N2926)-1)</f>
        <v>theater</v>
      </c>
      <c r="Q2926" t="str">
        <f>RIGHT(N2926,LEN(N2926)-SEARCH("/",N2926))</f>
        <v>musical</v>
      </c>
      <c r="R2926">
        <f>YEAR(O2926)</f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>(((J2927/60)/60)/24)+DATE(1970,1,1)</f>
        <v>41863.584120370368</v>
      </c>
      <c r="P2927" t="str">
        <f>LEFT(N2927,SEARCH("/",N2927)-1)</f>
        <v>theater</v>
      </c>
      <c r="Q2927" t="str">
        <f>RIGHT(N2927,LEN(N2927)-SEARCH("/",N2927))</f>
        <v>musical</v>
      </c>
      <c r="R2927">
        <f>YEAR(O2927)</f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>(((J2928/60)/60)/24)+DATE(1970,1,1)</f>
        <v>42044.765960648147</v>
      </c>
      <c r="P2928" t="str">
        <f>LEFT(N2928,SEARCH("/",N2928)-1)</f>
        <v>theater</v>
      </c>
      <c r="Q2928" t="str">
        <f>RIGHT(N2928,LEN(N2928)-SEARCH("/",N2928))</f>
        <v>musical</v>
      </c>
      <c r="R2928">
        <f>YEAR(O2928)</f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>(((J2929/60)/60)/24)+DATE(1970,1,1)</f>
        <v>41806.669317129628</v>
      </c>
      <c r="P2929" t="str">
        <f>LEFT(N2929,SEARCH("/",N2929)-1)</f>
        <v>theater</v>
      </c>
      <c r="Q2929" t="str">
        <f>RIGHT(N2929,LEN(N2929)-SEARCH("/",N2929))</f>
        <v>musical</v>
      </c>
      <c r="R2929">
        <f>YEAR(O2929)</f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>(((J2930/60)/60)/24)+DATE(1970,1,1)</f>
        <v>42403.998217592598</v>
      </c>
      <c r="P2930" t="str">
        <f>LEFT(N2930,SEARCH("/",N2930)-1)</f>
        <v>theater</v>
      </c>
      <c r="Q2930" t="str">
        <f>RIGHT(N2930,LEN(N2930)-SEARCH("/",N2930))</f>
        <v>musical</v>
      </c>
      <c r="R2930">
        <f>YEAR(O2930)</f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>(((J2931/60)/60)/24)+DATE(1970,1,1)</f>
        <v>41754.564328703702</v>
      </c>
      <c r="P2931" t="str">
        <f>LEFT(N2931,SEARCH("/",N2931)-1)</f>
        <v>theater</v>
      </c>
      <c r="Q2931" t="str">
        <f>RIGHT(N2931,LEN(N2931)-SEARCH("/",N2931))</f>
        <v>musical</v>
      </c>
      <c r="R2931">
        <f>YEAR(O2931)</f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>(((J2932/60)/60)/24)+DATE(1970,1,1)</f>
        <v>42101.584074074075</v>
      </c>
      <c r="P2932" t="str">
        <f>LEFT(N2932,SEARCH("/",N2932)-1)</f>
        <v>theater</v>
      </c>
      <c r="Q2932" t="str">
        <f>RIGHT(N2932,LEN(N2932)-SEARCH("/",N2932))</f>
        <v>musical</v>
      </c>
      <c r="R2932">
        <f>YEAR(O2932)</f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>(((J2933/60)/60)/24)+DATE(1970,1,1)</f>
        <v>41872.291238425925</v>
      </c>
      <c r="P2933" t="str">
        <f>LEFT(N2933,SEARCH("/",N2933)-1)</f>
        <v>theater</v>
      </c>
      <c r="Q2933" t="str">
        <f>RIGHT(N2933,LEN(N2933)-SEARCH("/",N2933))</f>
        <v>musical</v>
      </c>
      <c r="R2933">
        <f>YEAR(O2933)</f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>(((J2934/60)/60)/24)+DATE(1970,1,1)</f>
        <v>42025.164780092593</v>
      </c>
      <c r="P2934" t="str">
        <f>LEFT(N2934,SEARCH("/",N2934)-1)</f>
        <v>theater</v>
      </c>
      <c r="Q2934" t="str">
        <f>RIGHT(N2934,LEN(N2934)-SEARCH("/",N2934))</f>
        <v>musical</v>
      </c>
      <c r="R2934">
        <f>YEAR(O2934)</f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>(((J2935/60)/60)/24)+DATE(1970,1,1)</f>
        <v>42495.956631944442</v>
      </c>
      <c r="P2935" t="str">
        <f>LEFT(N2935,SEARCH("/",N2935)-1)</f>
        <v>theater</v>
      </c>
      <c r="Q2935" t="str">
        <f>RIGHT(N2935,LEN(N2935)-SEARCH("/",N2935))</f>
        <v>musical</v>
      </c>
      <c r="R2935">
        <f>YEAR(O2935)</f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>(((J2936/60)/60)/24)+DATE(1970,1,1)</f>
        <v>41775.636157407411</v>
      </c>
      <c r="P2936" t="str">
        <f>LEFT(N2936,SEARCH("/",N2936)-1)</f>
        <v>theater</v>
      </c>
      <c r="Q2936" t="str">
        <f>RIGHT(N2936,LEN(N2936)-SEARCH("/",N2936))</f>
        <v>musical</v>
      </c>
      <c r="R2936">
        <f>YEAR(O2936)</f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>(((J2937/60)/60)/24)+DATE(1970,1,1)</f>
        <v>42553.583425925928</v>
      </c>
      <c r="P2937" t="str">
        <f>LEFT(N2937,SEARCH("/",N2937)-1)</f>
        <v>theater</v>
      </c>
      <c r="Q2937" t="str">
        <f>RIGHT(N2937,LEN(N2937)-SEARCH("/",N2937))</f>
        <v>musical</v>
      </c>
      <c r="R2937">
        <f>YEAR(O2937)</f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>(((J2938/60)/60)/24)+DATE(1970,1,1)</f>
        <v>41912.650729166664</v>
      </c>
      <c r="P2938" t="str">
        <f>LEFT(N2938,SEARCH("/",N2938)-1)</f>
        <v>theater</v>
      </c>
      <c r="Q2938" t="str">
        <f>RIGHT(N2938,LEN(N2938)-SEARCH("/",N2938))</f>
        <v>musical</v>
      </c>
      <c r="R2938">
        <f>YEAR(O2938)</f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>(((J2939/60)/60)/24)+DATE(1970,1,1)</f>
        <v>41803.457326388889</v>
      </c>
      <c r="P2939" t="str">
        <f>LEFT(N2939,SEARCH("/",N2939)-1)</f>
        <v>theater</v>
      </c>
      <c r="Q2939" t="str">
        <f>RIGHT(N2939,LEN(N2939)-SEARCH("/",N2939))</f>
        <v>musical</v>
      </c>
      <c r="R2939">
        <f>YEAR(O2939)</f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>(((J2940/60)/60)/24)+DATE(1970,1,1)</f>
        <v>42004.703865740739</v>
      </c>
      <c r="P2940" t="str">
        <f>LEFT(N2940,SEARCH("/",N2940)-1)</f>
        <v>theater</v>
      </c>
      <c r="Q2940" t="str">
        <f>RIGHT(N2940,LEN(N2940)-SEARCH("/",N2940))</f>
        <v>musical</v>
      </c>
      <c r="R2940">
        <f>YEAR(O2940)</f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>(((J2941/60)/60)/24)+DATE(1970,1,1)</f>
        <v>41845.809166666666</v>
      </c>
      <c r="P2941" t="str">
        <f>LEFT(N2941,SEARCH("/",N2941)-1)</f>
        <v>theater</v>
      </c>
      <c r="Q2941" t="str">
        <f>RIGHT(N2941,LEN(N2941)-SEARCH("/",N2941))</f>
        <v>musical</v>
      </c>
      <c r="R2941">
        <f>YEAR(O2941)</f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>(((J2942/60)/60)/24)+DATE(1970,1,1)</f>
        <v>41982.773356481484</v>
      </c>
      <c r="P2942" t="str">
        <f>LEFT(N2942,SEARCH("/",N2942)-1)</f>
        <v>theater</v>
      </c>
      <c r="Q2942" t="str">
        <f>RIGHT(N2942,LEN(N2942)-SEARCH("/",N2942))</f>
        <v>musical</v>
      </c>
      <c r="R2942">
        <f>YEAR(O2942)</f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>(((J2943/60)/60)/24)+DATE(1970,1,1)</f>
        <v>42034.960127314815</v>
      </c>
      <c r="P2943" t="str">
        <f>LEFT(N2943,SEARCH("/",N2943)-1)</f>
        <v>theater</v>
      </c>
      <c r="Q2943" t="str">
        <f>RIGHT(N2943,LEN(N2943)-SEARCH("/",N2943))</f>
        <v>spaces</v>
      </c>
      <c r="R2943">
        <f>YEAR(O2943)</f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>(((J2944/60)/60)/24)+DATE(1970,1,1)</f>
        <v>42334.803923611107</v>
      </c>
      <c r="P2944" t="str">
        <f>LEFT(N2944,SEARCH("/",N2944)-1)</f>
        <v>theater</v>
      </c>
      <c r="Q2944" t="str">
        <f>RIGHT(N2944,LEN(N2944)-SEARCH("/",N2944))</f>
        <v>spaces</v>
      </c>
      <c r="R2944">
        <f>YEAR(O2944)</f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>(((J2945/60)/60)/24)+DATE(1970,1,1)</f>
        <v>42077.129398148143</v>
      </c>
      <c r="P2945" t="str">
        <f>LEFT(N2945,SEARCH("/",N2945)-1)</f>
        <v>theater</v>
      </c>
      <c r="Q2945" t="str">
        <f>RIGHT(N2945,LEN(N2945)-SEARCH("/",N2945))</f>
        <v>spaces</v>
      </c>
      <c r="R2945">
        <f>YEAR(O2945)</f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>(((J2946/60)/60)/24)+DATE(1970,1,1)</f>
        <v>42132.9143287037</v>
      </c>
      <c r="P2946" t="str">
        <f>LEFT(N2946,SEARCH("/",N2946)-1)</f>
        <v>theater</v>
      </c>
      <c r="Q2946" t="str">
        <f>RIGHT(N2946,LEN(N2946)-SEARCH("/",N2946))</f>
        <v>spaces</v>
      </c>
      <c r="R2946">
        <f>YEAR(O2946)</f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>(((J2947/60)/60)/24)+DATE(1970,1,1)</f>
        <v>42118.139583333337</v>
      </c>
      <c r="P2947" t="str">
        <f>LEFT(N2947,SEARCH("/",N2947)-1)</f>
        <v>theater</v>
      </c>
      <c r="Q2947" t="str">
        <f>RIGHT(N2947,LEN(N2947)-SEARCH("/",N2947))</f>
        <v>spaces</v>
      </c>
      <c r="R2947">
        <f>YEAR(O2947)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>(((J2948/60)/60)/24)+DATE(1970,1,1)</f>
        <v>42567.531157407408</v>
      </c>
      <c r="P2948" t="str">
        <f>LEFT(N2948,SEARCH("/",N2948)-1)</f>
        <v>theater</v>
      </c>
      <c r="Q2948" t="str">
        <f>RIGHT(N2948,LEN(N2948)-SEARCH("/",N2948))</f>
        <v>spaces</v>
      </c>
      <c r="R2948">
        <f>YEAR(O2948)</f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>(((J2949/60)/60)/24)+DATE(1970,1,1)</f>
        <v>42649.562118055561</v>
      </c>
      <c r="P2949" t="str">
        <f>LEFT(N2949,SEARCH("/",N2949)-1)</f>
        <v>theater</v>
      </c>
      <c r="Q2949" t="str">
        <f>RIGHT(N2949,LEN(N2949)-SEARCH("/",N2949))</f>
        <v>spaces</v>
      </c>
      <c r="R2949">
        <f>YEAR(O2949)</f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>(((J2950/60)/60)/24)+DATE(1970,1,1)</f>
        <v>42097.649224537032</v>
      </c>
      <c r="P2950" t="str">
        <f>LEFT(N2950,SEARCH("/",N2950)-1)</f>
        <v>theater</v>
      </c>
      <c r="Q2950" t="str">
        <f>RIGHT(N2950,LEN(N2950)-SEARCH("/",N2950))</f>
        <v>spaces</v>
      </c>
      <c r="R2950">
        <f>YEAR(O2950)</f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>(((J2951/60)/60)/24)+DATE(1970,1,1)</f>
        <v>42297.823113425926</v>
      </c>
      <c r="P2951" t="str">
        <f>LEFT(N2951,SEARCH("/",N2951)-1)</f>
        <v>theater</v>
      </c>
      <c r="Q2951" t="str">
        <f>RIGHT(N2951,LEN(N2951)-SEARCH("/",N2951))</f>
        <v>spaces</v>
      </c>
      <c r="R2951">
        <f>YEAR(O2951)</f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>(((J2952/60)/60)/24)+DATE(1970,1,1)</f>
        <v>42362.36518518519</v>
      </c>
      <c r="P2952" t="str">
        <f>LEFT(N2952,SEARCH("/",N2952)-1)</f>
        <v>theater</v>
      </c>
      <c r="Q2952" t="str">
        <f>RIGHT(N2952,LEN(N2952)-SEARCH("/",N2952))</f>
        <v>spaces</v>
      </c>
      <c r="R2952">
        <f>YEAR(O2952)</f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>(((J2953/60)/60)/24)+DATE(1970,1,1)</f>
        <v>41872.802928240737</v>
      </c>
      <c r="P2953" t="str">
        <f>LEFT(N2953,SEARCH("/",N2953)-1)</f>
        <v>theater</v>
      </c>
      <c r="Q2953" t="str">
        <f>RIGHT(N2953,LEN(N2953)-SEARCH("/",N2953))</f>
        <v>spaces</v>
      </c>
      <c r="R2953">
        <f>YEAR(O2953)</f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>(((J2954/60)/60)/24)+DATE(1970,1,1)</f>
        <v>42628.690266203703</v>
      </c>
      <c r="P2954" t="str">
        <f>LEFT(N2954,SEARCH("/",N2954)-1)</f>
        <v>theater</v>
      </c>
      <c r="Q2954" t="str">
        <f>RIGHT(N2954,LEN(N2954)-SEARCH("/",N2954))</f>
        <v>spaces</v>
      </c>
      <c r="R2954">
        <f>YEAR(O2954)</f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>(((J2955/60)/60)/24)+DATE(1970,1,1)</f>
        <v>42255.791909722218</v>
      </c>
      <c r="P2955" t="str">
        <f>LEFT(N2955,SEARCH("/",N2955)-1)</f>
        <v>theater</v>
      </c>
      <c r="Q2955" t="str">
        <f>RIGHT(N2955,LEN(N2955)-SEARCH("/",N2955))</f>
        <v>spaces</v>
      </c>
      <c r="R2955">
        <f>YEAR(O2955)</f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>(((J2956/60)/60)/24)+DATE(1970,1,1)</f>
        <v>42790.583368055552</v>
      </c>
      <c r="P2956" t="str">
        <f>LEFT(N2956,SEARCH("/",N2956)-1)</f>
        <v>theater</v>
      </c>
      <c r="Q2956" t="str">
        <f>RIGHT(N2956,LEN(N2956)-SEARCH("/",N2956))</f>
        <v>spaces</v>
      </c>
      <c r="R2956">
        <f>YEAR(O2956)</f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>(((J2957/60)/60)/24)+DATE(1970,1,1)</f>
        <v>42141.741307870368</v>
      </c>
      <c r="P2957" t="str">
        <f>LEFT(N2957,SEARCH("/",N2957)-1)</f>
        <v>theater</v>
      </c>
      <c r="Q2957" t="str">
        <f>RIGHT(N2957,LEN(N2957)-SEARCH("/",N2957))</f>
        <v>spaces</v>
      </c>
      <c r="R2957">
        <f>YEAR(O2957)</f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>(((J2958/60)/60)/24)+DATE(1970,1,1)</f>
        <v>42464.958912037036</v>
      </c>
      <c r="P2958" t="str">
        <f>LEFT(N2958,SEARCH("/",N2958)-1)</f>
        <v>theater</v>
      </c>
      <c r="Q2958" t="str">
        <f>RIGHT(N2958,LEN(N2958)-SEARCH("/",N2958))</f>
        <v>spaces</v>
      </c>
      <c r="R2958">
        <f>YEAR(O2958)</f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>(((J2959/60)/60)/24)+DATE(1970,1,1)</f>
        <v>42031.011249999996</v>
      </c>
      <c r="P2959" t="str">
        <f>LEFT(N2959,SEARCH("/",N2959)-1)</f>
        <v>theater</v>
      </c>
      <c r="Q2959" t="str">
        <f>RIGHT(N2959,LEN(N2959)-SEARCH("/",N2959))</f>
        <v>spaces</v>
      </c>
      <c r="R2959">
        <f>YEAR(O2959)</f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>(((J2960/60)/60)/24)+DATE(1970,1,1)</f>
        <v>42438.779131944444</v>
      </c>
      <c r="P2960" t="str">
        <f>LEFT(N2960,SEARCH("/",N2960)-1)</f>
        <v>theater</v>
      </c>
      <c r="Q2960" t="str">
        <f>RIGHT(N2960,LEN(N2960)-SEARCH("/",N2960))</f>
        <v>spaces</v>
      </c>
      <c r="R2960">
        <f>YEAR(O2960)</f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>(((J2961/60)/60)/24)+DATE(1970,1,1)</f>
        <v>42498.008391203708</v>
      </c>
      <c r="P2961" t="str">
        <f>LEFT(N2961,SEARCH("/",N2961)-1)</f>
        <v>theater</v>
      </c>
      <c r="Q2961" t="str">
        <f>RIGHT(N2961,LEN(N2961)-SEARCH("/",N2961))</f>
        <v>spaces</v>
      </c>
      <c r="R2961">
        <f>YEAR(O2961)</f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>(((J2962/60)/60)/24)+DATE(1970,1,1)</f>
        <v>41863.757210648146</v>
      </c>
      <c r="P2962" t="str">
        <f>LEFT(N2962,SEARCH("/",N2962)-1)</f>
        <v>theater</v>
      </c>
      <c r="Q2962" t="str">
        <f>RIGHT(N2962,LEN(N2962)-SEARCH("/",N2962))</f>
        <v>spaces</v>
      </c>
      <c r="R2962">
        <f>YEAR(O2962)</f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>(((J2963/60)/60)/24)+DATE(1970,1,1)</f>
        <v>42061.212488425925</v>
      </c>
      <c r="P2963" t="str">
        <f>LEFT(N2963,SEARCH("/",N2963)-1)</f>
        <v>theater</v>
      </c>
      <c r="Q2963" t="str">
        <f>RIGHT(N2963,LEN(N2963)-SEARCH("/",N2963))</f>
        <v>plays</v>
      </c>
      <c r="R2963">
        <f>YEAR(O2963)</f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>(((J2964/60)/60)/24)+DATE(1970,1,1)</f>
        <v>42036.24428240741</v>
      </c>
      <c r="P2964" t="str">
        <f>LEFT(N2964,SEARCH("/",N2964)-1)</f>
        <v>theater</v>
      </c>
      <c r="Q2964" t="str">
        <f>RIGHT(N2964,LEN(N2964)-SEARCH("/",N2964))</f>
        <v>plays</v>
      </c>
      <c r="R2964">
        <f>YEAR(O2964)</f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>(((J2965/60)/60)/24)+DATE(1970,1,1)</f>
        <v>42157.470185185186</v>
      </c>
      <c r="P2965" t="str">
        <f>LEFT(N2965,SEARCH("/",N2965)-1)</f>
        <v>theater</v>
      </c>
      <c r="Q2965" t="str">
        <f>RIGHT(N2965,LEN(N2965)-SEARCH("/",N2965))</f>
        <v>plays</v>
      </c>
      <c r="R2965">
        <f>YEAR(O2965)</f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>(((J2966/60)/60)/24)+DATE(1970,1,1)</f>
        <v>41827.909942129627</v>
      </c>
      <c r="P2966" t="str">
        <f>LEFT(N2966,SEARCH("/",N2966)-1)</f>
        <v>theater</v>
      </c>
      <c r="Q2966" t="str">
        <f>RIGHT(N2966,LEN(N2966)-SEARCH("/",N2966))</f>
        <v>plays</v>
      </c>
      <c r="R2966">
        <f>YEAR(O2966)</f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>(((J2967/60)/60)/24)+DATE(1970,1,1)</f>
        <v>42162.729548611111</v>
      </c>
      <c r="P2967" t="str">
        <f>LEFT(N2967,SEARCH("/",N2967)-1)</f>
        <v>theater</v>
      </c>
      <c r="Q2967" t="str">
        <f>RIGHT(N2967,LEN(N2967)-SEARCH("/",N2967))</f>
        <v>plays</v>
      </c>
      <c r="R2967">
        <f>YEAR(O2967)</f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>(((J2968/60)/60)/24)+DATE(1970,1,1)</f>
        <v>42233.738564814819</v>
      </c>
      <c r="P2968" t="str">
        <f>LEFT(N2968,SEARCH("/",N2968)-1)</f>
        <v>theater</v>
      </c>
      <c r="Q2968" t="str">
        <f>RIGHT(N2968,LEN(N2968)-SEARCH("/",N2968))</f>
        <v>plays</v>
      </c>
      <c r="R2968">
        <f>YEAR(O2968)</f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>(((J2969/60)/60)/24)+DATE(1970,1,1)</f>
        <v>42042.197824074072</v>
      </c>
      <c r="P2969" t="str">
        <f>LEFT(N2969,SEARCH("/",N2969)-1)</f>
        <v>theater</v>
      </c>
      <c r="Q2969" t="str">
        <f>RIGHT(N2969,LEN(N2969)-SEARCH("/",N2969))</f>
        <v>plays</v>
      </c>
      <c r="R2969">
        <f>YEAR(O2969)</f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>(((J2970/60)/60)/24)+DATE(1970,1,1)</f>
        <v>42585.523842592593</v>
      </c>
      <c r="P2970" t="str">
        <f>LEFT(N2970,SEARCH("/",N2970)-1)</f>
        <v>theater</v>
      </c>
      <c r="Q2970" t="str">
        <f>RIGHT(N2970,LEN(N2970)-SEARCH("/",N2970))</f>
        <v>plays</v>
      </c>
      <c r="R2970">
        <f>YEAR(O2970)</f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>(((J2971/60)/60)/24)+DATE(1970,1,1)</f>
        <v>42097.786493055552</v>
      </c>
      <c r="P2971" t="str">
        <f>LEFT(N2971,SEARCH("/",N2971)-1)</f>
        <v>theater</v>
      </c>
      <c r="Q2971" t="str">
        <f>RIGHT(N2971,LEN(N2971)-SEARCH("/",N2971))</f>
        <v>plays</v>
      </c>
      <c r="R2971">
        <f>YEAR(O2971)</f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>(((J2972/60)/60)/24)+DATE(1970,1,1)</f>
        <v>41808.669571759259</v>
      </c>
      <c r="P2972" t="str">
        <f>LEFT(N2972,SEARCH("/",N2972)-1)</f>
        <v>theater</v>
      </c>
      <c r="Q2972" t="str">
        <f>RIGHT(N2972,LEN(N2972)-SEARCH("/",N2972))</f>
        <v>plays</v>
      </c>
      <c r="R2972">
        <f>YEAR(O2972)</f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>(((J2973/60)/60)/24)+DATE(1970,1,1)</f>
        <v>41852.658310185187</v>
      </c>
      <c r="P2973" t="str">
        <f>LEFT(N2973,SEARCH("/",N2973)-1)</f>
        <v>theater</v>
      </c>
      <c r="Q2973" t="str">
        <f>RIGHT(N2973,LEN(N2973)-SEARCH("/",N2973))</f>
        <v>plays</v>
      </c>
      <c r="R2973">
        <f>YEAR(O2973)</f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>(((J2974/60)/60)/24)+DATE(1970,1,1)</f>
        <v>42694.110185185185</v>
      </c>
      <c r="P2974" t="str">
        <f>LEFT(N2974,SEARCH("/",N2974)-1)</f>
        <v>theater</v>
      </c>
      <c r="Q2974" t="str">
        <f>RIGHT(N2974,LEN(N2974)-SEARCH("/",N2974))</f>
        <v>plays</v>
      </c>
      <c r="R2974">
        <f>YEAR(O2974)</f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>(((J2975/60)/60)/24)+DATE(1970,1,1)</f>
        <v>42341.818379629629</v>
      </c>
      <c r="P2975" t="str">
        <f>LEFT(N2975,SEARCH("/",N2975)-1)</f>
        <v>theater</v>
      </c>
      <c r="Q2975" t="str">
        <f>RIGHT(N2975,LEN(N2975)-SEARCH("/",N2975))</f>
        <v>plays</v>
      </c>
      <c r="R2975">
        <f>YEAR(O2975)</f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>(((J2976/60)/60)/24)+DATE(1970,1,1)</f>
        <v>41880.061006944445</v>
      </c>
      <c r="P2976" t="str">
        <f>LEFT(N2976,SEARCH("/",N2976)-1)</f>
        <v>theater</v>
      </c>
      <c r="Q2976" t="str">
        <f>RIGHT(N2976,LEN(N2976)-SEARCH("/",N2976))</f>
        <v>plays</v>
      </c>
      <c r="R2976">
        <f>YEAR(O2976)</f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>(((J2977/60)/60)/24)+DATE(1970,1,1)</f>
        <v>41941.683865740742</v>
      </c>
      <c r="P2977" t="str">
        <f>LEFT(N2977,SEARCH("/",N2977)-1)</f>
        <v>theater</v>
      </c>
      <c r="Q2977" t="str">
        <f>RIGHT(N2977,LEN(N2977)-SEARCH("/",N2977))</f>
        <v>plays</v>
      </c>
      <c r="R2977">
        <f>YEAR(O2977)</f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>(((J2978/60)/60)/24)+DATE(1970,1,1)</f>
        <v>42425.730671296296</v>
      </c>
      <c r="P2978" t="str">
        <f>LEFT(N2978,SEARCH("/",N2978)-1)</f>
        <v>theater</v>
      </c>
      <c r="Q2978" t="str">
        <f>RIGHT(N2978,LEN(N2978)-SEARCH("/",N2978))</f>
        <v>plays</v>
      </c>
      <c r="R2978">
        <f>YEAR(O2978)</f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>(((J2979/60)/60)/24)+DATE(1970,1,1)</f>
        <v>42026.88118055556</v>
      </c>
      <c r="P2979" t="str">
        <f>LEFT(N2979,SEARCH("/",N2979)-1)</f>
        <v>theater</v>
      </c>
      <c r="Q2979" t="str">
        <f>RIGHT(N2979,LEN(N2979)-SEARCH("/",N2979))</f>
        <v>plays</v>
      </c>
      <c r="R2979">
        <f>YEAR(O2979)</f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>(((J2980/60)/60)/24)+DATE(1970,1,1)</f>
        <v>41922.640590277777</v>
      </c>
      <c r="P2980" t="str">
        <f>LEFT(N2980,SEARCH("/",N2980)-1)</f>
        <v>theater</v>
      </c>
      <c r="Q2980" t="str">
        <f>RIGHT(N2980,LEN(N2980)-SEARCH("/",N2980))</f>
        <v>plays</v>
      </c>
      <c r="R2980">
        <f>YEAR(O2980)</f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>(((J2981/60)/60)/24)+DATE(1970,1,1)</f>
        <v>41993.824340277773</v>
      </c>
      <c r="P2981" t="str">
        <f>LEFT(N2981,SEARCH("/",N2981)-1)</f>
        <v>theater</v>
      </c>
      <c r="Q2981" t="str">
        <f>RIGHT(N2981,LEN(N2981)-SEARCH("/",N2981))</f>
        <v>plays</v>
      </c>
      <c r="R2981">
        <f>YEAR(O2981)</f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>(((J2982/60)/60)/24)+DATE(1970,1,1)</f>
        <v>42219.915856481486</v>
      </c>
      <c r="P2982" t="str">
        <f>LEFT(N2982,SEARCH("/",N2982)-1)</f>
        <v>theater</v>
      </c>
      <c r="Q2982" t="str">
        <f>RIGHT(N2982,LEN(N2982)-SEARCH("/",N2982))</f>
        <v>plays</v>
      </c>
      <c r="R2982">
        <f>YEAR(O2982)</f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>(((J2983/60)/60)/24)+DATE(1970,1,1)</f>
        <v>42225.559675925921</v>
      </c>
      <c r="P2983" t="str">
        <f>LEFT(N2983,SEARCH("/",N2983)-1)</f>
        <v>theater</v>
      </c>
      <c r="Q2983" t="str">
        <f>RIGHT(N2983,LEN(N2983)-SEARCH("/",N2983))</f>
        <v>spaces</v>
      </c>
      <c r="R2983">
        <f>YEAR(O2983)</f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>(((J2984/60)/60)/24)+DATE(1970,1,1)</f>
        <v>42381.686840277776</v>
      </c>
      <c r="P2984" t="str">
        <f>LEFT(N2984,SEARCH("/",N2984)-1)</f>
        <v>theater</v>
      </c>
      <c r="Q2984" t="str">
        <f>RIGHT(N2984,LEN(N2984)-SEARCH("/",N2984))</f>
        <v>spaces</v>
      </c>
      <c r="R2984">
        <f>YEAR(O2984)</f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>(((J2985/60)/60)/24)+DATE(1970,1,1)</f>
        <v>41894.632361111115</v>
      </c>
      <c r="P2985" t="str">
        <f>LEFT(N2985,SEARCH("/",N2985)-1)</f>
        <v>theater</v>
      </c>
      <c r="Q2985" t="str">
        <f>RIGHT(N2985,LEN(N2985)-SEARCH("/",N2985))</f>
        <v>spaces</v>
      </c>
      <c r="R2985">
        <f>YEAR(O2985)</f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>(((J2986/60)/60)/24)+DATE(1970,1,1)</f>
        <v>42576.278715277775</v>
      </c>
      <c r="P2986" t="str">
        <f>LEFT(N2986,SEARCH("/",N2986)-1)</f>
        <v>theater</v>
      </c>
      <c r="Q2986" t="str">
        <f>RIGHT(N2986,LEN(N2986)-SEARCH("/",N2986))</f>
        <v>spaces</v>
      </c>
      <c r="R2986">
        <f>YEAR(O2986)</f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>(((J2987/60)/60)/24)+DATE(1970,1,1)</f>
        <v>42654.973703703698</v>
      </c>
      <c r="P2987" t="str">
        <f>LEFT(N2987,SEARCH("/",N2987)-1)</f>
        <v>theater</v>
      </c>
      <c r="Q2987" t="str">
        <f>RIGHT(N2987,LEN(N2987)-SEARCH("/",N2987))</f>
        <v>spaces</v>
      </c>
      <c r="R2987">
        <f>YEAR(O2987)</f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>(((J2988/60)/60)/24)+DATE(1970,1,1)</f>
        <v>42431.500069444446</v>
      </c>
      <c r="P2988" t="str">
        <f>LEFT(N2988,SEARCH("/",N2988)-1)</f>
        <v>theater</v>
      </c>
      <c r="Q2988" t="str">
        <f>RIGHT(N2988,LEN(N2988)-SEARCH("/",N2988))</f>
        <v>spaces</v>
      </c>
      <c r="R2988">
        <f>YEAR(O2988)</f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>(((J2989/60)/60)/24)+DATE(1970,1,1)</f>
        <v>42627.307303240741</v>
      </c>
      <c r="P2989" t="str">
        <f>LEFT(N2989,SEARCH("/",N2989)-1)</f>
        <v>theater</v>
      </c>
      <c r="Q2989" t="str">
        <f>RIGHT(N2989,LEN(N2989)-SEARCH("/",N2989))</f>
        <v>spaces</v>
      </c>
      <c r="R2989">
        <f>YEAR(O2989)</f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>(((J2990/60)/60)/24)+DATE(1970,1,1)</f>
        <v>42511.362048611118</v>
      </c>
      <c r="P2990" t="str">
        <f>LEFT(N2990,SEARCH("/",N2990)-1)</f>
        <v>theater</v>
      </c>
      <c r="Q2990" t="str">
        <f>RIGHT(N2990,LEN(N2990)-SEARCH("/",N2990))</f>
        <v>spaces</v>
      </c>
      <c r="R2990">
        <f>YEAR(O2990)</f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>(((J2991/60)/60)/24)+DATE(1970,1,1)</f>
        <v>42337.02039351852</v>
      </c>
      <c r="P2991" t="str">
        <f>LEFT(N2991,SEARCH("/",N2991)-1)</f>
        <v>theater</v>
      </c>
      <c r="Q2991" t="str">
        <f>RIGHT(N2991,LEN(N2991)-SEARCH("/",N2991))</f>
        <v>spaces</v>
      </c>
      <c r="R2991">
        <f>YEAR(O2991)</f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>(((J2992/60)/60)/24)+DATE(1970,1,1)</f>
        <v>42341.57430555555</v>
      </c>
      <c r="P2992" t="str">
        <f>LEFT(N2992,SEARCH("/",N2992)-1)</f>
        <v>theater</v>
      </c>
      <c r="Q2992" t="str">
        <f>RIGHT(N2992,LEN(N2992)-SEARCH("/",N2992))</f>
        <v>spaces</v>
      </c>
      <c r="R2992">
        <f>YEAR(O2992)</f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>(((J2993/60)/60)/24)+DATE(1970,1,1)</f>
        <v>42740.837152777778</v>
      </c>
      <c r="P2993" t="str">
        <f>LEFT(N2993,SEARCH("/",N2993)-1)</f>
        <v>theater</v>
      </c>
      <c r="Q2993" t="str">
        <f>RIGHT(N2993,LEN(N2993)-SEARCH("/",N2993))</f>
        <v>spaces</v>
      </c>
      <c r="R2993">
        <f>YEAR(O2993)</f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>(((J2994/60)/60)/24)+DATE(1970,1,1)</f>
        <v>42622.767476851848</v>
      </c>
      <c r="P2994" t="str">
        <f>LEFT(N2994,SEARCH("/",N2994)-1)</f>
        <v>theater</v>
      </c>
      <c r="Q2994" t="str">
        <f>RIGHT(N2994,LEN(N2994)-SEARCH("/",N2994))</f>
        <v>spaces</v>
      </c>
      <c r="R2994">
        <f>YEAR(O2994)</f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>(((J2995/60)/60)/24)+DATE(1970,1,1)</f>
        <v>42390.838738425926</v>
      </c>
      <c r="P2995" t="str">
        <f>LEFT(N2995,SEARCH("/",N2995)-1)</f>
        <v>theater</v>
      </c>
      <c r="Q2995" t="str">
        <f>RIGHT(N2995,LEN(N2995)-SEARCH("/",N2995))</f>
        <v>spaces</v>
      </c>
      <c r="R2995">
        <f>YEAR(O2995)</f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>(((J2996/60)/60)/24)+DATE(1970,1,1)</f>
        <v>41885.478842592594</v>
      </c>
      <c r="P2996" t="str">
        <f>LEFT(N2996,SEARCH("/",N2996)-1)</f>
        <v>theater</v>
      </c>
      <c r="Q2996" t="str">
        <f>RIGHT(N2996,LEN(N2996)-SEARCH("/",N2996))</f>
        <v>spaces</v>
      </c>
      <c r="R2996">
        <f>YEAR(O2996)</f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>(((J2997/60)/60)/24)+DATE(1970,1,1)</f>
        <v>42724.665173611109</v>
      </c>
      <c r="P2997" t="str">
        <f>LEFT(N2997,SEARCH("/",N2997)-1)</f>
        <v>theater</v>
      </c>
      <c r="Q2997" t="str">
        <f>RIGHT(N2997,LEN(N2997)-SEARCH("/",N2997))</f>
        <v>spaces</v>
      </c>
      <c r="R2997">
        <f>YEAR(O2997)</f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>(((J2998/60)/60)/24)+DATE(1970,1,1)</f>
        <v>42090.912500000006</v>
      </c>
      <c r="P2998" t="str">
        <f>LEFT(N2998,SEARCH("/",N2998)-1)</f>
        <v>theater</v>
      </c>
      <c r="Q2998" t="str">
        <f>RIGHT(N2998,LEN(N2998)-SEARCH("/",N2998))</f>
        <v>spaces</v>
      </c>
      <c r="R2998">
        <f>YEAR(O2998)</f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>(((J2999/60)/60)/24)+DATE(1970,1,1)</f>
        <v>42775.733715277776</v>
      </c>
      <c r="P2999" t="str">
        <f>LEFT(N2999,SEARCH("/",N2999)-1)</f>
        <v>theater</v>
      </c>
      <c r="Q2999" t="str">
        <f>RIGHT(N2999,LEN(N2999)-SEARCH("/",N2999))</f>
        <v>spaces</v>
      </c>
      <c r="R2999">
        <f>YEAR(O2999)</f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>(((J3000/60)/60)/24)+DATE(1970,1,1)</f>
        <v>41778.193622685183</v>
      </c>
      <c r="P3000" t="str">
        <f>LEFT(N3000,SEARCH("/",N3000)-1)</f>
        <v>theater</v>
      </c>
      <c r="Q3000" t="str">
        <f>RIGHT(N3000,LEN(N3000)-SEARCH("/",N3000))</f>
        <v>spaces</v>
      </c>
      <c r="R3000">
        <f>YEAR(O3000)</f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>(((J3001/60)/60)/24)+DATE(1970,1,1)</f>
        <v>42780.740277777775</v>
      </c>
      <c r="P3001" t="str">
        <f>LEFT(N3001,SEARCH("/",N3001)-1)</f>
        <v>theater</v>
      </c>
      <c r="Q3001" t="str">
        <f>RIGHT(N3001,LEN(N3001)-SEARCH("/",N3001))</f>
        <v>spaces</v>
      </c>
      <c r="R3001">
        <f>YEAR(O3001)</f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>(((J3002/60)/60)/24)+DATE(1970,1,1)</f>
        <v>42752.827199074076</v>
      </c>
      <c r="P3002" t="str">
        <f>LEFT(N3002,SEARCH("/",N3002)-1)</f>
        <v>theater</v>
      </c>
      <c r="Q3002" t="str">
        <f>RIGHT(N3002,LEN(N3002)-SEARCH("/",N3002))</f>
        <v>spaces</v>
      </c>
      <c r="R3002">
        <f>YEAR(O3002)</f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>(((J3003/60)/60)/24)+DATE(1970,1,1)</f>
        <v>42534.895625000005</v>
      </c>
      <c r="P3003" t="str">
        <f>LEFT(N3003,SEARCH("/",N3003)-1)</f>
        <v>theater</v>
      </c>
      <c r="Q3003" t="str">
        <f>RIGHT(N3003,LEN(N3003)-SEARCH("/",N3003))</f>
        <v>spaces</v>
      </c>
      <c r="R3003">
        <f>YEAR(O3003)</f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>(((J3004/60)/60)/24)+DATE(1970,1,1)</f>
        <v>41239.83625</v>
      </c>
      <c r="P3004" t="str">
        <f>LEFT(N3004,SEARCH("/",N3004)-1)</f>
        <v>theater</v>
      </c>
      <c r="Q3004" t="str">
        <f>RIGHT(N3004,LEN(N3004)-SEARCH("/",N3004))</f>
        <v>spaces</v>
      </c>
      <c r="R3004">
        <f>YEAR(O3004)</f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>(((J3005/60)/60)/24)+DATE(1970,1,1)</f>
        <v>42398.849259259259</v>
      </c>
      <c r="P3005" t="str">
        <f>LEFT(N3005,SEARCH("/",N3005)-1)</f>
        <v>theater</v>
      </c>
      <c r="Q3005" t="str">
        <f>RIGHT(N3005,LEN(N3005)-SEARCH("/",N3005))</f>
        <v>spaces</v>
      </c>
      <c r="R3005">
        <f>YEAR(O3005)</f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>(((J3006/60)/60)/24)+DATE(1970,1,1)</f>
        <v>41928.881064814814</v>
      </c>
      <c r="P3006" t="str">
        <f>LEFT(N3006,SEARCH("/",N3006)-1)</f>
        <v>theater</v>
      </c>
      <c r="Q3006" t="str">
        <f>RIGHT(N3006,LEN(N3006)-SEARCH("/",N3006))</f>
        <v>spaces</v>
      </c>
      <c r="R3006">
        <f>YEAR(O3006)</f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>(((J3007/60)/60)/24)+DATE(1970,1,1)</f>
        <v>41888.674826388888</v>
      </c>
      <c r="P3007" t="str">
        <f>LEFT(N3007,SEARCH("/",N3007)-1)</f>
        <v>theater</v>
      </c>
      <c r="Q3007" t="str">
        <f>RIGHT(N3007,LEN(N3007)-SEARCH("/",N3007))</f>
        <v>spaces</v>
      </c>
      <c r="R3007">
        <f>YEAR(O3007)</f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>(((J3008/60)/60)/24)+DATE(1970,1,1)</f>
        <v>41957.756840277783</v>
      </c>
      <c r="P3008" t="str">
        <f>LEFT(N3008,SEARCH("/",N3008)-1)</f>
        <v>theater</v>
      </c>
      <c r="Q3008" t="str">
        <f>RIGHT(N3008,LEN(N3008)-SEARCH("/",N3008))</f>
        <v>spaces</v>
      </c>
      <c r="R3008">
        <f>YEAR(O3008)</f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>(((J3009/60)/60)/24)+DATE(1970,1,1)</f>
        <v>42098.216238425928</v>
      </c>
      <c r="P3009" t="str">
        <f>LEFT(N3009,SEARCH("/",N3009)-1)</f>
        <v>theater</v>
      </c>
      <c r="Q3009" t="str">
        <f>RIGHT(N3009,LEN(N3009)-SEARCH("/",N3009))</f>
        <v>spaces</v>
      </c>
      <c r="R3009">
        <f>YEAR(O3009)</f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>(((J3010/60)/60)/24)+DATE(1970,1,1)</f>
        <v>42360.212025462963</v>
      </c>
      <c r="P3010" t="str">
        <f>LEFT(N3010,SEARCH("/",N3010)-1)</f>
        <v>theater</v>
      </c>
      <c r="Q3010" t="str">
        <f>RIGHT(N3010,LEN(N3010)-SEARCH("/",N3010))</f>
        <v>spaces</v>
      </c>
      <c r="R3010">
        <f>YEAR(O3010)</f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>(((J3011/60)/60)/24)+DATE(1970,1,1)</f>
        <v>41939.569907407407</v>
      </c>
      <c r="P3011" t="str">
        <f>LEFT(N3011,SEARCH("/",N3011)-1)</f>
        <v>theater</v>
      </c>
      <c r="Q3011" t="str">
        <f>RIGHT(N3011,LEN(N3011)-SEARCH("/",N3011))</f>
        <v>spaces</v>
      </c>
      <c r="R3011">
        <f>YEAR(O3011)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>(((J3012/60)/60)/24)+DATE(1970,1,1)</f>
        <v>41996.832395833335</v>
      </c>
      <c r="P3012" t="str">
        <f>LEFT(N3012,SEARCH("/",N3012)-1)</f>
        <v>theater</v>
      </c>
      <c r="Q3012" t="str">
        <f>RIGHT(N3012,LEN(N3012)-SEARCH("/",N3012))</f>
        <v>spaces</v>
      </c>
      <c r="R3012">
        <f>YEAR(O3012)</f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>(((J3013/60)/60)/24)+DATE(1970,1,1)</f>
        <v>42334.468935185185</v>
      </c>
      <c r="P3013" t="str">
        <f>LEFT(N3013,SEARCH("/",N3013)-1)</f>
        <v>theater</v>
      </c>
      <c r="Q3013" t="str">
        <f>RIGHT(N3013,LEN(N3013)-SEARCH("/",N3013))</f>
        <v>spaces</v>
      </c>
      <c r="R3013">
        <f>YEAR(O3013)</f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>(((J3014/60)/60)/24)+DATE(1970,1,1)</f>
        <v>42024.702893518523</v>
      </c>
      <c r="P3014" t="str">
        <f>LEFT(N3014,SEARCH("/",N3014)-1)</f>
        <v>theater</v>
      </c>
      <c r="Q3014" t="str">
        <f>RIGHT(N3014,LEN(N3014)-SEARCH("/",N3014))</f>
        <v>spaces</v>
      </c>
      <c r="R3014">
        <f>YEAR(O3014)</f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>(((J3015/60)/60)/24)+DATE(1970,1,1)</f>
        <v>42146.836215277777</v>
      </c>
      <c r="P3015" t="str">
        <f>LEFT(N3015,SEARCH("/",N3015)-1)</f>
        <v>theater</v>
      </c>
      <c r="Q3015" t="str">
        <f>RIGHT(N3015,LEN(N3015)-SEARCH("/",N3015))</f>
        <v>spaces</v>
      </c>
      <c r="R3015">
        <f>YEAR(O3015)</f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>(((J3016/60)/60)/24)+DATE(1970,1,1)</f>
        <v>41920.123611111114</v>
      </c>
      <c r="P3016" t="str">
        <f>LEFT(N3016,SEARCH("/",N3016)-1)</f>
        <v>theater</v>
      </c>
      <c r="Q3016" t="str">
        <f>RIGHT(N3016,LEN(N3016)-SEARCH("/",N3016))</f>
        <v>spaces</v>
      </c>
      <c r="R3016">
        <f>YEAR(O3016)</f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>(((J3017/60)/60)/24)+DATE(1970,1,1)</f>
        <v>41785.72729166667</v>
      </c>
      <c r="P3017" t="str">
        <f>LEFT(N3017,SEARCH("/",N3017)-1)</f>
        <v>theater</v>
      </c>
      <c r="Q3017" t="str">
        <f>RIGHT(N3017,LEN(N3017)-SEARCH("/",N3017))</f>
        <v>spaces</v>
      </c>
      <c r="R3017">
        <f>YEAR(O3017)</f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>(((J3018/60)/60)/24)+DATE(1970,1,1)</f>
        <v>41778.548055555555</v>
      </c>
      <c r="P3018" t="str">
        <f>LEFT(N3018,SEARCH("/",N3018)-1)</f>
        <v>theater</v>
      </c>
      <c r="Q3018" t="str">
        <f>RIGHT(N3018,LEN(N3018)-SEARCH("/",N3018))</f>
        <v>spaces</v>
      </c>
      <c r="R3018">
        <f>YEAR(O3018)</f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>(((J3019/60)/60)/24)+DATE(1970,1,1)</f>
        <v>41841.850034722222</v>
      </c>
      <c r="P3019" t="str">
        <f>LEFT(N3019,SEARCH("/",N3019)-1)</f>
        <v>theater</v>
      </c>
      <c r="Q3019" t="str">
        <f>RIGHT(N3019,LEN(N3019)-SEARCH("/",N3019))</f>
        <v>spaces</v>
      </c>
      <c r="R3019">
        <f>YEAR(O3019)</f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>(((J3020/60)/60)/24)+DATE(1970,1,1)</f>
        <v>42163.29833333334</v>
      </c>
      <c r="P3020" t="str">
        <f>LEFT(N3020,SEARCH("/",N3020)-1)</f>
        <v>theater</v>
      </c>
      <c r="Q3020" t="str">
        <f>RIGHT(N3020,LEN(N3020)-SEARCH("/",N3020))</f>
        <v>spaces</v>
      </c>
      <c r="R3020">
        <f>YEAR(O3020)</f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>(((J3021/60)/60)/24)+DATE(1970,1,1)</f>
        <v>41758.833564814813</v>
      </c>
      <c r="P3021" t="str">
        <f>LEFT(N3021,SEARCH("/",N3021)-1)</f>
        <v>theater</v>
      </c>
      <c r="Q3021" t="str">
        <f>RIGHT(N3021,LEN(N3021)-SEARCH("/",N3021))</f>
        <v>spaces</v>
      </c>
      <c r="R3021">
        <f>YEAR(O3021)</f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>(((J3022/60)/60)/24)+DATE(1970,1,1)</f>
        <v>42170.846446759257</v>
      </c>
      <c r="P3022" t="str">
        <f>LEFT(N3022,SEARCH("/",N3022)-1)</f>
        <v>theater</v>
      </c>
      <c r="Q3022" t="str">
        <f>RIGHT(N3022,LEN(N3022)-SEARCH("/",N3022))</f>
        <v>spaces</v>
      </c>
      <c r="R3022">
        <f>YEAR(O3022)</f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>(((J3023/60)/60)/24)+DATE(1970,1,1)</f>
        <v>42660.618854166663</v>
      </c>
      <c r="P3023" t="str">
        <f>LEFT(N3023,SEARCH("/",N3023)-1)</f>
        <v>theater</v>
      </c>
      <c r="Q3023" t="str">
        <f>RIGHT(N3023,LEN(N3023)-SEARCH("/",N3023))</f>
        <v>spaces</v>
      </c>
      <c r="R3023">
        <f>YEAR(O3023)</f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>(((J3024/60)/60)/24)+DATE(1970,1,1)</f>
        <v>42564.95380787037</v>
      </c>
      <c r="P3024" t="str">
        <f>LEFT(N3024,SEARCH("/",N3024)-1)</f>
        <v>theater</v>
      </c>
      <c r="Q3024" t="str">
        <f>RIGHT(N3024,LEN(N3024)-SEARCH("/",N3024))</f>
        <v>spaces</v>
      </c>
      <c r="R3024">
        <f>YEAR(O3024)</f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>(((J3025/60)/60)/24)+DATE(1970,1,1)</f>
        <v>42121.675763888896</v>
      </c>
      <c r="P3025" t="str">
        <f>LEFT(N3025,SEARCH("/",N3025)-1)</f>
        <v>theater</v>
      </c>
      <c r="Q3025" t="str">
        <f>RIGHT(N3025,LEN(N3025)-SEARCH("/",N3025))</f>
        <v>spaces</v>
      </c>
      <c r="R3025">
        <f>YEAR(O3025)</f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>(((J3026/60)/60)/24)+DATE(1970,1,1)</f>
        <v>41158.993923611109</v>
      </c>
      <c r="P3026" t="str">
        <f>LEFT(N3026,SEARCH("/",N3026)-1)</f>
        <v>theater</v>
      </c>
      <c r="Q3026" t="str">
        <f>RIGHT(N3026,LEN(N3026)-SEARCH("/",N3026))</f>
        <v>spaces</v>
      </c>
      <c r="R3026">
        <f>YEAR(O3026)</f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>(((J3027/60)/60)/24)+DATE(1970,1,1)</f>
        <v>41761.509409722225</v>
      </c>
      <c r="P3027" t="str">
        <f>LEFT(N3027,SEARCH("/",N3027)-1)</f>
        <v>theater</v>
      </c>
      <c r="Q3027" t="str">
        <f>RIGHT(N3027,LEN(N3027)-SEARCH("/",N3027))</f>
        <v>spaces</v>
      </c>
      <c r="R3027">
        <f>YEAR(O3027)</f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>(((J3028/60)/60)/24)+DATE(1970,1,1)</f>
        <v>42783.459398148145</v>
      </c>
      <c r="P3028" t="str">
        <f>LEFT(N3028,SEARCH("/",N3028)-1)</f>
        <v>theater</v>
      </c>
      <c r="Q3028" t="str">
        <f>RIGHT(N3028,LEN(N3028)-SEARCH("/",N3028))</f>
        <v>spaces</v>
      </c>
      <c r="R3028">
        <f>YEAR(O3028)</f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>(((J3029/60)/60)/24)+DATE(1970,1,1)</f>
        <v>42053.704293981486</v>
      </c>
      <c r="P3029" t="str">
        <f>LEFT(N3029,SEARCH("/",N3029)-1)</f>
        <v>theater</v>
      </c>
      <c r="Q3029" t="str">
        <f>RIGHT(N3029,LEN(N3029)-SEARCH("/",N3029))</f>
        <v>spaces</v>
      </c>
      <c r="R3029">
        <f>YEAR(O3029)</f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>(((J3030/60)/60)/24)+DATE(1970,1,1)</f>
        <v>42567.264178240745</v>
      </c>
      <c r="P3030" t="str">
        <f>LEFT(N3030,SEARCH("/",N3030)-1)</f>
        <v>theater</v>
      </c>
      <c r="Q3030" t="str">
        <f>RIGHT(N3030,LEN(N3030)-SEARCH("/",N3030))</f>
        <v>spaces</v>
      </c>
      <c r="R3030">
        <f>YEAR(O3030)</f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>(((J3031/60)/60)/24)+DATE(1970,1,1)</f>
        <v>41932.708877314813</v>
      </c>
      <c r="P3031" t="str">
        <f>LEFT(N3031,SEARCH("/",N3031)-1)</f>
        <v>theater</v>
      </c>
      <c r="Q3031" t="str">
        <f>RIGHT(N3031,LEN(N3031)-SEARCH("/",N3031))</f>
        <v>spaces</v>
      </c>
      <c r="R3031">
        <f>YEAR(O3031)</f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>(((J3032/60)/60)/24)+DATE(1970,1,1)</f>
        <v>42233.747349537036</v>
      </c>
      <c r="P3032" t="str">
        <f>LEFT(N3032,SEARCH("/",N3032)-1)</f>
        <v>theater</v>
      </c>
      <c r="Q3032" t="str">
        <f>RIGHT(N3032,LEN(N3032)-SEARCH("/",N3032))</f>
        <v>spaces</v>
      </c>
      <c r="R3032">
        <f>YEAR(O3032)</f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>(((J3033/60)/60)/24)+DATE(1970,1,1)</f>
        <v>42597.882488425923</v>
      </c>
      <c r="P3033" t="str">
        <f>LEFT(N3033,SEARCH("/",N3033)-1)</f>
        <v>theater</v>
      </c>
      <c r="Q3033" t="str">
        <f>RIGHT(N3033,LEN(N3033)-SEARCH("/",N3033))</f>
        <v>spaces</v>
      </c>
      <c r="R3033">
        <f>YEAR(O3033)</f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>(((J3034/60)/60)/24)+DATE(1970,1,1)</f>
        <v>42228.044664351852</v>
      </c>
      <c r="P3034" t="str">
        <f>LEFT(N3034,SEARCH("/",N3034)-1)</f>
        <v>theater</v>
      </c>
      <c r="Q3034" t="str">
        <f>RIGHT(N3034,LEN(N3034)-SEARCH("/",N3034))</f>
        <v>spaces</v>
      </c>
      <c r="R3034">
        <f>YEAR(O3034)</f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>(((J3035/60)/60)/24)+DATE(1970,1,1)</f>
        <v>42570.110243055555</v>
      </c>
      <c r="P3035" t="str">
        <f>LEFT(N3035,SEARCH("/",N3035)-1)</f>
        <v>theater</v>
      </c>
      <c r="Q3035" t="str">
        <f>RIGHT(N3035,LEN(N3035)-SEARCH("/",N3035))</f>
        <v>spaces</v>
      </c>
      <c r="R3035">
        <f>YEAR(O3035)</f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>(((J3036/60)/60)/24)+DATE(1970,1,1)</f>
        <v>42644.535358796296</v>
      </c>
      <c r="P3036" t="str">
        <f>LEFT(N3036,SEARCH("/",N3036)-1)</f>
        <v>theater</v>
      </c>
      <c r="Q3036" t="str">
        <f>RIGHT(N3036,LEN(N3036)-SEARCH("/",N3036))</f>
        <v>spaces</v>
      </c>
      <c r="R3036">
        <f>YEAR(O3036)</f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>(((J3037/60)/60)/24)+DATE(1970,1,1)</f>
        <v>41368.560289351852</v>
      </c>
      <c r="P3037" t="str">
        <f>LEFT(N3037,SEARCH("/",N3037)-1)</f>
        <v>theater</v>
      </c>
      <c r="Q3037" t="str">
        <f>RIGHT(N3037,LEN(N3037)-SEARCH("/",N3037))</f>
        <v>spaces</v>
      </c>
      <c r="R3037">
        <f>YEAR(O3037)</f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>(((J3038/60)/60)/24)+DATE(1970,1,1)</f>
        <v>41466.785231481481</v>
      </c>
      <c r="P3038" t="str">
        <f>LEFT(N3038,SEARCH("/",N3038)-1)</f>
        <v>theater</v>
      </c>
      <c r="Q3038" t="str">
        <f>RIGHT(N3038,LEN(N3038)-SEARCH("/",N3038))</f>
        <v>spaces</v>
      </c>
      <c r="R3038">
        <f>YEAR(O3038)</f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>(((J3039/60)/60)/24)+DATE(1970,1,1)</f>
        <v>40378.893206018518</v>
      </c>
      <c r="P3039" t="str">
        <f>LEFT(N3039,SEARCH("/",N3039)-1)</f>
        <v>theater</v>
      </c>
      <c r="Q3039" t="str">
        <f>RIGHT(N3039,LEN(N3039)-SEARCH("/",N3039))</f>
        <v>spaces</v>
      </c>
      <c r="R3039">
        <f>YEAR(O3039)</f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>(((J3040/60)/60)/24)+DATE(1970,1,1)</f>
        <v>42373.252280092594</v>
      </c>
      <c r="P3040" t="str">
        <f>LEFT(N3040,SEARCH("/",N3040)-1)</f>
        <v>theater</v>
      </c>
      <c r="Q3040" t="str">
        <f>RIGHT(N3040,LEN(N3040)-SEARCH("/",N3040))</f>
        <v>spaces</v>
      </c>
      <c r="R3040">
        <f>YEAR(O3040)</f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>(((J3041/60)/60)/24)+DATE(1970,1,1)</f>
        <v>41610.794421296298</v>
      </c>
      <c r="P3041" t="str">
        <f>LEFT(N3041,SEARCH("/",N3041)-1)</f>
        <v>theater</v>
      </c>
      <c r="Q3041" t="str">
        <f>RIGHT(N3041,LEN(N3041)-SEARCH("/",N3041))</f>
        <v>spaces</v>
      </c>
      <c r="R3041">
        <f>YEAR(O3041)</f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>(((J3042/60)/60)/24)+DATE(1970,1,1)</f>
        <v>42177.791909722218</v>
      </c>
      <c r="P3042" t="str">
        <f>LEFT(N3042,SEARCH("/",N3042)-1)</f>
        <v>theater</v>
      </c>
      <c r="Q3042" t="str">
        <f>RIGHT(N3042,LEN(N3042)-SEARCH("/",N3042))</f>
        <v>spaces</v>
      </c>
      <c r="R3042">
        <f>YEAR(O3042)</f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>(((J3043/60)/60)/24)+DATE(1970,1,1)</f>
        <v>42359.868611111116</v>
      </c>
      <c r="P3043" t="str">
        <f>LEFT(N3043,SEARCH("/",N3043)-1)</f>
        <v>theater</v>
      </c>
      <c r="Q3043" t="str">
        <f>RIGHT(N3043,LEN(N3043)-SEARCH("/",N3043))</f>
        <v>spaces</v>
      </c>
      <c r="R3043">
        <f>YEAR(O3043)</f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>(((J3044/60)/60)/24)+DATE(1970,1,1)</f>
        <v>42253.688043981485</v>
      </c>
      <c r="P3044" t="str">
        <f>LEFT(N3044,SEARCH("/",N3044)-1)</f>
        <v>theater</v>
      </c>
      <c r="Q3044" t="str">
        <f>RIGHT(N3044,LEN(N3044)-SEARCH("/",N3044))</f>
        <v>spaces</v>
      </c>
      <c r="R3044">
        <f>YEAR(O3044)</f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>(((J3045/60)/60)/24)+DATE(1970,1,1)</f>
        <v>42083.070590277777</v>
      </c>
      <c r="P3045" t="str">
        <f>LEFT(N3045,SEARCH("/",N3045)-1)</f>
        <v>theater</v>
      </c>
      <c r="Q3045" t="str">
        <f>RIGHT(N3045,LEN(N3045)-SEARCH("/",N3045))</f>
        <v>spaces</v>
      </c>
      <c r="R3045">
        <f>YEAR(O3045)</f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>(((J3046/60)/60)/24)+DATE(1970,1,1)</f>
        <v>42387.7268287037</v>
      </c>
      <c r="P3046" t="str">
        <f>LEFT(N3046,SEARCH("/",N3046)-1)</f>
        <v>theater</v>
      </c>
      <c r="Q3046" t="str">
        <f>RIGHT(N3046,LEN(N3046)-SEARCH("/",N3046))</f>
        <v>spaces</v>
      </c>
      <c r="R3046">
        <f>YEAR(O3046)</f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>(((J3047/60)/60)/24)+DATE(1970,1,1)</f>
        <v>41843.155729166669</v>
      </c>
      <c r="P3047" t="str">
        <f>LEFT(N3047,SEARCH("/",N3047)-1)</f>
        <v>theater</v>
      </c>
      <c r="Q3047" t="str">
        <f>RIGHT(N3047,LEN(N3047)-SEARCH("/",N3047))</f>
        <v>spaces</v>
      </c>
      <c r="R3047">
        <f>YEAR(O3047)</f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>(((J3048/60)/60)/24)+DATE(1970,1,1)</f>
        <v>41862.803078703706</v>
      </c>
      <c r="P3048" t="str">
        <f>LEFT(N3048,SEARCH("/",N3048)-1)</f>
        <v>theater</v>
      </c>
      <c r="Q3048" t="str">
        <f>RIGHT(N3048,LEN(N3048)-SEARCH("/",N3048))</f>
        <v>spaces</v>
      </c>
      <c r="R3048">
        <f>YEAR(O3048)</f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>(((J3049/60)/60)/24)+DATE(1970,1,1)</f>
        <v>42443.989050925928</v>
      </c>
      <c r="P3049" t="str">
        <f>LEFT(N3049,SEARCH("/",N3049)-1)</f>
        <v>theater</v>
      </c>
      <c r="Q3049" t="str">
        <f>RIGHT(N3049,LEN(N3049)-SEARCH("/",N3049))</f>
        <v>spaces</v>
      </c>
      <c r="R3049">
        <f>YEAR(O3049)</f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>(((J3050/60)/60)/24)+DATE(1970,1,1)</f>
        <v>41975.901180555549</v>
      </c>
      <c r="P3050" t="str">
        <f>LEFT(N3050,SEARCH("/",N3050)-1)</f>
        <v>theater</v>
      </c>
      <c r="Q3050" t="str">
        <f>RIGHT(N3050,LEN(N3050)-SEARCH("/",N3050))</f>
        <v>spaces</v>
      </c>
      <c r="R3050">
        <f>YEAR(O3050)</f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>(((J3051/60)/60)/24)+DATE(1970,1,1)</f>
        <v>42139.014525462961</v>
      </c>
      <c r="P3051" t="str">
        <f>LEFT(N3051,SEARCH("/",N3051)-1)</f>
        <v>theater</v>
      </c>
      <c r="Q3051" t="str">
        <f>RIGHT(N3051,LEN(N3051)-SEARCH("/",N3051))</f>
        <v>spaces</v>
      </c>
      <c r="R3051">
        <f>YEAR(O3051)</f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>(((J3052/60)/60)/24)+DATE(1970,1,1)</f>
        <v>42465.16851851852</v>
      </c>
      <c r="P3052" t="str">
        <f>LEFT(N3052,SEARCH("/",N3052)-1)</f>
        <v>theater</v>
      </c>
      <c r="Q3052" t="str">
        <f>RIGHT(N3052,LEN(N3052)-SEARCH("/",N3052))</f>
        <v>spaces</v>
      </c>
      <c r="R3052">
        <f>YEAR(O3052)</f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>(((J3053/60)/60)/24)+DATE(1970,1,1)</f>
        <v>42744.416030092587</v>
      </c>
      <c r="P3053" t="str">
        <f>LEFT(N3053,SEARCH("/",N3053)-1)</f>
        <v>theater</v>
      </c>
      <c r="Q3053" t="str">
        <f>RIGHT(N3053,LEN(N3053)-SEARCH("/",N3053))</f>
        <v>spaces</v>
      </c>
      <c r="R3053">
        <f>YEAR(O3053)</f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>(((J3054/60)/60)/24)+DATE(1970,1,1)</f>
        <v>42122.670069444444</v>
      </c>
      <c r="P3054" t="str">
        <f>LEFT(N3054,SEARCH("/",N3054)-1)</f>
        <v>theater</v>
      </c>
      <c r="Q3054" t="str">
        <f>RIGHT(N3054,LEN(N3054)-SEARCH("/",N3054))</f>
        <v>spaces</v>
      </c>
      <c r="R3054">
        <f>YEAR(O3054)</f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>(((J3055/60)/60)/24)+DATE(1970,1,1)</f>
        <v>41862.761724537035</v>
      </c>
      <c r="P3055" t="str">
        <f>LEFT(N3055,SEARCH("/",N3055)-1)</f>
        <v>theater</v>
      </c>
      <c r="Q3055" t="str">
        <f>RIGHT(N3055,LEN(N3055)-SEARCH("/",N3055))</f>
        <v>spaces</v>
      </c>
      <c r="R3055">
        <f>YEAR(O3055)</f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>(((J3056/60)/60)/24)+DATE(1970,1,1)</f>
        <v>42027.832800925928</v>
      </c>
      <c r="P3056" t="str">
        <f>LEFT(N3056,SEARCH("/",N3056)-1)</f>
        <v>theater</v>
      </c>
      <c r="Q3056" t="str">
        <f>RIGHT(N3056,LEN(N3056)-SEARCH("/",N3056))</f>
        <v>spaces</v>
      </c>
      <c r="R3056">
        <f>YEAR(O3056)</f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>(((J3057/60)/60)/24)+DATE(1970,1,1)</f>
        <v>41953.95821759259</v>
      </c>
      <c r="P3057" t="str">
        <f>LEFT(N3057,SEARCH("/",N3057)-1)</f>
        <v>theater</v>
      </c>
      <c r="Q3057" t="str">
        <f>RIGHT(N3057,LEN(N3057)-SEARCH("/",N3057))</f>
        <v>spaces</v>
      </c>
      <c r="R3057">
        <f>YEAR(O3057)</f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>(((J3058/60)/60)/24)+DATE(1970,1,1)</f>
        <v>41851.636388888888</v>
      </c>
      <c r="P3058" t="str">
        <f>LEFT(N3058,SEARCH("/",N3058)-1)</f>
        <v>theater</v>
      </c>
      <c r="Q3058" t="str">
        <f>RIGHT(N3058,LEN(N3058)-SEARCH("/",N3058))</f>
        <v>spaces</v>
      </c>
      <c r="R3058">
        <f>YEAR(O3058)</f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>(((J3059/60)/60)/24)+DATE(1970,1,1)</f>
        <v>42433.650590277779</v>
      </c>
      <c r="P3059" t="str">
        <f>LEFT(N3059,SEARCH("/",N3059)-1)</f>
        <v>theater</v>
      </c>
      <c r="Q3059" t="str">
        <f>RIGHT(N3059,LEN(N3059)-SEARCH("/",N3059))</f>
        <v>spaces</v>
      </c>
      <c r="R3059">
        <f>YEAR(O3059)</f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>(((J3060/60)/60)/24)+DATE(1970,1,1)</f>
        <v>42460.374305555553</v>
      </c>
      <c r="P3060" t="str">
        <f>LEFT(N3060,SEARCH("/",N3060)-1)</f>
        <v>theater</v>
      </c>
      <c r="Q3060" t="str">
        <f>RIGHT(N3060,LEN(N3060)-SEARCH("/",N3060))</f>
        <v>spaces</v>
      </c>
      <c r="R3060">
        <f>YEAR(O3060)</f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>(((J3061/60)/60)/24)+DATE(1970,1,1)</f>
        <v>41829.935717592591</v>
      </c>
      <c r="P3061" t="str">
        <f>LEFT(N3061,SEARCH("/",N3061)-1)</f>
        <v>theater</v>
      </c>
      <c r="Q3061" t="str">
        <f>RIGHT(N3061,LEN(N3061)-SEARCH("/",N3061))</f>
        <v>spaces</v>
      </c>
      <c r="R3061">
        <f>YEAR(O3061)</f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>(((J3062/60)/60)/24)+DATE(1970,1,1)</f>
        <v>42245.274699074071</v>
      </c>
      <c r="P3062" t="str">
        <f>LEFT(N3062,SEARCH("/",N3062)-1)</f>
        <v>theater</v>
      </c>
      <c r="Q3062" t="str">
        <f>RIGHT(N3062,LEN(N3062)-SEARCH("/",N3062))</f>
        <v>spaces</v>
      </c>
      <c r="R3062">
        <f>YEAR(O3062)</f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>(((J3063/60)/60)/24)+DATE(1970,1,1)</f>
        <v>41834.784120370372</v>
      </c>
      <c r="P3063" t="str">
        <f>LEFT(N3063,SEARCH("/",N3063)-1)</f>
        <v>theater</v>
      </c>
      <c r="Q3063" t="str">
        <f>RIGHT(N3063,LEN(N3063)-SEARCH("/",N3063))</f>
        <v>spaces</v>
      </c>
      <c r="R3063">
        <f>YEAR(O3063)</f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>(((J3064/60)/60)/24)+DATE(1970,1,1)</f>
        <v>42248.535787037035</v>
      </c>
      <c r="P3064" t="str">
        <f>LEFT(N3064,SEARCH("/",N3064)-1)</f>
        <v>theater</v>
      </c>
      <c r="Q3064" t="str">
        <f>RIGHT(N3064,LEN(N3064)-SEARCH("/",N3064))</f>
        <v>spaces</v>
      </c>
      <c r="R3064">
        <f>YEAR(O3064)</f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>(((J3065/60)/60)/24)+DATE(1970,1,1)</f>
        <v>42630.922893518517</v>
      </c>
      <c r="P3065" t="str">
        <f>LEFT(N3065,SEARCH("/",N3065)-1)</f>
        <v>theater</v>
      </c>
      <c r="Q3065" t="str">
        <f>RIGHT(N3065,LEN(N3065)-SEARCH("/",N3065))</f>
        <v>spaces</v>
      </c>
      <c r="R3065">
        <f>YEAR(O3065)</f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>(((J3066/60)/60)/24)+DATE(1970,1,1)</f>
        <v>42299.130162037036</v>
      </c>
      <c r="P3066" t="str">
        <f>LEFT(N3066,SEARCH("/",N3066)-1)</f>
        <v>theater</v>
      </c>
      <c r="Q3066" t="str">
        <f>RIGHT(N3066,LEN(N3066)-SEARCH("/",N3066))</f>
        <v>spaces</v>
      </c>
      <c r="R3066">
        <f>YEAR(O3066)</f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>(((J3067/60)/60)/24)+DATE(1970,1,1)</f>
        <v>41825.055231481485</v>
      </c>
      <c r="P3067" t="str">
        <f>LEFT(N3067,SEARCH("/",N3067)-1)</f>
        <v>theater</v>
      </c>
      <c r="Q3067" t="str">
        <f>RIGHT(N3067,LEN(N3067)-SEARCH("/",N3067))</f>
        <v>spaces</v>
      </c>
      <c r="R3067">
        <f>YEAR(O3067)</f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>(((J3068/60)/60)/24)+DATE(1970,1,1)</f>
        <v>42531.228437500002</v>
      </c>
      <c r="P3068" t="str">
        <f>LEFT(N3068,SEARCH("/",N3068)-1)</f>
        <v>theater</v>
      </c>
      <c r="Q3068" t="str">
        <f>RIGHT(N3068,LEN(N3068)-SEARCH("/",N3068))</f>
        <v>spaces</v>
      </c>
      <c r="R3068">
        <f>YEAR(O3068)</f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>(((J3069/60)/60)/24)+DATE(1970,1,1)</f>
        <v>42226.938414351855</v>
      </c>
      <c r="P3069" t="str">
        <f>LEFT(N3069,SEARCH("/",N3069)-1)</f>
        <v>theater</v>
      </c>
      <c r="Q3069" t="str">
        <f>RIGHT(N3069,LEN(N3069)-SEARCH("/",N3069))</f>
        <v>spaces</v>
      </c>
      <c r="R3069">
        <f>YEAR(O3069)</f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>(((J3070/60)/60)/24)+DATE(1970,1,1)</f>
        <v>42263.691574074073</v>
      </c>
      <c r="P3070" t="str">
        <f>LEFT(N3070,SEARCH("/",N3070)-1)</f>
        <v>theater</v>
      </c>
      <c r="Q3070" t="str">
        <f>RIGHT(N3070,LEN(N3070)-SEARCH("/",N3070))</f>
        <v>spaces</v>
      </c>
      <c r="R3070">
        <f>YEAR(O3070)</f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>(((J3071/60)/60)/24)+DATE(1970,1,1)</f>
        <v>41957.833726851852</v>
      </c>
      <c r="P3071" t="str">
        <f>LEFT(N3071,SEARCH("/",N3071)-1)</f>
        <v>theater</v>
      </c>
      <c r="Q3071" t="str">
        <f>RIGHT(N3071,LEN(N3071)-SEARCH("/",N3071))</f>
        <v>spaces</v>
      </c>
      <c r="R3071">
        <f>YEAR(O3071)</f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>(((J3072/60)/60)/24)+DATE(1970,1,1)</f>
        <v>42690.733437499999</v>
      </c>
      <c r="P3072" t="str">
        <f>LEFT(N3072,SEARCH("/",N3072)-1)</f>
        <v>theater</v>
      </c>
      <c r="Q3072" t="str">
        <f>RIGHT(N3072,LEN(N3072)-SEARCH("/",N3072))</f>
        <v>spaces</v>
      </c>
      <c r="R3072">
        <f>YEAR(O3072)</f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>(((J3073/60)/60)/24)+DATE(1970,1,1)</f>
        <v>42097.732418981483</v>
      </c>
      <c r="P3073" t="str">
        <f>LEFT(N3073,SEARCH("/",N3073)-1)</f>
        <v>theater</v>
      </c>
      <c r="Q3073" t="str">
        <f>RIGHT(N3073,LEN(N3073)-SEARCH("/",N3073))</f>
        <v>spaces</v>
      </c>
      <c r="R3073">
        <f>YEAR(O3073)</f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>(((J3074/60)/60)/24)+DATE(1970,1,1)</f>
        <v>42658.690532407403</v>
      </c>
      <c r="P3074" t="str">
        <f>LEFT(N3074,SEARCH("/",N3074)-1)</f>
        <v>theater</v>
      </c>
      <c r="Q3074" t="str">
        <f>RIGHT(N3074,LEN(N3074)-SEARCH("/",N3074))</f>
        <v>spaces</v>
      </c>
      <c r="R3074">
        <f>YEAR(O3074)</f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>(((J3075/60)/60)/24)+DATE(1970,1,1)</f>
        <v>42111.684027777781</v>
      </c>
      <c r="P3075" t="str">
        <f>LEFT(N3075,SEARCH("/",N3075)-1)</f>
        <v>theater</v>
      </c>
      <c r="Q3075" t="str">
        <f>RIGHT(N3075,LEN(N3075)-SEARCH("/",N3075))</f>
        <v>spaces</v>
      </c>
      <c r="R3075">
        <f>YEAR(O3075)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>(((J3076/60)/60)/24)+DATE(1970,1,1)</f>
        <v>42409.571284722217</v>
      </c>
      <c r="P3076" t="str">
        <f>LEFT(N3076,SEARCH("/",N3076)-1)</f>
        <v>theater</v>
      </c>
      <c r="Q3076" t="str">
        <f>RIGHT(N3076,LEN(N3076)-SEARCH("/",N3076))</f>
        <v>spaces</v>
      </c>
      <c r="R3076">
        <f>YEAR(O3076)</f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>(((J3077/60)/60)/24)+DATE(1970,1,1)</f>
        <v>42551.102314814809</v>
      </c>
      <c r="P3077" t="str">
        <f>LEFT(N3077,SEARCH("/",N3077)-1)</f>
        <v>theater</v>
      </c>
      <c r="Q3077" t="str">
        <f>RIGHT(N3077,LEN(N3077)-SEARCH("/",N3077))</f>
        <v>spaces</v>
      </c>
      <c r="R3077">
        <f>YEAR(O3077)</f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>(((J3078/60)/60)/24)+DATE(1970,1,1)</f>
        <v>42226.651886574073</v>
      </c>
      <c r="P3078" t="str">
        <f>LEFT(N3078,SEARCH("/",N3078)-1)</f>
        <v>theater</v>
      </c>
      <c r="Q3078" t="str">
        <f>RIGHT(N3078,LEN(N3078)-SEARCH("/",N3078))</f>
        <v>spaces</v>
      </c>
      <c r="R3078">
        <f>YEAR(O3078)</f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>(((J3079/60)/60)/24)+DATE(1970,1,1)</f>
        <v>42766.956921296296</v>
      </c>
      <c r="P3079" t="str">
        <f>LEFT(N3079,SEARCH("/",N3079)-1)</f>
        <v>theater</v>
      </c>
      <c r="Q3079" t="str">
        <f>RIGHT(N3079,LEN(N3079)-SEARCH("/",N3079))</f>
        <v>spaces</v>
      </c>
      <c r="R3079">
        <f>YEAR(O3079)</f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>(((J3080/60)/60)/24)+DATE(1970,1,1)</f>
        <v>42031.138831018514</v>
      </c>
      <c r="P3080" t="str">
        <f>LEFT(N3080,SEARCH("/",N3080)-1)</f>
        <v>theater</v>
      </c>
      <c r="Q3080" t="str">
        <f>RIGHT(N3080,LEN(N3080)-SEARCH("/",N3080))</f>
        <v>spaces</v>
      </c>
      <c r="R3080">
        <f>YEAR(O3080)</f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>(((J3081/60)/60)/24)+DATE(1970,1,1)</f>
        <v>42055.713368055556</v>
      </c>
      <c r="P3081" t="str">
        <f>LEFT(N3081,SEARCH("/",N3081)-1)</f>
        <v>theater</v>
      </c>
      <c r="Q3081" t="str">
        <f>RIGHT(N3081,LEN(N3081)-SEARCH("/",N3081))</f>
        <v>spaces</v>
      </c>
      <c r="R3081">
        <f>YEAR(O3081)</f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>(((J3082/60)/60)/24)+DATE(1970,1,1)</f>
        <v>41940.028287037036</v>
      </c>
      <c r="P3082" t="str">
        <f>LEFT(N3082,SEARCH("/",N3082)-1)</f>
        <v>theater</v>
      </c>
      <c r="Q3082" t="str">
        <f>RIGHT(N3082,LEN(N3082)-SEARCH("/",N3082))</f>
        <v>spaces</v>
      </c>
      <c r="R3082">
        <f>YEAR(O3082)</f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>(((J3083/60)/60)/24)+DATE(1970,1,1)</f>
        <v>42237.181608796294</v>
      </c>
      <c r="P3083" t="str">
        <f>LEFT(N3083,SEARCH("/",N3083)-1)</f>
        <v>theater</v>
      </c>
      <c r="Q3083" t="str">
        <f>RIGHT(N3083,LEN(N3083)-SEARCH("/",N3083))</f>
        <v>spaces</v>
      </c>
      <c r="R3083">
        <f>YEAR(O3083)</f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>(((J3084/60)/60)/24)+DATE(1970,1,1)</f>
        <v>42293.922986111109</v>
      </c>
      <c r="P3084" t="str">
        <f>LEFT(N3084,SEARCH("/",N3084)-1)</f>
        <v>theater</v>
      </c>
      <c r="Q3084" t="str">
        <f>RIGHT(N3084,LEN(N3084)-SEARCH("/",N3084))</f>
        <v>spaces</v>
      </c>
      <c r="R3084">
        <f>YEAR(O3084)</f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>(((J3085/60)/60)/24)+DATE(1970,1,1)</f>
        <v>41853.563402777778</v>
      </c>
      <c r="P3085" t="str">
        <f>LEFT(N3085,SEARCH("/",N3085)-1)</f>
        <v>theater</v>
      </c>
      <c r="Q3085" t="str">
        <f>RIGHT(N3085,LEN(N3085)-SEARCH("/",N3085))</f>
        <v>spaces</v>
      </c>
      <c r="R3085">
        <f>YEAR(O3085)</f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>(((J3086/60)/60)/24)+DATE(1970,1,1)</f>
        <v>42100.723738425921</v>
      </c>
      <c r="P3086" t="str">
        <f>LEFT(N3086,SEARCH("/",N3086)-1)</f>
        <v>theater</v>
      </c>
      <c r="Q3086" t="str">
        <f>RIGHT(N3086,LEN(N3086)-SEARCH("/",N3086))</f>
        <v>spaces</v>
      </c>
      <c r="R3086">
        <f>YEAR(O3086)</f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>(((J3087/60)/60)/24)+DATE(1970,1,1)</f>
        <v>42246.883784722217</v>
      </c>
      <c r="P3087" t="str">
        <f>LEFT(N3087,SEARCH("/",N3087)-1)</f>
        <v>theater</v>
      </c>
      <c r="Q3087" t="str">
        <f>RIGHT(N3087,LEN(N3087)-SEARCH("/",N3087))</f>
        <v>spaces</v>
      </c>
      <c r="R3087">
        <f>YEAR(O3087)</f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>(((J3088/60)/60)/24)+DATE(1970,1,1)</f>
        <v>42173.67082175926</v>
      </c>
      <c r="P3088" t="str">
        <f>LEFT(N3088,SEARCH("/",N3088)-1)</f>
        <v>theater</v>
      </c>
      <c r="Q3088" t="str">
        <f>RIGHT(N3088,LEN(N3088)-SEARCH("/",N3088))</f>
        <v>spaces</v>
      </c>
      <c r="R3088">
        <f>YEAR(O3088)</f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>(((J3089/60)/60)/24)+DATE(1970,1,1)</f>
        <v>42665.150347222225</v>
      </c>
      <c r="P3089" t="str">
        <f>LEFT(N3089,SEARCH("/",N3089)-1)</f>
        <v>theater</v>
      </c>
      <c r="Q3089" t="str">
        <f>RIGHT(N3089,LEN(N3089)-SEARCH("/",N3089))</f>
        <v>spaces</v>
      </c>
      <c r="R3089">
        <f>YEAR(O3089)</f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>(((J3090/60)/60)/24)+DATE(1970,1,1)</f>
        <v>41981.57230324074</v>
      </c>
      <c r="P3090" t="str">
        <f>LEFT(N3090,SEARCH("/",N3090)-1)</f>
        <v>theater</v>
      </c>
      <c r="Q3090" t="str">
        <f>RIGHT(N3090,LEN(N3090)-SEARCH("/",N3090))</f>
        <v>spaces</v>
      </c>
      <c r="R3090">
        <f>YEAR(O3090)</f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>(((J3091/60)/60)/24)+DATE(1970,1,1)</f>
        <v>42528.542627314819</v>
      </c>
      <c r="P3091" t="str">
        <f>LEFT(N3091,SEARCH("/",N3091)-1)</f>
        <v>theater</v>
      </c>
      <c r="Q3091" t="str">
        <f>RIGHT(N3091,LEN(N3091)-SEARCH("/",N3091))</f>
        <v>spaces</v>
      </c>
      <c r="R3091">
        <f>YEAR(O3091)</f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>(((J3092/60)/60)/24)+DATE(1970,1,1)</f>
        <v>42065.818807870368</v>
      </c>
      <c r="P3092" t="str">
        <f>LEFT(N3092,SEARCH("/",N3092)-1)</f>
        <v>theater</v>
      </c>
      <c r="Q3092" t="str">
        <f>RIGHT(N3092,LEN(N3092)-SEARCH("/",N3092))</f>
        <v>spaces</v>
      </c>
      <c r="R3092">
        <f>YEAR(O3092)</f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>(((J3093/60)/60)/24)+DATE(1970,1,1)</f>
        <v>42566.948414351849</v>
      </c>
      <c r="P3093" t="str">
        <f>LEFT(N3093,SEARCH("/",N3093)-1)</f>
        <v>theater</v>
      </c>
      <c r="Q3093" t="str">
        <f>RIGHT(N3093,LEN(N3093)-SEARCH("/",N3093))</f>
        <v>spaces</v>
      </c>
      <c r="R3093">
        <f>YEAR(O3093)</f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>(((J3094/60)/60)/24)+DATE(1970,1,1)</f>
        <v>42255.619351851856</v>
      </c>
      <c r="P3094" t="str">
        <f>LEFT(N3094,SEARCH("/",N3094)-1)</f>
        <v>theater</v>
      </c>
      <c r="Q3094" t="str">
        <f>RIGHT(N3094,LEN(N3094)-SEARCH("/",N3094))</f>
        <v>spaces</v>
      </c>
      <c r="R3094">
        <f>YEAR(O3094)</f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>(((J3095/60)/60)/24)+DATE(1970,1,1)</f>
        <v>41760.909039351849</v>
      </c>
      <c r="P3095" t="str">
        <f>LEFT(N3095,SEARCH("/",N3095)-1)</f>
        <v>theater</v>
      </c>
      <c r="Q3095" t="str">
        <f>RIGHT(N3095,LEN(N3095)-SEARCH("/",N3095))</f>
        <v>spaces</v>
      </c>
      <c r="R3095">
        <f>YEAR(O3095)</f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>(((J3096/60)/60)/24)+DATE(1970,1,1)</f>
        <v>42207.795787037037</v>
      </c>
      <c r="P3096" t="str">
        <f>LEFT(N3096,SEARCH("/",N3096)-1)</f>
        <v>theater</v>
      </c>
      <c r="Q3096" t="str">
        <f>RIGHT(N3096,LEN(N3096)-SEARCH("/",N3096))</f>
        <v>spaces</v>
      </c>
      <c r="R3096">
        <f>YEAR(O3096)</f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>(((J3097/60)/60)/24)+DATE(1970,1,1)</f>
        <v>42523.025231481486</v>
      </c>
      <c r="P3097" t="str">
        <f>LEFT(N3097,SEARCH("/",N3097)-1)</f>
        <v>theater</v>
      </c>
      <c r="Q3097" t="str">
        <f>RIGHT(N3097,LEN(N3097)-SEARCH("/",N3097))</f>
        <v>spaces</v>
      </c>
      <c r="R3097">
        <f>YEAR(O3097)</f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>(((J3098/60)/60)/24)+DATE(1970,1,1)</f>
        <v>42114.825532407413</v>
      </c>
      <c r="P3098" t="str">
        <f>LEFT(N3098,SEARCH("/",N3098)-1)</f>
        <v>theater</v>
      </c>
      <c r="Q3098" t="str">
        <f>RIGHT(N3098,LEN(N3098)-SEARCH("/",N3098))</f>
        <v>spaces</v>
      </c>
      <c r="R3098">
        <f>YEAR(O3098)</f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>(((J3099/60)/60)/24)+DATE(1970,1,1)</f>
        <v>42629.503483796296</v>
      </c>
      <c r="P3099" t="str">
        <f>LEFT(N3099,SEARCH("/",N3099)-1)</f>
        <v>theater</v>
      </c>
      <c r="Q3099" t="str">
        <f>RIGHT(N3099,LEN(N3099)-SEARCH("/",N3099))</f>
        <v>spaces</v>
      </c>
      <c r="R3099">
        <f>YEAR(O3099)</f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>(((J3100/60)/60)/24)+DATE(1970,1,1)</f>
        <v>42359.792233796295</v>
      </c>
      <c r="P3100" t="str">
        <f>LEFT(N3100,SEARCH("/",N3100)-1)</f>
        <v>theater</v>
      </c>
      <c r="Q3100" t="str">
        <f>RIGHT(N3100,LEN(N3100)-SEARCH("/",N3100))</f>
        <v>spaces</v>
      </c>
      <c r="R3100">
        <f>YEAR(O3100)</f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>(((J3101/60)/60)/24)+DATE(1970,1,1)</f>
        <v>42382.189710648148</v>
      </c>
      <c r="P3101" t="str">
        <f>LEFT(N3101,SEARCH("/",N3101)-1)</f>
        <v>theater</v>
      </c>
      <c r="Q3101" t="str">
        <f>RIGHT(N3101,LEN(N3101)-SEARCH("/",N3101))</f>
        <v>spaces</v>
      </c>
      <c r="R3101">
        <f>YEAR(O3101)</f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>(((J3102/60)/60)/24)+DATE(1970,1,1)</f>
        <v>41902.622395833336</v>
      </c>
      <c r="P3102" t="str">
        <f>LEFT(N3102,SEARCH("/",N3102)-1)</f>
        <v>theater</v>
      </c>
      <c r="Q3102" t="str">
        <f>RIGHT(N3102,LEN(N3102)-SEARCH("/",N3102))</f>
        <v>spaces</v>
      </c>
      <c r="R3102">
        <f>YEAR(O3102)</f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>(((J3103/60)/60)/24)+DATE(1970,1,1)</f>
        <v>42171.383530092593</v>
      </c>
      <c r="P3103" t="str">
        <f>LEFT(N3103,SEARCH("/",N3103)-1)</f>
        <v>theater</v>
      </c>
      <c r="Q3103" t="str">
        <f>RIGHT(N3103,LEN(N3103)-SEARCH("/",N3103))</f>
        <v>spaces</v>
      </c>
      <c r="R3103">
        <f>YEAR(O3103)</f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>(((J3104/60)/60)/24)+DATE(1970,1,1)</f>
        <v>42555.340486111112</v>
      </c>
      <c r="P3104" t="str">
        <f>LEFT(N3104,SEARCH("/",N3104)-1)</f>
        <v>theater</v>
      </c>
      <c r="Q3104" t="str">
        <f>RIGHT(N3104,LEN(N3104)-SEARCH("/",N3104))</f>
        <v>spaces</v>
      </c>
      <c r="R3104">
        <f>YEAR(O3104)</f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>(((J3105/60)/60)/24)+DATE(1970,1,1)</f>
        <v>42107.156319444446</v>
      </c>
      <c r="P3105" t="str">
        <f>LEFT(N3105,SEARCH("/",N3105)-1)</f>
        <v>theater</v>
      </c>
      <c r="Q3105" t="str">
        <f>RIGHT(N3105,LEN(N3105)-SEARCH("/",N3105))</f>
        <v>spaces</v>
      </c>
      <c r="R3105">
        <f>YEAR(O3105)</f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>(((J3106/60)/60)/24)+DATE(1970,1,1)</f>
        <v>42006.908692129626</v>
      </c>
      <c r="P3106" t="str">
        <f>LEFT(N3106,SEARCH("/",N3106)-1)</f>
        <v>theater</v>
      </c>
      <c r="Q3106" t="str">
        <f>RIGHT(N3106,LEN(N3106)-SEARCH("/",N3106))</f>
        <v>spaces</v>
      </c>
      <c r="R3106">
        <f>YEAR(O3106)</f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>(((J3107/60)/60)/24)+DATE(1970,1,1)</f>
        <v>41876.718935185185</v>
      </c>
      <c r="P3107" t="str">
        <f>LEFT(N3107,SEARCH("/",N3107)-1)</f>
        <v>theater</v>
      </c>
      <c r="Q3107" t="str">
        <f>RIGHT(N3107,LEN(N3107)-SEARCH("/",N3107))</f>
        <v>spaces</v>
      </c>
      <c r="R3107">
        <f>YEAR(O3107)</f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>(((J3108/60)/60)/24)+DATE(1970,1,1)</f>
        <v>42241.429120370376</v>
      </c>
      <c r="P3108" t="str">
        <f>LEFT(N3108,SEARCH("/",N3108)-1)</f>
        <v>theater</v>
      </c>
      <c r="Q3108" t="str">
        <f>RIGHT(N3108,LEN(N3108)-SEARCH("/",N3108))</f>
        <v>spaces</v>
      </c>
      <c r="R3108">
        <f>YEAR(O3108)</f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>(((J3109/60)/60)/24)+DATE(1970,1,1)</f>
        <v>42128.814247685179</v>
      </c>
      <c r="P3109" t="str">
        <f>LEFT(N3109,SEARCH("/",N3109)-1)</f>
        <v>theater</v>
      </c>
      <c r="Q3109" t="str">
        <f>RIGHT(N3109,LEN(N3109)-SEARCH("/",N3109))</f>
        <v>spaces</v>
      </c>
      <c r="R3109">
        <f>YEAR(O3109)</f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>(((J3110/60)/60)/24)+DATE(1970,1,1)</f>
        <v>42062.680486111116</v>
      </c>
      <c r="P3110" t="str">
        <f>LEFT(N3110,SEARCH("/",N3110)-1)</f>
        <v>theater</v>
      </c>
      <c r="Q3110" t="str">
        <f>RIGHT(N3110,LEN(N3110)-SEARCH("/",N3110))</f>
        <v>spaces</v>
      </c>
      <c r="R3110">
        <f>YEAR(O3110)</f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>(((J3111/60)/60)/24)+DATE(1970,1,1)</f>
        <v>41844.125115740739</v>
      </c>
      <c r="P3111" t="str">
        <f>LEFT(N3111,SEARCH("/",N3111)-1)</f>
        <v>theater</v>
      </c>
      <c r="Q3111" t="str">
        <f>RIGHT(N3111,LEN(N3111)-SEARCH("/",N3111))</f>
        <v>spaces</v>
      </c>
      <c r="R3111">
        <f>YEAR(O3111)</f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>(((J3112/60)/60)/24)+DATE(1970,1,1)</f>
        <v>42745.031469907408</v>
      </c>
      <c r="P3112" t="str">
        <f>LEFT(N3112,SEARCH("/",N3112)-1)</f>
        <v>theater</v>
      </c>
      <c r="Q3112" t="str">
        <f>RIGHT(N3112,LEN(N3112)-SEARCH("/",N3112))</f>
        <v>spaces</v>
      </c>
      <c r="R3112">
        <f>YEAR(O3112)</f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>(((J3113/60)/60)/24)+DATE(1970,1,1)</f>
        <v>41885.595138888886</v>
      </c>
      <c r="P3113" t="str">
        <f>LEFT(N3113,SEARCH("/",N3113)-1)</f>
        <v>theater</v>
      </c>
      <c r="Q3113" t="str">
        <f>RIGHT(N3113,LEN(N3113)-SEARCH("/",N3113))</f>
        <v>spaces</v>
      </c>
      <c r="R3113">
        <f>YEAR(O3113)</f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>(((J3114/60)/60)/24)+DATE(1970,1,1)</f>
        <v>42615.121921296297</v>
      </c>
      <c r="P3114" t="str">
        <f>LEFT(N3114,SEARCH("/",N3114)-1)</f>
        <v>theater</v>
      </c>
      <c r="Q3114" t="str">
        <f>RIGHT(N3114,LEN(N3114)-SEARCH("/",N3114))</f>
        <v>spaces</v>
      </c>
      <c r="R3114">
        <f>YEAR(O3114)</f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>(((J3115/60)/60)/24)+DATE(1970,1,1)</f>
        <v>42081.731273148151</v>
      </c>
      <c r="P3115" t="str">
        <f>LEFT(N3115,SEARCH("/",N3115)-1)</f>
        <v>theater</v>
      </c>
      <c r="Q3115" t="str">
        <f>RIGHT(N3115,LEN(N3115)-SEARCH("/",N3115))</f>
        <v>spaces</v>
      </c>
      <c r="R3115">
        <f>YEAR(O3115)</f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>(((J3116/60)/60)/24)+DATE(1970,1,1)</f>
        <v>41843.632523148146</v>
      </c>
      <c r="P3116" t="str">
        <f>LEFT(N3116,SEARCH("/",N3116)-1)</f>
        <v>theater</v>
      </c>
      <c r="Q3116" t="str">
        <f>RIGHT(N3116,LEN(N3116)-SEARCH("/",N3116))</f>
        <v>spaces</v>
      </c>
      <c r="R3116">
        <f>YEAR(O3116)</f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>(((J3117/60)/60)/24)+DATE(1970,1,1)</f>
        <v>42496.447071759263</v>
      </c>
      <c r="P3117" t="str">
        <f>LEFT(N3117,SEARCH("/",N3117)-1)</f>
        <v>theater</v>
      </c>
      <c r="Q3117" t="str">
        <f>RIGHT(N3117,LEN(N3117)-SEARCH("/",N3117))</f>
        <v>spaces</v>
      </c>
      <c r="R3117">
        <f>YEAR(O3117)</f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>(((J3118/60)/60)/24)+DATE(1970,1,1)</f>
        <v>42081.515335648146</v>
      </c>
      <c r="P3118" t="str">
        <f>LEFT(N3118,SEARCH("/",N3118)-1)</f>
        <v>theater</v>
      </c>
      <c r="Q3118" t="str">
        <f>RIGHT(N3118,LEN(N3118)-SEARCH("/",N3118))</f>
        <v>spaces</v>
      </c>
      <c r="R3118">
        <f>YEAR(O3118)</f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>(((J3119/60)/60)/24)+DATE(1970,1,1)</f>
        <v>42509.374537037031</v>
      </c>
      <c r="P3119" t="str">
        <f>LEFT(N3119,SEARCH("/",N3119)-1)</f>
        <v>theater</v>
      </c>
      <c r="Q3119" t="str">
        <f>RIGHT(N3119,LEN(N3119)-SEARCH("/",N3119))</f>
        <v>spaces</v>
      </c>
      <c r="R3119">
        <f>YEAR(O3119)</f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>(((J3120/60)/60)/24)+DATE(1970,1,1)</f>
        <v>42534.649571759262</v>
      </c>
      <c r="P3120" t="str">
        <f>LEFT(N3120,SEARCH("/",N3120)-1)</f>
        <v>theater</v>
      </c>
      <c r="Q3120" t="str">
        <f>RIGHT(N3120,LEN(N3120)-SEARCH("/",N3120))</f>
        <v>spaces</v>
      </c>
      <c r="R3120">
        <f>YEAR(O3120)</f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>(((J3121/60)/60)/24)+DATE(1970,1,1)</f>
        <v>42060.04550925926</v>
      </c>
      <c r="P3121" t="str">
        <f>LEFT(N3121,SEARCH("/",N3121)-1)</f>
        <v>theater</v>
      </c>
      <c r="Q3121" t="str">
        <f>RIGHT(N3121,LEN(N3121)-SEARCH("/",N3121))</f>
        <v>spaces</v>
      </c>
      <c r="R3121">
        <f>YEAR(O3121)</f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>(((J3122/60)/60)/24)+DATE(1970,1,1)</f>
        <v>42435.942083333335</v>
      </c>
      <c r="P3122" t="str">
        <f>LEFT(N3122,SEARCH("/",N3122)-1)</f>
        <v>theater</v>
      </c>
      <c r="Q3122" t="str">
        <f>RIGHT(N3122,LEN(N3122)-SEARCH("/",N3122))</f>
        <v>spaces</v>
      </c>
      <c r="R3122">
        <f>YEAR(O3122)</f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>(((J3123/60)/60)/24)+DATE(1970,1,1)</f>
        <v>41848.679803240739</v>
      </c>
      <c r="P3123" t="str">
        <f>LEFT(N3123,SEARCH("/",N3123)-1)</f>
        <v>theater</v>
      </c>
      <c r="Q3123" t="str">
        <f>RIGHT(N3123,LEN(N3123)-SEARCH("/",N3123))</f>
        <v>spaces</v>
      </c>
      <c r="R3123">
        <f>YEAR(O3123)</f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>(((J3124/60)/60)/24)+DATE(1970,1,1)</f>
        <v>42678.932083333333</v>
      </c>
      <c r="P3124" t="str">
        <f>LEFT(N3124,SEARCH("/",N3124)-1)</f>
        <v>theater</v>
      </c>
      <c r="Q3124" t="str">
        <f>RIGHT(N3124,LEN(N3124)-SEARCH("/",N3124))</f>
        <v>spaces</v>
      </c>
      <c r="R3124">
        <f>YEAR(O3124)</f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>(((J3125/60)/60)/24)+DATE(1970,1,1)</f>
        <v>42530.993032407408</v>
      </c>
      <c r="P3125" t="str">
        <f>LEFT(N3125,SEARCH("/",N3125)-1)</f>
        <v>theater</v>
      </c>
      <c r="Q3125" t="str">
        <f>RIGHT(N3125,LEN(N3125)-SEARCH("/",N3125))</f>
        <v>spaces</v>
      </c>
      <c r="R3125">
        <f>YEAR(O3125)</f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>(((J3126/60)/60)/24)+DATE(1970,1,1)</f>
        <v>41977.780104166668</v>
      </c>
      <c r="P3126" t="str">
        <f>LEFT(N3126,SEARCH("/",N3126)-1)</f>
        <v>theater</v>
      </c>
      <c r="Q3126" t="str">
        <f>RIGHT(N3126,LEN(N3126)-SEARCH("/",N3126))</f>
        <v>spaces</v>
      </c>
      <c r="R3126">
        <f>YEAR(O3126)</f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>(((J3127/60)/60)/24)+DATE(1970,1,1)</f>
        <v>42346.20685185185</v>
      </c>
      <c r="P3127" t="str">
        <f>LEFT(N3127,SEARCH("/",N3127)-1)</f>
        <v>theater</v>
      </c>
      <c r="Q3127" t="str">
        <f>RIGHT(N3127,LEN(N3127)-SEARCH("/",N3127))</f>
        <v>spaces</v>
      </c>
      <c r="R3127">
        <f>YEAR(O3127)</f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>(((J3128/60)/60)/24)+DATE(1970,1,1)</f>
        <v>42427.01807870371</v>
      </c>
      <c r="P3128" t="str">
        <f>LEFT(N3128,SEARCH("/",N3128)-1)</f>
        <v>theater</v>
      </c>
      <c r="Q3128" t="str">
        <f>RIGHT(N3128,LEN(N3128)-SEARCH("/",N3128))</f>
        <v>spaces</v>
      </c>
      <c r="R3128">
        <f>YEAR(O3128)</f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>(((J3129/60)/60)/24)+DATE(1970,1,1)</f>
        <v>42034.856817129628</v>
      </c>
      <c r="P3129" t="str">
        <f>LEFT(N3129,SEARCH("/",N3129)-1)</f>
        <v>theater</v>
      </c>
      <c r="Q3129" t="str">
        <f>RIGHT(N3129,LEN(N3129)-SEARCH("/",N3129))</f>
        <v>spaces</v>
      </c>
      <c r="R3129">
        <f>YEAR(O3129)</f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>(((J3130/60)/60)/24)+DATE(1970,1,1)</f>
        <v>42780.825706018513</v>
      </c>
      <c r="P3130" t="str">
        <f>LEFT(N3130,SEARCH("/",N3130)-1)</f>
        <v>theater</v>
      </c>
      <c r="Q3130" t="str">
        <f>RIGHT(N3130,LEN(N3130)-SEARCH("/",N3130))</f>
        <v>plays</v>
      </c>
      <c r="R3130">
        <f>YEAR(O3130)</f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>(((J3131/60)/60)/24)+DATE(1970,1,1)</f>
        <v>42803.842812499999</v>
      </c>
      <c r="P3131" t="str">
        <f>LEFT(N3131,SEARCH("/",N3131)-1)</f>
        <v>theater</v>
      </c>
      <c r="Q3131" t="str">
        <f>RIGHT(N3131,LEN(N3131)-SEARCH("/",N3131))</f>
        <v>plays</v>
      </c>
      <c r="R3131">
        <f>YEAR(O3131)</f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>(((J3132/60)/60)/24)+DATE(1970,1,1)</f>
        <v>42808.640231481477</v>
      </c>
      <c r="P3132" t="str">
        <f>LEFT(N3132,SEARCH("/",N3132)-1)</f>
        <v>theater</v>
      </c>
      <c r="Q3132" t="str">
        <f>RIGHT(N3132,LEN(N3132)-SEARCH("/",N3132))</f>
        <v>plays</v>
      </c>
      <c r="R3132">
        <f>YEAR(O3132)</f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>(((J3133/60)/60)/24)+DATE(1970,1,1)</f>
        <v>42803.579224537039</v>
      </c>
      <c r="P3133" t="str">
        <f>LEFT(N3133,SEARCH("/",N3133)-1)</f>
        <v>theater</v>
      </c>
      <c r="Q3133" t="str">
        <f>RIGHT(N3133,LEN(N3133)-SEARCH("/",N3133))</f>
        <v>plays</v>
      </c>
      <c r="R3133">
        <f>YEAR(O3133)</f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>(((J3134/60)/60)/24)+DATE(1970,1,1)</f>
        <v>42786.350231481483</v>
      </c>
      <c r="P3134" t="str">
        <f>LEFT(N3134,SEARCH("/",N3134)-1)</f>
        <v>theater</v>
      </c>
      <c r="Q3134" t="str">
        <f>RIGHT(N3134,LEN(N3134)-SEARCH("/",N3134))</f>
        <v>plays</v>
      </c>
      <c r="R3134">
        <f>YEAR(O3134)</f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>(((J3135/60)/60)/24)+DATE(1970,1,1)</f>
        <v>42788.565208333333</v>
      </c>
      <c r="P3135" t="str">
        <f>LEFT(N3135,SEARCH("/",N3135)-1)</f>
        <v>theater</v>
      </c>
      <c r="Q3135" t="str">
        <f>RIGHT(N3135,LEN(N3135)-SEARCH("/",N3135))</f>
        <v>plays</v>
      </c>
      <c r="R3135">
        <f>YEAR(O3135)</f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>(((J3136/60)/60)/24)+DATE(1970,1,1)</f>
        <v>42800.720127314817</v>
      </c>
      <c r="P3136" t="str">
        <f>LEFT(N3136,SEARCH("/",N3136)-1)</f>
        <v>theater</v>
      </c>
      <c r="Q3136" t="str">
        <f>RIGHT(N3136,LEN(N3136)-SEARCH("/",N3136))</f>
        <v>plays</v>
      </c>
      <c r="R3136">
        <f>YEAR(O3136)</f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>(((J3137/60)/60)/24)+DATE(1970,1,1)</f>
        <v>42807.151863425926</v>
      </c>
      <c r="P3137" t="str">
        <f>LEFT(N3137,SEARCH("/",N3137)-1)</f>
        <v>theater</v>
      </c>
      <c r="Q3137" t="str">
        <f>RIGHT(N3137,LEN(N3137)-SEARCH("/",N3137))</f>
        <v>plays</v>
      </c>
      <c r="R3137">
        <f>YEAR(O3137)</f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>(((J3138/60)/60)/24)+DATE(1970,1,1)</f>
        <v>42789.462430555555</v>
      </c>
      <c r="P3138" t="str">
        <f>LEFT(N3138,SEARCH("/",N3138)-1)</f>
        <v>theater</v>
      </c>
      <c r="Q3138" t="str">
        <f>RIGHT(N3138,LEN(N3138)-SEARCH("/",N3138))</f>
        <v>plays</v>
      </c>
      <c r="R3138">
        <f>YEAR(O3138)</f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>(((J3139/60)/60)/24)+DATE(1970,1,1)</f>
        <v>42807.885057870371</v>
      </c>
      <c r="P3139" t="str">
        <f>LEFT(N3139,SEARCH("/",N3139)-1)</f>
        <v>theater</v>
      </c>
      <c r="Q3139" t="str">
        <f>RIGHT(N3139,LEN(N3139)-SEARCH("/",N3139))</f>
        <v>plays</v>
      </c>
      <c r="R3139">
        <f>YEAR(O3139)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>(((J3140/60)/60)/24)+DATE(1970,1,1)</f>
        <v>42809.645914351851</v>
      </c>
      <c r="P3140" t="str">
        <f>LEFT(N3140,SEARCH("/",N3140)-1)</f>
        <v>theater</v>
      </c>
      <c r="Q3140" t="str">
        <f>RIGHT(N3140,LEN(N3140)-SEARCH("/",N3140))</f>
        <v>plays</v>
      </c>
      <c r="R3140">
        <f>YEAR(O3140)</f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>(((J3141/60)/60)/24)+DATE(1970,1,1)</f>
        <v>42785.270370370374</v>
      </c>
      <c r="P3141" t="str">
        <f>LEFT(N3141,SEARCH("/",N3141)-1)</f>
        <v>theater</v>
      </c>
      <c r="Q3141" t="str">
        <f>RIGHT(N3141,LEN(N3141)-SEARCH("/",N3141))</f>
        <v>plays</v>
      </c>
      <c r="R3141">
        <f>YEAR(O3141)</f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>(((J3142/60)/60)/24)+DATE(1970,1,1)</f>
        <v>42802.718784722223</v>
      </c>
      <c r="P3142" t="str">
        <f>LEFT(N3142,SEARCH("/",N3142)-1)</f>
        <v>theater</v>
      </c>
      <c r="Q3142" t="str">
        <f>RIGHT(N3142,LEN(N3142)-SEARCH("/",N3142))</f>
        <v>plays</v>
      </c>
      <c r="R3142">
        <f>YEAR(O3142)</f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>(((J3143/60)/60)/24)+DATE(1970,1,1)</f>
        <v>42800.753333333334</v>
      </c>
      <c r="P3143" t="str">
        <f>LEFT(N3143,SEARCH("/",N3143)-1)</f>
        <v>theater</v>
      </c>
      <c r="Q3143" t="str">
        <f>RIGHT(N3143,LEN(N3143)-SEARCH("/",N3143))</f>
        <v>plays</v>
      </c>
      <c r="R3143">
        <f>YEAR(O3143)</f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>(((J3144/60)/60)/24)+DATE(1970,1,1)</f>
        <v>42783.513182870374</v>
      </c>
      <c r="P3144" t="str">
        <f>LEFT(N3144,SEARCH("/",N3144)-1)</f>
        <v>theater</v>
      </c>
      <c r="Q3144" t="str">
        <f>RIGHT(N3144,LEN(N3144)-SEARCH("/",N3144))</f>
        <v>plays</v>
      </c>
      <c r="R3144">
        <f>YEAR(O3144)</f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>(((J3145/60)/60)/24)+DATE(1970,1,1)</f>
        <v>42808.358287037037</v>
      </c>
      <c r="P3145" t="str">
        <f>LEFT(N3145,SEARCH("/",N3145)-1)</f>
        <v>theater</v>
      </c>
      <c r="Q3145" t="str">
        <f>RIGHT(N3145,LEN(N3145)-SEARCH("/",N3145))</f>
        <v>plays</v>
      </c>
      <c r="R3145">
        <f>YEAR(O3145)</f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>(((J3146/60)/60)/24)+DATE(1970,1,1)</f>
        <v>42796.538275462968</v>
      </c>
      <c r="P3146" t="str">
        <f>LEFT(N3146,SEARCH("/",N3146)-1)</f>
        <v>theater</v>
      </c>
      <c r="Q3146" t="str">
        <f>RIGHT(N3146,LEN(N3146)-SEARCH("/",N3146))</f>
        <v>plays</v>
      </c>
      <c r="R3146">
        <f>YEAR(O3146)</f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>(((J3147/60)/60)/24)+DATE(1970,1,1)</f>
        <v>42762.040902777779</v>
      </c>
      <c r="P3147" t="str">
        <f>LEFT(N3147,SEARCH("/",N3147)-1)</f>
        <v>theater</v>
      </c>
      <c r="Q3147" t="str">
        <f>RIGHT(N3147,LEN(N3147)-SEARCH("/",N3147))</f>
        <v>plays</v>
      </c>
      <c r="R3147">
        <f>YEAR(O3147)</f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>(((J3148/60)/60)/24)+DATE(1970,1,1)</f>
        <v>42796.682476851856</v>
      </c>
      <c r="P3148" t="str">
        <f>LEFT(N3148,SEARCH("/",N3148)-1)</f>
        <v>theater</v>
      </c>
      <c r="Q3148" t="str">
        <f>RIGHT(N3148,LEN(N3148)-SEARCH("/",N3148))</f>
        <v>plays</v>
      </c>
      <c r="R3148">
        <f>YEAR(O3148)</f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>(((J3149/60)/60)/24)+DATE(1970,1,1)</f>
        <v>41909.969386574077</v>
      </c>
      <c r="P3149" t="str">
        <f>LEFT(N3149,SEARCH("/",N3149)-1)</f>
        <v>theater</v>
      </c>
      <c r="Q3149" t="str">
        <f>RIGHT(N3149,LEN(N3149)-SEARCH("/",N3149))</f>
        <v>plays</v>
      </c>
      <c r="R3149">
        <f>YEAR(O3149)</f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>(((J3150/60)/60)/24)+DATE(1970,1,1)</f>
        <v>41891.665324074071</v>
      </c>
      <c r="P3150" t="str">
        <f>LEFT(N3150,SEARCH("/",N3150)-1)</f>
        <v>theater</v>
      </c>
      <c r="Q3150" t="str">
        <f>RIGHT(N3150,LEN(N3150)-SEARCH("/",N3150))</f>
        <v>plays</v>
      </c>
      <c r="R3150">
        <f>YEAR(O3150)</f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>(((J3151/60)/60)/24)+DATE(1970,1,1)</f>
        <v>41226.017361111109</v>
      </c>
      <c r="P3151" t="str">
        <f>LEFT(N3151,SEARCH("/",N3151)-1)</f>
        <v>theater</v>
      </c>
      <c r="Q3151" t="str">
        <f>RIGHT(N3151,LEN(N3151)-SEARCH("/",N3151))</f>
        <v>plays</v>
      </c>
      <c r="R3151">
        <f>YEAR(O3151)</f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>(((J3152/60)/60)/24)+DATE(1970,1,1)</f>
        <v>40478.263923611114</v>
      </c>
      <c r="P3152" t="str">
        <f>LEFT(N3152,SEARCH("/",N3152)-1)</f>
        <v>theater</v>
      </c>
      <c r="Q3152" t="str">
        <f>RIGHT(N3152,LEN(N3152)-SEARCH("/",N3152))</f>
        <v>plays</v>
      </c>
      <c r="R3152">
        <f>YEAR(O3152)</f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>(((J3153/60)/60)/24)+DATE(1970,1,1)</f>
        <v>41862.83997685185</v>
      </c>
      <c r="P3153" t="str">
        <f>LEFT(N3153,SEARCH("/",N3153)-1)</f>
        <v>theater</v>
      </c>
      <c r="Q3153" t="str">
        <f>RIGHT(N3153,LEN(N3153)-SEARCH("/",N3153))</f>
        <v>plays</v>
      </c>
      <c r="R3153">
        <f>YEAR(O3153)</f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>(((J3154/60)/60)/24)+DATE(1970,1,1)</f>
        <v>41550.867673611108</v>
      </c>
      <c r="P3154" t="str">
        <f>LEFT(N3154,SEARCH("/",N3154)-1)</f>
        <v>theater</v>
      </c>
      <c r="Q3154" t="str">
        <f>RIGHT(N3154,LEN(N3154)-SEARCH("/",N3154))</f>
        <v>plays</v>
      </c>
      <c r="R3154">
        <f>YEAR(O3154)</f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>(((J3155/60)/60)/24)+DATE(1970,1,1)</f>
        <v>40633.154363425929</v>
      </c>
      <c r="P3155" t="str">
        <f>LEFT(N3155,SEARCH("/",N3155)-1)</f>
        <v>theater</v>
      </c>
      <c r="Q3155" t="str">
        <f>RIGHT(N3155,LEN(N3155)-SEARCH("/",N3155))</f>
        <v>plays</v>
      </c>
      <c r="R3155">
        <f>YEAR(O3155)</f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>(((J3156/60)/60)/24)+DATE(1970,1,1)</f>
        <v>40970.875671296293</v>
      </c>
      <c r="P3156" t="str">
        <f>LEFT(N3156,SEARCH("/",N3156)-1)</f>
        <v>theater</v>
      </c>
      <c r="Q3156" t="str">
        <f>RIGHT(N3156,LEN(N3156)-SEARCH("/",N3156))</f>
        <v>plays</v>
      </c>
      <c r="R3156">
        <f>YEAR(O3156)</f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>(((J3157/60)/60)/24)+DATE(1970,1,1)</f>
        <v>41233.499131944445</v>
      </c>
      <c r="P3157" t="str">
        <f>LEFT(N3157,SEARCH("/",N3157)-1)</f>
        <v>theater</v>
      </c>
      <c r="Q3157" t="str">
        <f>RIGHT(N3157,LEN(N3157)-SEARCH("/",N3157))</f>
        <v>plays</v>
      </c>
      <c r="R3157">
        <f>YEAR(O3157)</f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>(((J3158/60)/60)/24)+DATE(1970,1,1)</f>
        <v>41026.953055555554</v>
      </c>
      <c r="P3158" t="str">
        <f>LEFT(N3158,SEARCH("/",N3158)-1)</f>
        <v>theater</v>
      </c>
      <c r="Q3158" t="str">
        <f>RIGHT(N3158,LEN(N3158)-SEARCH("/",N3158))</f>
        <v>plays</v>
      </c>
      <c r="R3158">
        <f>YEAR(O3158)</f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>(((J3159/60)/60)/24)+DATE(1970,1,1)</f>
        <v>41829.788252314815</v>
      </c>
      <c r="P3159" t="str">
        <f>LEFT(N3159,SEARCH("/",N3159)-1)</f>
        <v>theater</v>
      </c>
      <c r="Q3159" t="str">
        <f>RIGHT(N3159,LEN(N3159)-SEARCH("/",N3159))</f>
        <v>plays</v>
      </c>
      <c r="R3159">
        <f>YEAR(O3159)</f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>(((J3160/60)/60)/24)+DATE(1970,1,1)</f>
        <v>41447.839722222219</v>
      </c>
      <c r="P3160" t="str">
        <f>LEFT(N3160,SEARCH("/",N3160)-1)</f>
        <v>theater</v>
      </c>
      <c r="Q3160" t="str">
        <f>RIGHT(N3160,LEN(N3160)-SEARCH("/",N3160))</f>
        <v>plays</v>
      </c>
      <c r="R3160">
        <f>YEAR(O3160)</f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>(((J3161/60)/60)/24)+DATE(1970,1,1)</f>
        <v>40884.066678240742</v>
      </c>
      <c r="P3161" t="str">
        <f>LEFT(N3161,SEARCH("/",N3161)-1)</f>
        <v>theater</v>
      </c>
      <c r="Q3161" t="str">
        <f>RIGHT(N3161,LEN(N3161)-SEARCH("/",N3161))</f>
        <v>plays</v>
      </c>
      <c r="R3161">
        <f>YEAR(O3161)</f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>(((J3162/60)/60)/24)+DATE(1970,1,1)</f>
        <v>41841.26489583333</v>
      </c>
      <c r="P3162" t="str">
        <f>LEFT(N3162,SEARCH("/",N3162)-1)</f>
        <v>theater</v>
      </c>
      <c r="Q3162" t="str">
        <f>RIGHT(N3162,LEN(N3162)-SEARCH("/",N3162))</f>
        <v>plays</v>
      </c>
      <c r="R3162">
        <f>YEAR(O3162)</f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>(((J3163/60)/60)/24)+DATE(1970,1,1)</f>
        <v>41897.536134259259</v>
      </c>
      <c r="P3163" t="str">
        <f>LEFT(N3163,SEARCH("/",N3163)-1)</f>
        <v>theater</v>
      </c>
      <c r="Q3163" t="str">
        <f>RIGHT(N3163,LEN(N3163)-SEARCH("/",N3163))</f>
        <v>plays</v>
      </c>
      <c r="R3163">
        <f>YEAR(O3163)</f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>(((J3164/60)/60)/24)+DATE(1970,1,1)</f>
        <v>41799.685902777775</v>
      </c>
      <c r="P3164" t="str">
        <f>LEFT(N3164,SEARCH("/",N3164)-1)</f>
        <v>theater</v>
      </c>
      <c r="Q3164" t="str">
        <f>RIGHT(N3164,LEN(N3164)-SEARCH("/",N3164))</f>
        <v>plays</v>
      </c>
      <c r="R3164">
        <f>YEAR(O3164)</f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>(((J3165/60)/60)/24)+DATE(1970,1,1)</f>
        <v>41775.753761574073</v>
      </c>
      <c r="P3165" t="str">
        <f>LEFT(N3165,SEARCH("/",N3165)-1)</f>
        <v>theater</v>
      </c>
      <c r="Q3165" t="str">
        <f>RIGHT(N3165,LEN(N3165)-SEARCH("/",N3165))</f>
        <v>plays</v>
      </c>
      <c r="R3165">
        <f>YEAR(O3165)</f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>(((J3166/60)/60)/24)+DATE(1970,1,1)</f>
        <v>41766.80572916667</v>
      </c>
      <c r="P3166" t="str">
        <f>LEFT(N3166,SEARCH("/",N3166)-1)</f>
        <v>theater</v>
      </c>
      <c r="Q3166" t="str">
        <f>RIGHT(N3166,LEN(N3166)-SEARCH("/",N3166))</f>
        <v>plays</v>
      </c>
      <c r="R3166">
        <f>YEAR(O3166)</f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>(((J3167/60)/60)/24)+DATE(1970,1,1)</f>
        <v>40644.159259259257</v>
      </c>
      <c r="P3167" t="str">
        <f>LEFT(N3167,SEARCH("/",N3167)-1)</f>
        <v>theater</v>
      </c>
      <c r="Q3167" t="str">
        <f>RIGHT(N3167,LEN(N3167)-SEARCH("/",N3167))</f>
        <v>plays</v>
      </c>
      <c r="R3167">
        <f>YEAR(O3167)</f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>(((J3168/60)/60)/24)+DATE(1970,1,1)</f>
        <v>41940.69158564815</v>
      </c>
      <c r="P3168" t="str">
        <f>LEFT(N3168,SEARCH("/",N3168)-1)</f>
        <v>theater</v>
      </c>
      <c r="Q3168" t="str">
        <f>RIGHT(N3168,LEN(N3168)-SEARCH("/",N3168))</f>
        <v>plays</v>
      </c>
      <c r="R3168">
        <f>YEAR(O3168)</f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>(((J3169/60)/60)/24)+DATE(1970,1,1)</f>
        <v>41839.175706018519</v>
      </c>
      <c r="P3169" t="str">
        <f>LEFT(N3169,SEARCH("/",N3169)-1)</f>
        <v>theater</v>
      </c>
      <c r="Q3169" t="str">
        <f>RIGHT(N3169,LEN(N3169)-SEARCH("/",N3169))</f>
        <v>plays</v>
      </c>
      <c r="R3169">
        <f>YEAR(O3169)</f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>(((J3170/60)/60)/24)+DATE(1970,1,1)</f>
        <v>41772.105937500004</v>
      </c>
      <c r="P3170" t="str">
        <f>LEFT(N3170,SEARCH("/",N3170)-1)</f>
        <v>theater</v>
      </c>
      <c r="Q3170" t="str">
        <f>RIGHT(N3170,LEN(N3170)-SEARCH("/",N3170))</f>
        <v>plays</v>
      </c>
      <c r="R3170">
        <f>YEAR(O3170)</f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>(((J3171/60)/60)/24)+DATE(1970,1,1)</f>
        <v>41591.737974537034</v>
      </c>
      <c r="P3171" t="str">
        <f>LEFT(N3171,SEARCH("/",N3171)-1)</f>
        <v>theater</v>
      </c>
      <c r="Q3171" t="str">
        <f>RIGHT(N3171,LEN(N3171)-SEARCH("/",N3171))</f>
        <v>plays</v>
      </c>
      <c r="R3171">
        <f>YEAR(O3171)</f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>(((J3172/60)/60)/24)+DATE(1970,1,1)</f>
        <v>41789.080370370371</v>
      </c>
      <c r="P3172" t="str">
        <f>LEFT(N3172,SEARCH("/",N3172)-1)</f>
        <v>theater</v>
      </c>
      <c r="Q3172" t="str">
        <f>RIGHT(N3172,LEN(N3172)-SEARCH("/",N3172))</f>
        <v>plays</v>
      </c>
      <c r="R3172">
        <f>YEAR(O3172)</f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>(((J3173/60)/60)/24)+DATE(1970,1,1)</f>
        <v>42466.608310185184</v>
      </c>
      <c r="P3173" t="str">
        <f>LEFT(N3173,SEARCH("/",N3173)-1)</f>
        <v>theater</v>
      </c>
      <c r="Q3173" t="str">
        <f>RIGHT(N3173,LEN(N3173)-SEARCH("/",N3173))</f>
        <v>plays</v>
      </c>
      <c r="R3173">
        <f>YEAR(O3173)</f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>(((J3174/60)/60)/24)+DATE(1970,1,1)</f>
        <v>40923.729953703703</v>
      </c>
      <c r="P3174" t="str">
        <f>LEFT(N3174,SEARCH("/",N3174)-1)</f>
        <v>theater</v>
      </c>
      <c r="Q3174" t="str">
        <f>RIGHT(N3174,LEN(N3174)-SEARCH("/",N3174))</f>
        <v>plays</v>
      </c>
      <c r="R3174">
        <f>YEAR(O3174)</f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>(((J3175/60)/60)/24)+DATE(1970,1,1)</f>
        <v>41878.878379629627</v>
      </c>
      <c r="P3175" t="str">
        <f>LEFT(N3175,SEARCH("/",N3175)-1)</f>
        <v>theater</v>
      </c>
      <c r="Q3175" t="str">
        <f>RIGHT(N3175,LEN(N3175)-SEARCH("/",N3175))</f>
        <v>plays</v>
      </c>
      <c r="R3175">
        <f>YEAR(O3175)</f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>(((J3176/60)/60)/24)+DATE(1970,1,1)</f>
        <v>41862.864675925928</v>
      </c>
      <c r="P3176" t="str">
        <f>LEFT(N3176,SEARCH("/",N3176)-1)</f>
        <v>theater</v>
      </c>
      <c r="Q3176" t="str">
        <f>RIGHT(N3176,LEN(N3176)-SEARCH("/",N3176))</f>
        <v>plays</v>
      </c>
      <c r="R3176">
        <f>YEAR(O3176)</f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>(((J3177/60)/60)/24)+DATE(1970,1,1)</f>
        <v>40531.886886574073</v>
      </c>
      <c r="P3177" t="str">
        <f>LEFT(N3177,SEARCH("/",N3177)-1)</f>
        <v>theater</v>
      </c>
      <c r="Q3177" t="str">
        <f>RIGHT(N3177,LEN(N3177)-SEARCH("/",N3177))</f>
        <v>plays</v>
      </c>
      <c r="R3177">
        <f>YEAR(O3177)</f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>(((J3178/60)/60)/24)+DATE(1970,1,1)</f>
        <v>41477.930914351848</v>
      </c>
      <c r="P3178" t="str">
        <f>LEFT(N3178,SEARCH("/",N3178)-1)</f>
        <v>theater</v>
      </c>
      <c r="Q3178" t="str">
        <f>RIGHT(N3178,LEN(N3178)-SEARCH("/",N3178))</f>
        <v>plays</v>
      </c>
      <c r="R3178">
        <f>YEAR(O3178)</f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>(((J3179/60)/60)/24)+DATE(1970,1,1)</f>
        <v>41781.666770833333</v>
      </c>
      <c r="P3179" t="str">
        <f>LEFT(N3179,SEARCH("/",N3179)-1)</f>
        <v>theater</v>
      </c>
      <c r="Q3179" t="str">
        <f>RIGHT(N3179,LEN(N3179)-SEARCH("/",N3179))</f>
        <v>plays</v>
      </c>
      <c r="R3179">
        <f>YEAR(O3179)</f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>(((J3180/60)/60)/24)+DATE(1970,1,1)</f>
        <v>41806.605034722219</v>
      </c>
      <c r="P3180" t="str">
        <f>LEFT(N3180,SEARCH("/",N3180)-1)</f>
        <v>theater</v>
      </c>
      <c r="Q3180" t="str">
        <f>RIGHT(N3180,LEN(N3180)-SEARCH("/",N3180))</f>
        <v>plays</v>
      </c>
      <c r="R3180">
        <f>YEAR(O3180)</f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>(((J3181/60)/60)/24)+DATE(1970,1,1)</f>
        <v>41375.702210648145</v>
      </c>
      <c r="P3181" t="str">
        <f>LEFT(N3181,SEARCH("/",N3181)-1)</f>
        <v>theater</v>
      </c>
      <c r="Q3181" t="str">
        <f>RIGHT(N3181,LEN(N3181)-SEARCH("/",N3181))</f>
        <v>plays</v>
      </c>
      <c r="R3181">
        <f>YEAR(O3181)</f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>(((J3182/60)/60)/24)+DATE(1970,1,1)</f>
        <v>41780.412604166668</v>
      </c>
      <c r="P3182" t="str">
        <f>LEFT(N3182,SEARCH("/",N3182)-1)</f>
        <v>theater</v>
      </c>
      <c r="Q3182" t="str">
        <f>RIGHT(N3182,LEN(N3182)-SEARCH("/",N3182))</f>
        <v>plays</v>
      </c>
      <c r="R3182">
        <f>YEAR(O3182)</f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>(((J3183/60)/60)/24)+DATE(1970,1,1)</f>
        <v>41779.310034722221</v>
      </c>
      <c r="P3183" t="str">
        <f>LEFT(N3183,SEARCH("/",N3183)-1)</f>
        <v>theater</v>
      </c>
      <c r="Q3183" t="str">
        <f>RIGHT(N3183,LEN(N3183)-SEARCH("/",N3183))</f>
        <v>plays</v>
      </c>
      <c r="R3183">
        <f>YEAR(O3183)</f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>(((J3184/60)/60)/24)+DATE(1970,1,1)</f>
        <v>40883.949317129627</v>
      </c>
      <c r="P3184" t="str">
        <f>LEFT(N3184,SEARCH("/",N3184)-1)</f>
        <v>theater</v>
      </c>
      <c r="Q3184" t="str">
        <f>RIGHT(N3184,LEN(N3184)-SEARCH("/",N3184))</f>
        <v>plays</v>
      </c>
      <c r="R3184">
        <f>YEAR(O3184)</f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>(((J3185/60)/60)/24)+DATE(1970,1,1)</f>
        <v>41491.79478009259</v>
      </c>
      <c r="P3185" t="str">
        <f>LEFT(N3185,SEARCH("/",N3185)-1)</f>
        <v>theater</v>
      </c>
      <c r="Q3185" t="str">
        <f>RIGHT(N3185,LEN(N3185)-SEARCH("/",N3185))</f>
        <v>plays</v>
      </c>
      <c r="R3185">
        <f>YEAR(O3185)</f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>(((J3186/60)/60)/24)+DATE(1970,1,1)</f>
        <v>41791.993414351848</v>
      </c>
      <c r="P3186" t="str">
        <f>LEFT(N3186,SEARCH("/",N3186)-1)</f>
        <v>theater</v>
      </c>
      <c r="Q3186" t="str">
        <f>RIGHT(N3186,LEN(N3186)-SEARCH("/",N3186))</f>
        <v>plays</v>
      </c>
      <c r="R3186">
        <f>YEAR(O3186)</f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>(((J3187/60)/60)/24)+DATE(1970,1,1)</f>
        <v>41829.977326388893</v>
      </c>
      <c r="P3187" t="str">
        <f>LEFT(N3187,SEARCH("/",N3187)-1)</f>
        <v>theater</v>
      </c>
      <c r="Q3187" t="str">
        <f>RIGHT(N3187,LEN(N3187)-SEARCH("/",N3187))</f>
        <v>plays</v>
      </c>
      <c r="R3187">
        <f>YEAR(O3187)</f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>(((J3188/60)/60)/24)+DATE(1970,1,1)</f>
        <v>41868.924050925925</v>
      </c>
      <c r="P3188" t="str">
        <f>LEFT(N3188,SEARCH("/",N3188)-1)</f>
        <v>theater</v>
      </c>
      <c r="Q3188" t="str">
        <f>RIGHT(N3188,LEN(N3188)-SEARCH("/",N3188))</f>
        <v>plays</v>
      </c>
      <c r="R3188">
        <f>YEAR(O3188)</f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>(((J3189/60)/60)/24)+DATE(1970,1,1)</f>
        <v>41835.666354166664</v>
      </c>
      <c r="P3189" t="str">
        <f>LEFT(N3189,SEARCH("/",N3189)-1)</f>
        <v>theater</v>
      </c>
      <c r="Q3189" t="str">
        <f>RIGHT(N3189,LEN(N3189)-SEARCH("/",N3189))</f>
        <v>plays</v>
      </c>
      <c r="R3189">
        <f>YEAR(O3189)</f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>(((J3190/60)/60)/24)+DATE(1970,1,1)</f>
        <v>42144.415532407409</v>
      </c>
      <c r="P3190" t="str">
        <f>LEFT(N3190,SEARCH("/",N3190)-1)</f>
        <v>theater</v>
      </c>
      <c r="Q3190" t="str">
        <f>RIGHT(N3190,LEN(N3190)-SEARCH("/",N3190))</f>
        <v>musical</v>
      </c>
      <c r="R3190">
        <f>YEAR(O3190)</f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>(((J3191/60)/60)/24)+DATE(1970,1,1)</f>
        <v>42118.346435185187</v>
      </c>
      <c r="P3191" t="str">
        <f>LEFT(N3191,SEARCH("/",N3191)-1)</f>
        <v>theater</v>
      </c>
      <c r="Q3191" t="str">
        <f>RIGHT(N3191,LEN(N3191)-SEARCH("/",N3191))</f>
        <v>musical</v>
      </c>
      <c r="R3191">
        <f>YEAR(O3191)</f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>(((J3192/60)/60)/24)+DATE(1970,1,1)</f>
        <v>42683.151331018518</v>
      </c>
      <c r="P3192" t="str">
        <f>LEFT(N3192,SEARCH("/",N3192)-1)</f>
        <v>theater</v>
      </c>
      <c r="Q3192" t="str">
        <f>RIGHT(N3192,LEN(N3192)-SEARCH("/",N3192))</f>
        <v>musical</v>
      </c>
      <c r="R3192">
        <f>YEAR(O3192)</f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>(((J3193/60)/60)/24)+DATE(1970,1,1)</f>
        <v>42538.755428240736</v>
      </c>
      <c r="P3193" t="str">
        <f>LEFT(N3193,SEARCH("/",N3193)-1)</f>
        <v>theater</v>
      </c>
      <c r="Q3193" t="str">
        <f>RIGHT(N3193,LEN(N3193)-SEARCH("/",N3193))</f>
        <v>musical</v>
      </c>
      <c r="R3193">
        <f>YEAR(O3193)</f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>(((J3194/60)/60)/24)+DATE(1970,1,1)</f>
        <v>42018.94049768518</v>
      </c>
      <c r="P3194" t="str">
        <f>LEFT(N3194,SEARCH("/",N3194)-1)</f>
        <v>theater</v>
      </c>
      <c r="Q3194" t="str">
        <f>RIGHT(N3194,LEN(N3194)-SEARCH("/",N3194))</f>
        <v>musical</v>
      </c>
      <c r="R3194">
        <f>YEAR(O3194)</f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>(((J3195/60)/60)/24)+DATE(1970,1,1)</f>
        <v>42010.968240740738</v>
      </c>
      <c r="P3195" t="str">
        <f>LEFT(N3195,SEARCH("/",N3195)-1)</f>
        <v>theater</v>
      </c>
      <c r="Q3195" t="str">
        <f>RIGHT(N3195,LEN(N3195)-SEARCH("/",N3195))</f>
        <v>musical</v>
      </c>
      <c r="R3195">
        <f>YEAR(O3195)</f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>(((J3196/60)/60)/24)+DATE(1970,1,1)</f>
        <v>42182.062476851846</v>
      </c>
      <c r="P3196" t="str">
        <f>LEFT(N3196,SEARCH("/",N3196)-1)</f>
        <v>theater</v>
      </c>
      <c r="Q3196" t="str">
        <f>RIGHT(N3196,LEN(N3196)-SEARCH("/",N3196))</f>
        <v>musical</v>
      </c>
      <c r="R3196">
        <f>YEAR(O3196)</f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>(((J3197/60)/60)/24)+DATE(1970,1,1)</f>
        <v>42017.594236111108</v>
      </c>
      <c r="P3197" t="str">
        <f>LEFT(N3197,SEARCH("/",N3197)-1)</f>
        <v>theater</v>
      </c>
      <c r="Q3197" t="str">
        <f>RIGHT(N3197,LEN(N3197)-SEARCH("/",N3197))</f>
        <v>musical</v>
      </c>
      <c r="R3197">
        <f>YEAR(O3197)</f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>(((J3198/60)/60)/24)+DATE(1970,1,1)</f>
        <v>42157.598090277781</v>
      </c>
      <c r="P3198" t="str">
        <f>LEFT(N3198,SEARCH("/",N3198)-1)</f>
        <v>theater</v>
      </c>
      <c r="Q3198" t="str">
        <f>RIGHT(N3198,LEN(N3198)-SEARCH("/",N3198))</f>
        <v>musical</v>
      </c>
      <c r="R3198">
        <f>YEAR(O3198)</f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>(((J3199/60)/60)/24)+DATE(1970,1,1)</f>
        <v>42009.493263888886</v>
      </c>
      <c r="P3199" t="str">
        <f>LEFT(N3199,SEARCH("/",N3199)-1)</f>
        <v>theater</v>
      </c>
      <c r="Q3199" t="str">
        <f>RIGHT(N3199,LEN(N3199)-SEARCH("/",N3199))</f>
        <v>musical</v>
      </c>
      <c r="R3199">
        <f>YEAR(O3199)</f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>(((J3200/60)/60)/24)+DATE(1970,1,1)</f>
        <v>42013.424502314811</v>
      </c>
      <c r="P3200" t="str">
        <f>LEFT(N3200,SEARCH("/",N3200)-1)</f>
        <v>theater</v>
      </c>
      <c r="Q3200" t="str">
        <f>RIGHT(N3200,LEN(N3200)-SEARCH("/",N3200))</f>
        <v>musical</v>
      </c>
      <c r="R3200">
        <f>YEAR(O3200)</f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>(((J3201/60)/60)/24)+DATE(1970,1,1)</f>
        <v>41858.761782407404</v>
      </c>
      <c r="P3201" t="str">
        <f>LEFT(N3201,SEARCH("/",N3201)-1)</f>
        <v>theater</v>
      </c>
      <c r="Q3201" t="str">
        <f>RIGHT(N3201,LEN(N3201)-SEARCH("/",N3201))</f>
        <v>musical</v>
      </c>
      <c r="R3201">
        <f>YEAR(O3201)</f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>(((J3202/60)/60)/24)+DATE(1970,1,1)</f>
        <v>42460.320613425924</v>
      </c>
      <c r="P3202" t="str">
        <f>LEFT(N3202,SEARCH("/",N3202)-1)</f>
        <v>theater</v>
      </c>
      <c r="Q3202" t="str">
        <f>RIGHT(N3202,LEN(N3202)-SEARCH("/",N3202))</f>
        <v>musical</v>
      </c>
      <c r="R3202">
        <f>YEAR(O3202)</f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>(((J3203/60)/60)/24)+DATE(1970,1,1)</f>
        <v>41861.767094907409</v>
      </c>
      <c r="P3203" t="str">
        <f>LEFT(N3203,SEARCH("/",N3203)-1)</f>
        <v>theater</v>
      </c>
      <c r="Q3203" t="str">
        <f>RIGHT(N3203,LEN(N3203)-SEARCH("/",N3203))</f>
        <v>musical</v>
      </c>
      <c r="R3203">
        <f>YEAR(O3203)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>(((J3204/60)/60)/24)+DATE(1970,1,1)</f>
        <v>42293.853541666671</v>
      </c>
      <c r="P3204" t="str">
        <f>LEFT(N3204,SEARCH("/",N3204)-1)</f>
        <v>theater</v>
      </c>
      <c r="Q3204" t="str">
        <f>RIGHT(N3204,LEN(N3204)-SEARCH("/",N3204))</f>
        <v>musical</v>
      </c>
      <c r="R3204">
        <f>YEAR(O3204)</f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>(((J3205/60)/60)/24)+DATE(1970,1,1)</f>
        <v>42242.988680555558</v>
      </c>
      <c r="P3205" t="str">
        <f>LEFT(N3205,SEARCH("/",N3205)-1)</f>
        <v>theater</v>
      </c>
      <c r="Q3205" t="str">
        <f>RIGHT(N3205,LEN(N3205)-SEARCH("/",N3205))</f>
        <v>musical</v>
      </c>
      <c r="R3205">
        <f>YEAR(O3205)</f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>(((J3206/60)/60)/24)+DATE(1970,1,1)</f>
        <v>42172.686099537037</v>
      </c>
      <c r="P3206" t="str">
        <f>LEFT(N3206,SEARCH("/",N3206)-1)</f>
        <v>theater</v>
      </c>
      <c r="Q3206" t="str">
        <f>RIGHT(N3206,LEN(N3206)-SEARCH("/",N3206))</f>
        <v>musical</v>
      </c>
      <c r="R3206">
        <f>YEAR(O3206)</f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>(((J3207/60)/60)/24)+DATE(1970,1,1)</f>
        <v>42095.374675925923</v>
      </c>
      <c r="P3207" t="str">
        <f>LEFT(N3207,SEARCH("/",N3207)-1)</f>
        <v>theater</v>
      </c>
      <c r="Q3207" t="str">
        <f>RIGHT(N3207,LEN(N3207)-SEARCH("/",N3207))</f>
        <v>musical</v>
      </c>
      <c r="R3207">
        <f>YEAR(O3207)</f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>(((J3208/60)/60)/24)+DATE(1970,1,1)</f>
        <v>42236.276053240741</v>
      </c>
      <c r="P3208" t="str">
        <f>LEFT(N3208,SEARCH("/",N3208)-1)</f>
        <v>theater</v>
      </c>
      <c r="Q3208" t="str">
        <f>RIGHT(N3208,LEN(N3208)-SEARCH("/",N3208))</f>
        <v>musical</v>
      </c>
      <c r="R3208">
        <f>YEAR(O3208)</f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>(((J3209/60)/60)/24)+DATE(1970,1,1)</f>
        <v>42057.277858796297</v>
      </c>
      <c r="P3209" t="str">
        <f>LEFT(N3209,SEARCH("/",N3209)-1)</f>
        <v>theater</v>
      </c>
      <c r="Q3209" t="str">
        <f>RIGHT(N3209,LEN(N3209)-SEARCH("/",N3209))</f>
        <v>musical</v>
      </c>
      <c r="R3209">
        <f>YEAR(O3209)</f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>(((J3210/60)/60)/24)+DATE(1970,1,1)</f>
        <v>41827.605057870373</v>
      </c>
      <c r="P3210" t="str">
        <f>LEFT(N3210,SEARCH("/",N3210)-1)</f>
        <v>theater</v>
      </c>
      <c r="Q3210" t="str">
        <f>RIGHT(N3210,LEN(N3210)-SEARCH("/",N3210))</f>
        <v>plays</v>
      </c>
      <c r="R3210">
        <f>YEAR(O3210)</f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>(((J3211/60)/60)/24)+DATE(1970,1,1)</f>
        <v>41778.637245370373</v>
      </c>
      <c r="P3211" t="str">
        <f>LEFT(N3211,SEARCH("/",N3211)-1)</f>
        <v>theater</v>
      </c>
      <c r="Q3211" t="str">
        <f>RIGHT(N3211,LEN(N3211)-SEARCH("/",N3211))</f>
        <v>plays</v>
      </c>
      <c r="R3211">
        <f>YEAR(O3211)</f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>(((J3212/60)/60)/24)+DATE(1970,1,1)</f>
        <v>41013.936562499999</v>
      </c>
      <c r="P3212" t="str">
        <f>LEFT(N3212,SEARCH("/",N3212)-1)</f>
        <v>theater</v>
      </c>
      <c r="Q3212" t="str">
        <f>RIGHT(N3212,LEN(N3212)-SEARCH("/",N3212))</f>
        <v>plays</v>
      </c>
      <c r="R3212">
        <f>YEAR(O3212)</f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>(((J3213/60)/60)/24)+DATE(1970,1,1)</f>
        <v>41834.586574074077</v>
      </c>
      <c r="P3213" t="str">
        <f>LEFT(N3213,SEARCH("/",N3213)-1)</f>
        <v>theater</v>
      </c>
      <c r="Q3213" t="str">
        <f>RIGHT(N3213,LEN(N3213)-SEARCH("/",N3213))</f>
        <v>plays</v>
      </c>
      <c r="R3213">
        <f>YEAR(O3213)</f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>(((J3214/60)/60)/24)+DATE(1970,1,1)</f>
        <v>41829.795729166668</v>
      </c>
      <c r="P3214" t="str">
        <f>LEFT(N3214,SEARCH("/",N3214)-1)</f>
        <v>theater</v>
      </c>
      <c r="Q3214" t="str">
        <f>RIGHT(N3214,LEN(N3214)-SEARCH("/",N3214))</f>
        <v>plays</v>
      </c>
      <c r="R3214">
        <f>YEAR(O3214)</f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>(((J3215/60)/60)/24)+DATE(1970,1,1)</f>
        <v>42171.763414351852</v>
      </c>
      <c r="P3215" t="str">
        <f>LEFT(N3215,SEARCH("/",N3215)-1)</f>
        <v>theater</v>
      </c>
      <c r="Q3215" t="str">
        <f>RIGHT(N3215,LEN(N3215)-SEARCH("/",N3215))</f>
        <v>plays</v>
      </c>
      <c r="R3215">
        <f>YEAR(O3215)</f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>(((J3216/60)/60)/24)+DATE(1970,1,1)</f>
        <v>42337.792511574073</v>
      </c>
      <c r="P3216" t="str">
        <f>LEFT(N3216,SEARCH("/",N3216)-1)</f>
        <v>theater</v>
      </c>
      <c r="Q3216" t="str">
        <f>RIGHT(N3216,LEN(N3216)-SEARCH("/",N3216))</f>
        <v>plays</v>
      </c>
      <c r="R3216">
        <f>YEAR(O3216)</f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>(((J3217/60)/60)/24)+DATE(1970,1,1)</f>
        <v>42219.665173611109</v>
      </c>
      <c r="P3217" t="str">
        <f>LEFT(N3217,SEARCH("/",N3217)-1)</f>
        <v>theater</v>
      </c>
      <c r="Q3217" t="str">
        <f>RIGHT(N3217,LEN(N3217)-SEARCH("/",N3217))</f>
        <v>plays</v>
      </c>
      <c r="R3217">
        <f>YEAR(O3217)</f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>(((J3218/60)/60)/24)+DATE(1970,1,1)</f>
        <v>42165.462627314817</v>
      </c>
      <c r="P3218" t="str">
        <f>LEFT(N3218,SEARCH("/",N3218)-1)</f>
        <v>theater</v>
      </c>
      <c r="Q3218" t="str">
        <f>RIGHT(N3218,LEN(N3218)-SEARCH("/",N3218))</f>
        <v>plays</v>
      </c>
      <c r="R3218">
        <f>YEAR(O3218)</f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>(((J3219/60)/60)/24)+DATE(1970,1,1)</f>
        <v>42648.546111111107</v>
      </c>
      <c r="P3219" t="str">
        <f>LEFT(N3219,SEARCH("/",N3219)-1)</f>
        <v>theater</v>
      </c>
      <c r="Q3219" t="str">
        <f>RIGHT(N3219,LEN(N3219)-SEARCH("/",N3219))</f>
        <v>plays</v>
      </c>
      <c r="R3219">
        <f>YEAR(O3219)</f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>(((J3220/60)/60)/24)+DATE(1970,1,1)</f>
        <v>41971.002152777779</v>
      </c>
      <c r="P3220" t="str">
        <f>LEFT(N3220,SEARCH("/",N3220)-1)</f>
        <v>theater</v>
      </c>
      <c r="Q3220" t="str">
        <f>RIGHT(N3220,LEN(N3220)-SEARCH("/",N3220))</f>
        <v>plays</v>
      </c>
      <c r="R3220">
        <f>YEAR(O3220)</f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>(((J3221/60)/60)/24)+DATE(1970,1,1)</f>
        <v>42050.983182870375</v>
      </c>
      <c r="P3221" t="str">
        <f>LEFT(N3221,SEARCH("/",N3221)-1)</f>
        <v>theater</v>
      </c>
      <c r="Q3221" t="str">
        <f>RIGHT(N3221,LEN(N3221)-SEARCH("/",N3221))</f>
        <v>plays</v>
      </c>
      <c r="R3221">
        <f>YEAR(O3221)</f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>(((J3222/60)/60)/24)+DATE(1970,1,1)</f>
        <v>42772.833379629628</v>
      </c>
      <c r="P3222" t="str">
        <f>LEFT(N3222,SEARCH("/",N3222)-1)</f>
        <v>theater</v>
      </c>
      <c r="Q3222" t="str">
        <f>RIGHT(N3222,LEN(N3222)-SEARCH("/",N3222))</f>
        <v>plays</v>
      </c>
      <c r="R3222">
        <f>YEAR(O3222)</f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>(((J3223/60)/60)/24)+DATE(1970,1,1)</f>
        <v>42155.696793981479</v>
      </c>
      <c r="P3223" t="str">
        <f>LEFT(N3223,SEARCH("/",N3223)-1)</f>
        <v>theater</v>
      </c>
      <c r="Q3223" t="str">
        <f>RIGHT(N3223,LEN(N3223)-SEARCH("/",N3223))</f>
        <v>plays</v>
      </c>
      <c r="R3223">
        <f>YEAR(O3223)</f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>(((J3224/60)/60)/24)+DATE(1970,1,1)</f>
        <v>42270.582141203704</v>
      </c>
      <c r="P3224" t="str">
        <f>LEFT(N3224,SEARCH("/",N3224)-1)</f>
        <v>theater</v>
      </c>
      <c r="Q3224" t="str">
        <f>RIGHT(N3224,LEN(N3224)-SEARCH("/",N3224))</f>
        <v>plays</v>
      </c>
      <c r="R3224">
        <f>YEAR(O3224)</f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>(((J3225/60)/60)/24)+DATE(1970,1,1)</f>
        <v>42206.835370370376</v>
      </c>
      <c r="P3225" t="str">
        <f>LEFT(N3225,SEARCH("/",N3225)-1)</f>
        <v>theater</v>
      </c>
      <c r="Q3225" t="str">
        <f>RIGHT(N3225,LEN(N3225)-SEARCH("/",N3225))</f>
        <v>plays</v>
      </c>
      <c r="R3225">
        <f>YEAR(O3225)</f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>(((J3226/60)/60)/24)+DATE(1970,1,1)</f>
        <v>42697.850844907407</v>
      </c>
      <c r="P3226" t="str">
        <f>LEFT(N3226,SEARCH("/",N3226)-1)</f>
        <v>theater</v>
      </c>
      <c r="Q3226" t="str">
        <f>RIGHT(N3226,LEN(N3226)-SEARCH("/",N3226))</f>
        <v>plays</v>
      </c>
      <c r="R3226">
        <f>YEAR(O3226)</f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>(((J3227/60)/60)/24)+DATE(1970,1,1)</f>
        <v>42503.559467592597</v>
      </c>
      <c r="P3227" t="str">
        <f>LEFT(N3227,SEARCH("/",N3227)-1)</f>
        <v>theater</v>
      </c>
      <c r="Q3227" t="str">
        <f>RIGHT(N3227,LEN(N3227)-SEARCH("/",N3227))</f>
        <v>plays</v>
      </c>
      <c r="R3227">
        <f>YEAR(O3227)</f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>(((J3228/60)/60)/24)+DATE(1970,1,1)</f>
        <v>42277.583472222221</v>
      </c>
      <c r="P3228" t="str">
        <f>LEFT(N3228,SEARCH("/",N3228)-1)</f>
        <v>theater</v>
      </c>
      <c r="Q3228" t="str">
        <f>RIGHT(N3228,LEN(N3228)-SEARCH("/",N3228))</f>
        <v>plays</v>
      </c>
      <c r="R3228">
        <f>YEAR(O3228)</f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>(((J3229/60)/60)/24)+DATE(1970,1,1)</f>
        <v>42722.882361111115</v>
      </c>
      <c r="P3229" t="str">
        <f>LEFT(N3229,SEARCH("/",N3229)-1)</f>
        <v>theater</v>
      </c>
      <c r="Q3229" t="str">
        <f>RIGHT(N3229,LEN(N3229)-SEARCH("/",N3229))</f>
        <v>plays</v>
      </c>
      <c r="R3229">
        <f>YEAR(O3229)</f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>(((J3230/60)/60)/24)+DATE(1970,1,1)</f>
        <v>42323.70930555556</v>
      </c>
      <c r="P3230" t="str">
        <f>LEFT(N3230,SEARCH("/",N3230)-1)</f>
        <v>theater</v>
      </c>
      <c r="Q3230" t="str">
        <f>RIGHT(N3230,LEN(N3230)-SEARCH("/",N3230))</f>
        <v>plays</v>
      </c>
      <c r="R3230">
        <f>YEAR(O3230)</f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>(((J3231/60)/60)/24)+DATE(1970,1,1)</f>
        <v>41933.291643518518</v>
      </c>
      <c r="P3231" t="str">
        <f>LEFT(N3231,SEARCH("/",N3231)-1)</f>
        <v>theater</v>
      </c>
      <c r="Q3231" t="str">
        <f>RIGHT(N3231,LEN(N3231)-SEARCH("/",N3231))</f>
        <v>plays</v>
      </c>
      <c r="R3231">
        <f>YEAR(O3231)</f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>(((J3232/60)/60)/24)+DATE(1970,1,1)</f>
        <v>41898.168125000004</v>
      </c>
      <c r="P3232" t="str">
        <f>LEFT(N3232,SEARCH("/",N3232)-1)</f>
        <v>theater</v>
      </c>
      <c r="Q3232" t="str">
        <f>RIGHT(N3232,LEN(N3232)-SEARCH("/",N3232))</f>
        <v>plays</v>
      </c>
      <c r="R3232">
        <f>YEAR(O3232)</f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>(((J3233/60)/60)/24)+DATE(1970,1,1)</f>
        <v>42446.943831018521</v>
      </c>
      <c r="P3233" t="str">
        <f>LEFT(N3233,SEARCH("/",N3233)-1)</f>
        <v>theater</v>
      </c>
      <c r="Q3233" t="str">
        <f>RIGHT(N3233,LEN(N3233)-SEARCH("/",N3233))</f>
        <v>plays</v>
      </c>
      <c r="R3233">
        <f>YEAR(O3233)</f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>(((J3234/60)/60)/24)+DATE(1970,1,1)</f>
        <v>42463.81385416667</v>
      </c>
      <c r="P3234" t="str">
        <f>LEFT(N3234,SEARCH("/",N3234)-1)</f>
        <v>theater</v>
      </c>
      <c r="Q3234" t="str">
        <f>RIGHT(N3234,LEN(N3234)-SEARCH("/",N3234))</f>
        <v>plays</v>
      </c>
      <c r="R3234">
        <f>YEAR(O3234)</f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>(((J3235/60)/60)/24)+DATE(1970,1,1)</f>
        <v>42766.805034722223</v>
      </c>
      <c r="P3235" t="str">
        <f>LEFT(N3235,SEARCH("/",N3235)-1)</f>
        <v>theater</v>
      </c>
      <c r="Q3235" t="str">
        <f>RIGHT(N3235,LEN(N3235)-SEARCH("/",N3235))</f>
        <v>plays</v>
      </c>
      <c r="R3235">
        <f>YEAR(O3235)</f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>(((J3236/60)/60)/24)+DATE(1970,1,1)</f>
        <v>42734.789444444439</v>
      </c>
      <c r="P3236" t="str">
        <f>LEFT(N3236,SEARCH("/",N3236)-1)</f>
        <v>theater</v>
      </c>
      <c r="Q3236" t="str">
        <f>RIGHT(N3236,LEN(N3236)-SEARCH("/",N3236))</f>
        <v>plays</v>
      </c>
      <c r="R3236">
        <f>YEAR(O3236)</f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>(((J3237/60)/60)/24)+DATE(1970,1,1)</f>
        <v>42522.347812499997</v>
      </c>
      <c r="P3237" t="str">
        <f>LEFT(N3237,SEARCH("/",N3237)-1)</f>
        <v>theater</v>
      </c>
      <c r="Q3237" t="str">
        <f>RIGHT(N3237,LEN(N3237)-SEARCH("/",N3237))</f>
        <v>plays</v>
      </c>
      <c r="R3237">
        <f>YEAR(O3237)</f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>(((J3238/60)/60)/24)+DATE(1970,1,1)</f>
        <v>42702.917048611111</v>
      </c>
      <c r="P3238" t="str">
        <f>LEFT(N3238,SEARCH("/",N3238)-1)</f>
        <v>theater</v>
      </c>
      <c r="Q3238" t="str">
        <f>RIGHT(N3238,LEN(N3238)-SEARCH("/",N3238))</f>
        <v>plays</v>
      </c>
      <c r="R3238">
        <f>YEAR(O3238)</f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>(((J3239/60)/60)/24)+DATE(1970,1,1)</f>
        <v>42252.474351851852</v>
      </c>
      <c r="P3239" t="str">
        <f>LEFT(N3239,SEARCH("/",N3239)-1)</f>
        <v>theater</v>
      </c>
      <c r="Q3239" t="str">
        <f>RIGHT(N3239,LEN(N3239)-SEARCH("/",N3239))</f>
        <v>plays</v>
      </c>
      <c r="R3239">
        <f>YEAR(O3239)</f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>(((J3240/60)/60)/24)+DATE(1970,1,1)</f>
        <v>42156.510393518518</v>
      </c>
      <c r="P3240" t="str">
        <f>LEFT(N3240,SEARCH("/",N3240)-1)</f>
        <v>theater</v>
      </c>
      <c r="Q3240" t="str">
        <f>RIGHT(N3240,LEN(N3240)-SEARCH("/",N3240))</f>
        <v>plays</v>
      </c>
      <c r="R3240">
        <f>YEAR(O3240)</f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>(((J3241/60)/60)/24)+DATE(1970,1,1)</f>
        <v>42278.089039351849</v>
      </c>
      <c r="P3241" t="str">
        <f>LEFT(N3241,SEARCH("/",N3241)-1)</f>
        <v>theater</v>
      </c>
      <c r="Q3241" t="str">
        <f>RIGHT(N3241,LEN(N3241)-SEARCH("/",N3241))</f>
        <v>plays</v>
      </c>
      <c r="R3241">
        <f>YEAR(O3241)</f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>(((J3242/60)/60)/24)+DATE(1970,1,1)</f>
        <v>42754.693842592591</v>
      </c>
      <c r="P3242" t="str">
        <f>LEFT(N3242,SEARCH("/",N3242)-1)</f>
        <v>theater</v>
      </c>
      <c r="Q3242" t="str">
        <f>RIGHT(N3242,LEN(N3242)-SEARCH("/",N3242))</f>
        <v>plays</v>
      </c>
      <c r="R3242">
        <f>YEAR(O3242)</f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>(((J3243/60)/60)/24)+DATE(1970,1,1)</f>
        <v>41893.324884259258</v>
      </c>
      <c r="P3243" t="str">
        <f>LEFT(N3243,SEARCH("/",N3243)-1)</f>
        <v>theater</v>
      </c>
      <c r="Q3243" t="str">
        <f>RIGHT(N3243,LEN(N3243)-SEARCH("/",N3243))</f>
        <v>plays</v>
      </c>
      <c r="R3243">
        <f>YEAR(O3243)</f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>(((J3244/60)/60)/24)+DATE(1970,1,1)</f>
        <v>41871.755694444444</v>
      </c>
      <c r="P3244" t="str">
        <f>LEFT(N3244,SEARCH("/",N3244)-1)</f>
        <v>theater</v>
      </c>
      <c r="Q3244" t="str">
        <f>RIGHT(N3244,LEN(N3244)-SEARCH("/",N3244))</f>
        <v>plays</v>
      </c>
      <c r="R3244">
        <f>YEAR(O3244)</f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>(((J3245/60)/60)/24)+DATE(1970,1,1)</f>
        <v>42262.096782407403</v>
      </c>
      <c r="P3245" t="str">
        <f>LEFT(N3245,SEARCH("/",N3245)-1)</f>
        <v>theater</v>
      </c>
      <c r="Q3245" t="str">
        <f>RIGHT(N3245,LEN(N3245)-SEARCH("/",N3245))</f>
        <v>plays</v>
      </c>
      <c r="R3245">
        <f>YEAR(O3245)</f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>(((J3246/60)/60)/24)+DATE(1970,1,1)</f>
        <v>42675.694236111114</v>
      </c>
      <c r="P3246" t="str">
        <f>LEFT(N3246,SEARCH("/",N3246)-1)</f>
        <v>theater</v>
      </c>
      <c r="Q3246" t="str">
        <f>RIGHT(N3246,LEN(N3246)-SEARCH("/",N3246))</f>
        <v>plays</v>
      </c>
      <c r="R3246">
        <f>YEAR(O3246)</f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>(((J3247/60)/60)/24)+DATE(1970,1,1)</f>
        <v>42135.60020833333</v>
      </c>
      <c r="P3247" t="str">
        <f>LEFT(N3247,SEARCH("/",N3247)-1)</f>
        <v>theater</v>
      </c>
      <c r="Q3247" t="str">
        <f>RIGHT(N3247,LEN(N3247)-SEARCH("/",N3247))</f>
        <v>plays</v>
      </c>
      <c r="R3247">
        <f>YEAR(O3247)</f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>(((J3248/60)/60)/24)+DATE(1970,1,1)</f>
        <v>42230.472222222219</v>
      </c>
      <c r="P3248" t="str">
        <f>LEFT(N3248,SEARCH("/",N3248)-1)</f>
        <v>theater</v>
      </c>
      <c r="Q3248" t="str">
        <f>RIGHT(N3248,LEN(N3248)-SEARCH("/",N3248))</f>
        <v>plays</v>
      </c>
      <c r="R3248">
        <f>YEAR(O3248)</f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>(((J3249/60)/60)/24)+DATE(1970,1,1)</f>
        <v>42167.434166666666</v>
      </c>
      <c r="P3249" t="str">
        <f>LEFT(N3249,SEARCH("/",N3249)-1)</f>
        <v>theater</v>
      </c>
      <c r="Q3249" t="str">
        <f>RIGHT(N3249,LEN(N3249)-SEARCH("/",N3249))</f>
        <v>plays</v>
      </c>
      <c r="R3249">
        <f>YEAR(O3249)</f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>(((J3250/60)/60)/24)+DATE(1970,1,1)</f>
        <v>42068.888391203705</v>
      </c>
      <c r="P3250" t="str">
        <f>LEFT(N3250,SEARCH("/",N3250)-1)</f>
        <v>theater</v>
      </c>
      <c r="Q3250" t="str">
        <f>RIGHT(N3250,LEN(N3250)-SEARCH("/",N3250))</f>
        <v>plays</v>
      </c>
      <c r="R3250">
        <f>YEAR(O3250)</f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>(((J3251/60)/60)/24)+DATE(1970,1,1)</f>
        <v>42145.746689814812</v>
      </c>
      <c r="P3251" t="str">
        <f>LEFT(N3251,SEARCH("/",N3251)-1)</f>
        <v>theater</v>
      </c>
      <c r="Q3251" t="str">
        <f>RIGHT(N3251,LEN(N3251)-SEARCH("/",N3251))</f>
        <v>plays</v>
      </c>
      <c r="R3251">
        <f>YEAR(O3251)</f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>(((J3252/60)/60)/24)+DATE(1970,1,1)</f>
        <v>41918.742175925923</v>
      </c>
      <c r="P3252" t="str">
        <f>LEFT(N3252,SEARCH("/",N3252)-1)</f>
        <v>theater</v>
      </c>
      <c r="Q3252" t="str">
        <f>RIGHT(N3252,LEN(N3252)-SEARCH("/",N3252))</f>
        <v>plays</v>
      </c>
      <c r="R3252">
        <f>YEAR(O3252)</f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>(((J3253/60)/60)/24)+DATE(1970,1,1)</f>
        <v>42146.731087962966</v>
      </c>
      <c r="P3253" t="str">
        <f>LEFT(N3253,SEARCH("/",N3253)-1)</f>
        <v>theater</v>
      </c>
      <c r="Q3253" t="str">
        <f>RIGHT(N3253,LEN(N3253)-SEARCH("/",N3253))</f>
        <v>plays</v>
      </c>
      <c r="R3253">
        <f>YEAR(O3253)</f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>(((J3254/60)/60)/24)+DATE(1970,1,1)</f>
        <v>42590.472685185188</v>
      </c>
      <c r="P3254" t="str">
        <f>LEFT(N3254,SEARCH("/",N3254)-1)</f>
        <v>theater</v>
      </c>
      <c r="Q3254" t="str">
        <f>RIGHT(N3254,LEN(N3254)-SEARCH("/",N3254))</f>
        <v>plays</v>
      </c>
      <c r="R3254">
        <f>YEAR(O3254)</f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>(((J3255/60)/60)/24)+DATE(1970,1,1)</f>
        <v>42602.576712962968</v>
      </c>
      <c r="P3255" t="str">
        <f>LEFT(N3255,SEARCH("/",N3255)-1)</f>
        <v>theater</v>
      </c>
      <c r="Q3255" t="str">
        <f>RIGHT(N3255,LEN(N3255)-SEARCH("/",N3255))</f>
        <v>plays</v>
      </c>
      <c r="R3255">
        <f>YEAR(O3255)</f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>(((J3256/60)/60)/24)+DATE(1970,1,1)</f>
        <v>42059.085752314815</v>
      </c>
      <c r="P3256" t="str">
        <f>LEFT(N3256,SEARCH("/",N3256)-1)</f>
        <v>theater</v>
      </c>
      <c r="Q3256" t="str">
        <f>RIGHT(N3256,LEN(N3256)-SEARCH("/",N3256))</f>
        <v>plays</v>
      </c>
      <c r="R3256">
        <f>YEAR(O3256)</f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>(((J3257/60)/60)/24)+DATE(1970,1,1)</f>
        <v>41889.768229166664</v>
      </c>
      <c r="P3257" t="str">
        <f>LEFT(N3257,SEARCH("/",N3257)-1)</f>
        <v>theater</v>
      </c>
      <c r="Q3257" t="str">
        <f>RIGHT(N3257,LEN(N3257)-SEARCH("/",N3257))</f>
        <v>plays</v>
      </c>
      <c r="R3257">
        <f>YEAR(O3257)</f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>(((J3258/60)/60)/24)+DATE(1970,1,1)</f>
        <v>42144.573807870373</v>
      </c>
      <c r="P3258" t="str">
        <f>LEFT(N3258,SEARCH("/",N3258)-1)</f>
        <v>theater</v>
      </c>
      <c r="Q3258" t="str">
        <f>RIGHT(N3258,LEN(N3258)-SEARCH("/",N3258))</f>
        <v>plays</v>
      </c>
      <c r="R3258">
        <f>YEAR(O3258)</f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>(((J3259/60)/60)/24)+DATE(1970,1,1)</f>
        <v>42758.559629629628</v>
      </c>
      <c r="P3259" t="str">
        <f>LEFT(N3259,SEARCH("/",N3259)-1)</f>
        <v>theater</v>
      </c>
      <c r="Q3259" t="str">
        <f>RIGHT(N3259,LEN(N3259)-SEARCH("/",N3259))</f>
        <v>plays</v>
      </c>
      <c r="R3259">
        <f>YEAR(O3259)</f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>(((J3260/60)/60)/24)+DATE(1970,1,1)</f>
        <v>41982.887280092589</v>
      </c>
      <c r="P3260" t="str">
        <f>LEFT(N3260,SEARCH("/",N3260)-1)</f>
        <v>theater</v>
      </c>
      <c r="Q3260" t="str">
        <f>RIGHT(N3260,LEN(N3260)-SEARCH("/",N3260))</f>
        <v>plays</v>
      </c>
      <c r="R3260">
        <f>YEAR(O3260)</f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>(((J3261/60)/60)/24)+DATE(1970,1,1)</f>
        <v>42614.760937500003</v>
      </c>
      <c r="P3261" t="str">
        <f>LEFT(N3261,SEARCH("/",N3261)-1)</f>
        <v>theater</v>
      </c>
      <c r="Q3261" t="str">
        <f>RIGHT(N3261,LEN(N3261)-SEARCH("/",N3261))</f>
        <v>plays</v>
      </c>
      <c r="R3261">
        <f>YEAR(O3261)</f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>(((J3262/60)/60)/24)+DATE(1970,1,1)</f>
        <v>42303.672662037032</v>
      </c>
      <c r="P3262" t="str">
        <f>LEFT(N3262,SEARCH("/",N3262)-1)</f>
        <v>theater</v>
      </c>
      <c r="Q3262" t="str">
        <f>RIGHT(N3262,LEN(N3262)-SEARCH("/",N3262))</f>
        <v>plays</v>
      </c>
      <c r="R3262">
        <f>YEAR(O3262)</f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>(((J3263/60)/60)/24)+DATE(1970,1,1)</f>
        <v>42171.725416666668</v>
      </c>
      <c r="P3263" t="str">
        <f>LEFT(N3263,SEARCH("/",N3263)-1)</f>
        <v>theater</v>
      </c>
      <c r="Q3263" t="str">
        <f>RIGHT(N3263,LEN(N3263)-SEARCH("/",N3263))</f>
        <v>plays</v>
      </c>
      <c r="R3263">
        <f>YEAR(O3263)</f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>(((J3264/60)/60)/24)+DATE(1970,1,1)</f>
        <v>41964.315532407403</v>
      </c>
      <c r="P3264" t="str">
        <f>LEFT(N3264,SEARCH("/",N3264)-1)</f>
        <v>theater</v>
      </c>
      <c r="Q3264" t="str">
        <f>RIGHT(N3264,LEN(N3264)-SEARCH("/",N3264))</f>
        <v>plays</v>
      </c>
      <c r="R3264">
        <f>YEAR(O3264)</f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>(((J3265/60)/60)/24)+DATE(1970,1,1)</f>
        <v>42284.516064814816</v>
      </c>
      <c r="P3265" t="str">
        <f>LEFT(N3265,SEARCH("/",N3265)-1)</f>
        <v>theater</v>
      </c>
      <c r="Q3265" t="str">
        <f>RIGHT(N3265,LEN(N3265)-SEARCH("/",N3265))</f>
        <v>plays</v>
      </c>
      <c r="R3265">
        <f>YEAR(O3265)</f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>(((J3266/60)/60)/24)+DATE(1970,1,1)</f>
        <v>42016.800208333334</v>
      </c>
      <c r="P3266" t="str">
        <f>LEFT(N3266,SEARCH("/",N3266)-1)</f>
        <v>theater</v>
      </c>
      <c r="Q3266" t="str">
        <f>RIGHT(N3266,LEN(N3266)-SEARCH("/",N3266))</f>
        <v>plays</v>
      </c>
      <c r="R3266">
        <f>YEAR(O3266)</f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>(((J3267/60)/60)/24)+DATE(1970,1,1)</f>
        <v>42311.711979166663</v>
      </c>
      <c r="P3267" t="str">
        <f>LEFT(N3267,SEARCH("/",N3267)-1)</f>
        <v>theater</v>
      </c>
      <c r="Q3267" t="str">
        <f>RIGHT(N3267,LEN(N3267)-SEARCH("/",N3267))</f>
        <v>plays</v>
      </c>
      <c r="R3267">
        <f>YEAR(O3267)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>(((J3268/60)/60)/24)+DATE(1970,1,1)</f>
        <v>42136.536134259266</v>
      </c>
      <c r="P3268" t="str">
        <f>LEFT(N3268,SEARCH("/",N3268)-1)</f>
        <v>theater</v>
      </c>
      <c r="Q3268" t="str">
        <f>RIGHT(N3268,LEN(N3268)-SEARCH("/",N3268))</f>
        <v>plays</v>
      </c>
      <c r="R3268">
        <f>YEAR(O3268)</f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>(((J3269/60)/60)/24)+DATE(1970,1,1)</f>
        <v>42172.757638888885</v>
      </c>
      <c r="P3269" t="str">
        <f>LEFT(N3269,SEARCH("/",N3269)-1)</f>
        <v>theater</v>
      </c>
      <c r="Q3269" t="str">
        <f>RIGHT(N3269,LEN(N3269)-SEARCH("/",N3269))</f>
        <v>plays</v>
      </c>
      <c r="R3269">
        <f>YEAR(O3269)</f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>(((J3270/60)/60)/24)+DATE(1970,1,1)</f>
        <v>42590.90425925926</v>
      </c>
      <c r="P3270" t="str">
        <f>LEFT(N3270,SEARCH("/",N3270)-1)</f>
        <v>theater</v>
      </c>
      <c r="Q3270" t="str">
        <f>RIGHT(N3270,LEN(N3270)-SEARCH("/",N3270))</f>
        <v>plays</v>
      </c>
      <c r="R3270">
        <f>YEAR(O3270)</f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>(((J3271/60)/60)/24)+DATE(1970,1,1)</f>
        <v>42137.395798611105</v>
      </c>
      <c r="P3271" t="str">
        <f>LEFT(N3271,SEARCH("/",N3271)-1)</f>
        <v>theater</v>
      </c>
      <c r="Q3271" t="str">
        <f>RIGHT(N3271,LEN(N3271)-SEARCH("/",N3271))</f>
        <v>plays</v>
      </c>
      <c r="R3271">
        <f>YEAR(O3271)</f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>(((J3272/60)/60)/24)+DATE(1970,1,1)</f>
        <v>42167.533159722225</v>
      </c>
      <c r="P3272" t="str">
        <f>LEFT(N3272,SEARCH("/",N3272)-1)</f>
        <v>theater</v>
      </c>
      <c r="Q3272" t="str">
        <f>RIGHT(N3272,LEN(N3272)-SEARCH("/",N3272))</f>
        <v>plays</v>
      </c>
      <c r="R3272">
        <f>YEAR(O3272)</f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>(((J3273/60)/60)/24)+DATE(1970,1,1)</f>
        <v>41915.437210648146</v>
      </c>
      <c r="P3273" t="str">
        <f>LEFT(N3273,SEARCH("/",N3273)-1)</f>
        <v>theater</v>
      </c>
      <c r="Q3273" t="str">
        <f>RIGHT(N3273,LEN(N3273)-SEARCH("/",N3273))</f>
        <v>plays</v>
      </c>
      <c r="R3273">
        <f>YEAR(O3273)</f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>(((J3274/60)/60)/24)+DATE(1970,1,1)</f>
        <v>42284.500104166669</v>
      </c>
      <c r="P3274" t="str">
        <f>LEFT(N3274,SEARCH("/",N3274)-1)</f>
        <v>theater</v>
      </c>
      <c r="Q3274" t="str">
        <f>RIGHT(N3274,LEN(N3274)-SEARCH("/",N3274))</f>
        <v>plays</v>
      </c>
      <c r="R3274">
        <f>YEAR(O3274)</f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>(((J3275/60)/60)/24)+DATE(1970,1,1)</f>
        <v>42611.801412037035</v>
      </c>
      <c r="P3275" t="str">
        <f>LEFT(N3275,SEARCH("/",N3275)-1)</f>
        <v>theater</v>
      </c>
      <c r="Q3275" t="str">
        <f>RIGHT(N3275,LEN(N3275)-SEARCH("/",N3275))</f>
        <v>plays</v>
      </c>
      <c r="R3275">
        <f>YEAR(O3275)</f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>(((J3276/60)/60)/24)+DATE(1970,1,1)</f>
        <v>42400.704537037032</v>
      </c>
      <c r="P3276" t="str">
        <f>LEFT(N3276,SEARCH("/",N3276)-1)</f>
        <v>theater</v>
      </c>
      <c r="Q3276" t="str">
        <f>RIGHT(N3276,LEN(N3276)-SEARCH("/",N3276))</f>
        <v>plays</v>
      </c>
      <c r="R3276">
        <f>YEAR(O3276)</f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>(((J3277/60)/60)/24)+DATE(1970,1,1)</f>
        <v>42017.88045138889</v>
      </c>
      <c r="P3277" t="str">
        <f>LEFT(N3277,SEARCH("/",N3277)-1)</f>
        <v>theater</v>
      </c>
      <c r="Q3277" t="str">
        <f>RIGHT(N3277,LEN(N3277)-SEARCH("/",N3277))</f>
        <v>plays</v>
      </c>
      <c r="R3277">
        <f>YEAR(O3277)</f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>(((J3278/60)/60)/24)+DATE(1970,1,1)</f>
        <v>42426.949988425928</v>
      </c>
      <c r="P3278" t="str">
        <f>LEFT(N3278,SEARCH("/",N3278)-1)</f>
        <v>theater</v>
      </c>
      <c r="Q3278" t="str">
        <f>RIGHT(N3278,LEN(N3278)-SEARCH("/",N3278))</f>
        <v>plays</v>
      </c>
      <c r="R3278">
        <f>YEAR(O3278)</f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>(((J3279/60)/60)/24)+DATE(1970,1,1)</f>
        <v>41931.682939814818</v>
      </c>
      <c r="P3279" t="str">
        <f>LEFT(N3279,SEARCH("/",N3279)-1)</f>
        <v>theater</v>
      </c>
      <c r="Q3279" t="str">
        <f>RIGHT(N3279,LEN(N3279)-SEARCH("/",N3279))</f>
        <v>plays</v>
      </c>
      <c r="R3279">
        <f>YEAR(O3279)</f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>(((J3280/60)/60)/24)+DATE(1970,1,1)</f>
        <v>42124.848414351851</v>
      </c>
      <c r="P3280" t="str">
        <f>LEFT(N3280,SEARCH("/",N3280)-1)</f>
        <v>theater</v>
      </c>
      <c r="Q3280" t="str">
        <f>RIGHT(N3280,LEN(N3280)-SEARCH("/",N3280))</f>
        <v>plays</v>
      </c>
      <c r="R3280">
        <f>YEAR(O3280)</f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>(((J3281/60)/60)/24)+DATE(1970,1,1)</f>
        <v>42431.102534722217</v>
      </c>
      <c r="P3281" t="str">
        <f>LEFT(N3281,SEARCH("/",N3281)-1)</f>
        <v>theater</v>
      </c>
      <c r="Q3281" t="str">
        <f>RIGHT(N3281,LEN(N3281)-SEARCH("/",N3281))</f>
        <v>plays</v>
      </c>
      <c r="R3281">
        <f>YEAR(O3281)</f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>(((J3282/60)/60)/24)+DATE(1970,1,1)</f>
        <v>42121.756921296299</v>
      </c>
      <c r="P3282" t="str">
        <f>LEFT(N3282,SEARCH("/",N3282)-1)</f>
        <v>theater</v>
      </c>
      <c r="Q3282" t="str">
        <f>RIGHT(N3282,LEN(N3282)-SEARCH("/",N3282))</f>
        <v>plays</v>
      </c>
      <c r="R3282">
        <f>YEAR(O3282)</f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>(((J3283/60)/60)/24)+DATE(1970,1,1)</f>
        <v>42219.019733796296</v>
      </c>
      <c r="P3283" t="str">
        <f>LEFT(N3283,SEARCH("/",N3283)-1)</f>
        <v>theater</v>
      </c>
      <c r="Q3283" t="str">
        <f>RIGHT(N3283,LEN(N3283)-SEARCH("/",N3283))</f>
        <v>plays</v>
      </c>
      <c r="R3283">
        <f>YEAR(O3283)</f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>(((J3284/60)/60)/24)+DATE(1970,1,1)</f>
        <v>42445.19430555556</v>
      </c>
      <c r="P3284" t="str">
        <f>LEFT(N3284,SEARCH("/",N3284)-1)</f>
        <v>theater</v>
      </c>
      <c r="Q3284" t="str">
        <f>RIGHT(N3284,LEN(N3284)-SEARCH("/",N3284))</f>
        <v>plays</v>
      </c>
      <c r="R3284">
        <f>YEAR(O3284)</f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>(((J3285/60)/60)/24)+DATE(1970,1,1)</f>
        <v>42379.74418981481</v>
      </c>
      <c r="P3285" t="str">
        <f>LEFT(N3285,SEARCH("/",N3285)-1)</f>
        <v>theater</v>
      </c>
      <c r="Q3285" t="str">
        <f>RIGHT(N3285,LEN(N3285)-SEARCH("/",N3285))</f>
        <v>plays</v>
      </c>
      <c r="R3285">
        <f>YEAR(O3285)</f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>(((J3286/60)/60)/24)+DATE(1970,1,1)</f>
        <v>42380.884872685187</v>
      </c>
      <c r="P3286" t="str">
        <f>LEFT(N3286,SEARCH("/",N3286)-1)</f>
        <v>theater</v>
      </c>
      <c r="Q3286" t="str">
        <f>RIGHT(N3286,LEN(N3286)-SEARCH("/",N3286))</f>
        <v>plays</v>
      </c>
      <c r="R3286">
        <f>YEAR(O3286)</f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>(((J3287/60)/60)/24)+DATE(1970,1,1)</f>
        <v>42762.942430555559</v>
      </c>
      <c r="P3287" t="str">
        <f>LEFT(N3287,SEARCH("/",N3287)-1)</f>
        <v>theater</v>
      </c>
      <c r="Q3287" t="str">
        <f>RIGHT(N3287,LEN(N3287)-SEARCH("/",N3287))</f>
        <v>plays</v>
      </c>
      <c r="R3287">
        <f>YEAR(O3287)</f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>(((J3288/60)/60)/24)+DATE(1970,1,1)</f>
        <v>42567.840069444443</v>
      </c>
      <c r="P3288" t="str">
        <f>LEFT(N3288,SEARCH("/",N3288)-1)</f>
        <v>theater</v>
      </c>
      <c r="Q3288" t="str">
        <f>RIGHT(N3288,LEN(N3288)-SEARCH("/",N3288))</f>
        <v>plays</v>
      </c>
      <c r="R3288">
        <f>YEAR(O3288)</f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>(((J3289/60)/60)/24)+DATE(1970,1,1)</f>
        <v>42311.750324074077</v>
      </c>
      <c r="P3289" t="str">
        <f>LEFT(N3289,SEARCH("/",N3289)-1)</f>
        <v>theater</v>
      </c>
      <c r="Q3289" t="str">
        <f>RIGHT(N3289,LEN(N3289)-SEARCH("/",N3289))</f>
        <v>plays</v>
      </c>
      <c r="R3289">
        <f>YEAR(O3289)</f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>(((J3290/60)/60)/24)+DATE(1970,1,1)</f>
        <v>42505.774479166663</v>
      </c>
      <c r="P3290" t="str">
        <f>LEFT(N3290,SEARCH("/",N3290)-1)</f>
        <v>theater</v>
      </c>
      <c r="Q3290" t="str">
        <f>RIGHT(N3290,LEN(N3290)-SEARCH("/",N3290))</f>
        <v>plays</v>
      </c>
      <c r="R3290">
        <f>YEAR(O3290)</f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>(((J3291/60)/60)/24)+DATE(1970,1,1)</f>
        <v>42758.368078703701</v>
      </c>
      <c r="P3291" t="str">
        <f>LEFT(N3291,SEARCH("/",N3291)-1)</f>
        <v>theater</v>
      </c>
      <c r="Q3291" t="str">
        <f>RIGHT(N3291,LEN(N3291)-SEARCH("/",N3291))</f>
        <v>plays</v>
      </c>
      <c r="R3291">
        <f>YEAR(O3291)</f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>(((J3292/60)/60)/24)+DATE(1970,1,1)</f>
        <v>42775.51494212963</v>
      </c>
      <c r="P3292" t="str">
        <f>LEFT(N3292,SEARCH("/",N3292)-1)</f>
        <v>theater</v>
      </c>
      <c r="Q3292" t="str">
        <f>RIGHT(N3292,LEN(N3292)-SEARCH("/",N3292))</f>
        <v>plays</v>
      </c>
      <c r="R3292">
        <f>YEAR(O3292)</f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>(((J3293/60)/60)/24)+DATE(1970,1,1)</f>
        <v>42232.702546296292</v>
      </c>
      <c r="P3293" t="str">
        <f>LEFT(N3293,SEARCH("/",N3293)-1)</f>
        <v>theater</v>
      </c>
      <c r="Q3293" t="str">
        <f>RIGHT(N3293,LEN(N3293)-SEARCH("/",N3293))</f>
        <v>plays</v>
      </c>
      <c r="R3293">
        <f>YEAR(O3293)</f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>(((J3294/60)/60)/24)+DATE(1970,1,1)</f>
        <v>42282.770231481481</v>
      </c>
      <c r="P3294" t="str">
        <f>LEFT(N3294,SEARCH("/",N3294)-1)</f>
        <v>theater</v>
      </c>
      <c r="Q3294" t="str">
        <f>RIGHT(N3294,LEN(N3294)-SEARCH("/",N3294))</f>
        <v>plays</v>
      </c>
      <c r="R3294">
        <f>YEAR(O3294)</f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>(((J3295/60)/60)/24)+DATE(1970,1,1)</f>
        <v>42768.425370370373</v>
      </c>
      <c r="P3295" t="str">
        <f>LEFT(N3295,SEARCH("/",N3295)-1)</f>
        <v>theater</v>
      </c>
      <c r="Q3295" t="str">
        <f>RIGHT(N3295,LEN(N3295)-SEARCH("/",N3295))</f>
        <v>plays</v>
      </c>
      <c r="R3295">
        <f>YEAR(O3295)</f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>(((J3296/60)/60)/24)+DATE(1970,1,1)</f>
        <v>42141.541134259256</v>
      </c>
      <c r="P3296" t="str">
        <f>LEFT(N3296,SEARCH("/",N3296)-1)</f>
        <v>theater</v>
      </c>
      <c r="Q3296" t="str">
        <f>RIGHT(N3296,LEN(N3296)-SEARCH("/",N3296))</f>
        <v>plays</v>
      </c>
      <c r="R3296">
        <f>YEAR(O3296)</f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>(((J3297/60)/60)/24)+DATE(1970,1,1)</f>
        <v>42609.442465277782</v>
      </c>
      <c r="P3297" t="str">
        <f>LEFT(N3297,SEARCH("/",N3297)-1)</f>
        <v>theater</v>
      </c>
      <c r="Q3297" t="str">
        <f>RIGHT(N3297,LEN(N3297)-SEARCH("/",N3297))</f>
        <v>plays</v>
      </c>
      <c r="R3297">
        <f>YEAR(O3297)</f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>(((J3298/60)/60)/24)+DATE(1970,1,1)</f>
        <v>42309.756620370375</v>
      </c>
      <c r="P3298" t="str">
        <f>LEFT(N3298,SEARCH("/",N3298)-1)</f>
        <v>theater</v>
      </c>
      <c r="Q3298" t="str">
        <f>RIGHT(N3298,LEN(N3298)-SEARCH("/",N3298))</f>
        <v>plays</v>
      </c>
      <c r="R3298">
        <f>YEAR(O3298)</f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>(((J3299/60)/60)/24)+DATE(1970,1,1)</f>
        <v>42193.771481481483</v>
      </c>
      <c r="P3299" t="str">
        <f>LEFT(N3299,SEARCH("/",N3299)-1)</f>
        <v>theater</v>
      </c>
      <c r="Q3299" t="str">
        <f>RIGHT(N3299,LEN(N3299)-SEARCH("/",N3299))</f>
        <v>plays</v>
      </c>
      <c r="R3299">
        <f>YEAR(O3299)</f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>(((J3300/60)/60)/24)+DATE(1970,1,1)</f>
        <v>42239.957962962959</v>
      </c>
      <c r="P3300" t="str">
        <f>LEFT(N3300,SEARCH("/",N3300)-1)</f>
        <v>theater</v>
      </c>
      <c r="Q3300" t="str">
        <f>RIGHT(N3300,LEN(N3300)-SEARCH("/",N3300))</f>
        <v>plays</v>
      </c>
      <c r="R3300">
        <f>YEAR(O3300)</f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>(((J3301/60)/60)/24)+DATE(1970,1,1)</f>
        <v>42261.917395833334</v>
      </c>
      <c r="P3301" t="str">
        <f>LEFT(N3301,SEARCH("/",N3301)-1)</f>
        <v>theater</v>
      </c>
      <c r="Q3301" t="str">
        <f>RIGHT(N3301,LEN(N3301)-SEARCH("/",N3301))</f>
        <v>plays</v>
      </c>
      <c r="R3301">
        <f>YEAR(O3301)</f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>(((J3302/60)/60)/24)+DATE(1970,1,1)</f>
        <v>42102.743773148148</v>
      </c>
      <c r="P3302" t="str">
        <f>LEFT(N3302,SEARCH("/",N3302)-1)</f>
        <v>theater</v>
      </c>
      <c r="Q3302" t="str">
        <f>RIGHT(N3302,LEN(N3302)-SEARCH("/",N3302))</f>
        <v>plays</v>
      </c>
      <c r="R3302">
        <f>YEAR(O3302)</f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>(((J3303/60)/60)/24)+DATE(1970,1,1)</f>
        <v>42538.73583333334</v>
      </c>
      <c r="P3303" t="str">
        <f>LEFT(N3303,SEARCH("/",N3303)-1)</f>
        <v>theater</v>
      </c>
      <c r="Q3303" t="str">
        <f>RIGHT(N3303,LEN(N3303)-SEARCH("/",N3303))</f>
        <v>plays</v>
      </c>
      <c r="R3303">
        <f>YEAR(O3303)</f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>(((J3304/60)/60)/24)+DATE(1970,1,1)</f>
        <v>42681.35157407407</v>
      </c>
      <c r="P3304" t="str">
        <f>LEFT(N3304,SEARCH("/",N3304)-1)</f>
        <v>theater</v>
      </c>
      <c r="Q3304" t="str">
        <f>RIGHT(N3304,LEN(N3304)-SEARCH("/",N3304))</f>
        <v>plays</v>
      </c>
      <c r="R3304">
        <f>YEAR(O3304)</f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>(((J3305/60)/60)/24)+DATE(1970,1,1)</f>
        <v>42056.65143518518</v>
      </c>
      <c r="P3305" t="str">
        <f>LEFT(N3305,SEARCH("/",N3305)-1)</f>
        <v>theater</v>
      </c>
      <c r="Q3305" t="str">
        <f>RIGHT(N3305,LEN(N3305)-SEARCH("/",N3305))</f>
        <v>plays</v>
      </c>
      <c r="R3305">
        <f>YEAR(O3305)</f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>(((J3306/60)/60)/24)+DATE(1970,1,1)</f>
        <v>42696.624444444446</v>
      </c>
      <c r="P3306" t="str">
        <f>LEFT(N3306,SEARCH("/",N3306)-1)</f>
        <v>theater</v>
      </c>
      <c r="Q3306" t="str">
        <f>RIGHT(N3306,LEN(N3306)-SEARCH("/",N3306))</f>
        <v>plays</v>
      </c>
      <c r="R3306">
        <f>YEAR(O3306)</f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>(((J3307/60)/60)/24)+DATE(1970,1,1)</f>
        <v>42186.855879629627</v>
      </c>
      <c r="P3307" t="str">
        <f>LEFT(N3307,SEARCH("/",N3307)-1)</f>
        <v>theater</v>
      </c>
      <c r="Q3307" t="str">
        <f>RIGHT(N3307,LEN(N3307)-SEARCH("/",N3307))</f>
        <v>plays</v>
      </c>
      <c r="R3307">
        <f>YEAR(O3307)</f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>(((J3308/60)/60)/24)+DATE(1970,1,1)</f>
        <v>42493.219236111108</v>
      </c>
      <c r="P3308" t="str">
        <f>LEFT(N3308,SEARCH("/",N3308)-1)</f>
        <v>theater</v>
      </c>
      <c r="Q3308" t="str">
        <f>RIGHT(N3308,LEN(N3308)-SEARCH("/",N3308))</f>
        <v>plays</v>
      </c>
      <c r="R3308">
        <f>YEAR(O3308)</f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>(((J3309/60)/60)/24)+DATE(1970,1,1)</f>
        <v>42475.057164351849</v>
      </c>
      <c r="P3309" t="str">
        <f>LEFT(N3309,SEARCH("/",N3309)-1)</f>
        <v>theater</v>
      </c>
      <c r="Q3309" t="str">
        <f>RIGHT(N3309,LEN(N3309)-SEARCH("/",N3309))</f>
        <v>plays</v>
      </c>
      <c r="R3309">
        <f>YEAR(O3309)</f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>(((J3310/60)/60)/24)+DATE(1970,1,1)</f>
        <v>42452.876909722225</v>
      </c>
      <c r="P3310" t="str">
        <f>LEFT(N3310,SEARCH("/",N3310)-1)</f>
        <v>theater</v>
      </c>
      <c r="Q3310" t="str">
        <f>RIGHT(N3310,LEN(N3310)-SEARCH("/",N3310))</f>
        <v>plays</v>
      </c>
      <c r="R3310">
        <f>YEAR(O3310)</f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>(((J3311/60)/60)/24)+DATE(1970,1,1)</f>
        <v>42628.650208333333</v>
      </c>
      <c r="P3311" t="str">
        <f>LEFT(N3311,SEARCH("/",N3311)-1)</f>
        <v>theater</v>
      </c>
      <c r="Q3311" t="str">
        <f>RIGHT(N3311,LEN(N3311)-SEARCH("/",N3311))</f>
        <v>plays</v>
      </c>
      <c r="R3311">
        <f>YEAR(O3311)</f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>(((J3312/60)/60)/24)+DATE(1970,1,1)</f>
        <v>42253.928530092591</v>
      </c>
      <c r="P3312" t="str">
        <f>LEFT(N3312,SEARCH("/",N3312)-1)</f>
        <v>theater</v>
      </c>
      <c r="Q3312" t="str">
        <f>RIGHT(N3312,LEN(N3312)-SEARCH("/",N3312))</f>
        <v>plays</v>
      </c>
      <c r="R3312">
        <f>YEAR(O3312)</f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>(((J3313/60)/60)/24)+DATE(1970,1,1)</f>
        <v>42264.29178240741</v>
      </c>
      <c r="P3313" t="str">
        <f>LEFT(N3313,SEARCH("/",N3313)-1)</f>
        <v>theater</v>
      </c>
      <c r="Q3313" t="str">
        <f>RIGHT(N3313,LEN(N3313)-SEARCH("/",N3313))</f>
        <v>plays</v>
      </c>
      <c r="R3313">
        <f>YEAR(O3313)</f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>(((J3314/60)/60)/24)+DATE(1970,1,1)</f>
        <v>42664.809560185182</v>
      </c>
      <c r="P3314" t="str">
        <f>LEFT(N3314,SEARCH("/",N3314)-1)</f>
        <v>theater</v>
      </c>
      <c r="Q3314" t="str">
        <f>RIGHT(N3314,LEN(N3314)-SEARCH("/",N3314))</f>
        <v>plays</v>
      </c>
      <c r="R3314">
        <f>YEAR(O3314)</f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>(((J3315/60)/60)/24)+DATE(1970,1,1)</f>
        <v>42382.244409722218</v>
      </c>
      <c r="P3315" t="str">
        <f>LEFT(N3315,SEARCH("/",N3315)-1)</f>
        <v>theater</v>
      </c>
      <c r="Q3315" t="str">
        <f>RIGHT(N3315,LEN(N3315)-SEARCH("/",N3315))</f>
        <v>plays</v>
      </c>
      <c r="R3315">
        <f>YEAR(O3315)</f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>(((J3316/60)/60)/24)+DATE(1970,1,1)</f>
        <v>42105.267488425925</v>
      </c>
      <c r="P3316" t="str">
        <f>LEFT(N3316,SEARCH("/",N3316)-1)</f>
        <v>theater</v>
      </c>
      <c r="Q3316" t="str">
        <f>RIGHT(N3316,LEN(N3316)-SEARCH("/",N3316))</f>
        <v>plays</v>
      </c>
      <c r="R3316">
        <f>YEAR(O3316)</f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>(((J3317/60)/60)/24)+DATE(1970,1,1)</f>
        <v>42466.303715277783</v>
      </c>
      <c r="P3317" t="str">
        <f>LEFT(N3317,SEARCH("/",N3317)-1)</f>
        <v>theater</v>
      </c>
      <c r="Q3317" t="str">
        <f>RIGHT(N3317,LEN(N3317)-SEARCH("/",N3317))</f>
        <v>plays</v>
      </c>
      <c r="R3317">
        <f>YEAR(O3317)</f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>(((J3318/60)/60)/24)+DATE(1970,1,1)</f>
        <v>41826.871238425927</v>
      </c>
      <c r="P3318" t="str">
        <f>LEFT(N3318,SEARCH("/",N3318)-1)</f>
        <v>theater</v>
      </c>
      <c r="Q3318" t="str">
        <f>RIGHT(N3318,LEN(N3318)-SEARCH("/",N3318))</f>
        <v>plays</v>
      </c>
      <c r="R3318">
        <f>YEAR(O3318)</f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>(((J3319/60)/60)/24)+DATE(1970,1,1)</f>
        <v>42499.039629629624</v>
      </c>
      <c r="P3319" t="str">
        <f>LEFT(N3319,SEARCH("/",N3319)-1)</f>
        <v>theater</v>
      </c>
      <c r="Q3319" t="str">
        <f>RIGHT(N3319,LEN(N3319)-SEARCH("/",N3319))</f>
        <v>plays</v>
      </c>
      <c r="R3319">
        <f>YEAR(O3319)</f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>(((J3320/60)/60)/24)+DATE(1970,1,1)</f>
        <v>42431.302002314813</v>
      </c>
      <c r="P3320" t="str">
        <f>LEFT(N3320,SEARCH("/",N3320)-1)</f>
        <v>theater</v>
      </c>
      <c r="Q3320" t="str">
        <f>RIGHT(N3320,LEN(N3320)-SEARCH("/",N3320))</f>
        <v>plays</v>
      </c>
      <c r="R3320">
        <f>YEAR(O3320)</f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>(((J3321/60)/60)/24)+DATE(1970,1,1)</f>
        <v>41990.585486111115</v>
      </c>
      <c r="P3321" t="str">
        <f>LEFT(N3321,SEARCH("/",N3321)-1)</f>
        <v>theater</v>
      </c>
      <c r="Q3321" t="str">
        <f>RIGHT(N3321,LEN(N3321)-SEARCH("/",N3321))</f>
        <v>plays</v>
      </c>
      <c r="R3321">
        <f>YEAR(O3321)</f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>(((J3322/60)/60)/24)+DATE(1970,1,1)</f>
        <v>42513.045798611114</v>
      </c>
      <c r="P3322" t="str">
        <f>LEFT(N3322,SEARCH("/",N3322)-1)</f>
        <v>theater</v>
      </c>
      <c r="Q3322" t="str">
        <f>RIGHT(N3322,LEN(N3322)-SEARCH("/",N3322))</f>
        <v>plays</v>
      </c>
      <c r="R3322">
        <f>YEAR(O3322)</f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>(((J3323/60)/60)/24)+DATE(1970,1,1)</f>
        <v>41914.100289351853</v>
      </c>
      <c r="P3323" t="str">
        <f>LEFT(N3323,SEARCH("/",N3323)-1)</f>
        <v>theater</v>
      </c>
      <c r="Q3323" t="str">
        <f>RIGHT(N3323,LEN(N3323)-SEARCH("/",N3323))</f>
        <v>plays</v>
      </c>
      <c r="R3323">
        <f>YEAR(O3323)</f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>(((J3324/60)/60)/24)+DATE(1970,1,1)</f>
        <v>42521.010370370372</v>
      </c>
      <c r="P3324" t="str">
        <f>LEFT(N3324,SEARCH("/",N3324)-1)</f>
        <v>theater</v>
      </c>
      <c r="Q3324" t="str">
        <f>RIGHT(N3324,LEN(N3324)-SEARCH("/",N3324))</f>
        <v>plays</v>
      </c>
      <c r="R3324">
        <f>YEAR(O3324)</f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>(((J3325/60)/60)/24)+DATE(1970,1,1)</f>
        <v>42608.36583333333</v>
      </c>
      <c r="P3325" t="str">
        <f>LEFT(N3325,SEARCH("/",N3325)-1)</f>
        <v>theater</v>
      </c>
      <c r="Q3325" t="str">
        <f>RIGHT(N3325,LEN(N3325)-SEARCH("/",N3325))</f>
        <v>plays</v>
      </c>
      <c r="R3325">
        <f>YEAR(O3325)</f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>(((J3326/60)/60)/24)+DATE(1970,1,1)</f>
        <v>42512.58321759259</v>
      </c>
      <c r="P3326" t="str">
        <f>LEFT(N3326,SEARCH("/",N3326)-1)</f>
        <v>theater</v>
      </c>
      <c r="Q3326" t="str">
        <f>RIGHT(N3326,LEN(N3326)-SEARCH("/",N3326))</f>
        <v>plays</v>
      </c>
      <c r="R3326">
        <f>YEAR(O3326)</f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>(((J3327/60)/60)/24)+DATE(1970,1,1)</f>
        <v>42064.785613425927</v>
      </c>
      <c r="P3327" t="str">
        <f>LEFT(N3327,SEARCH("/",N3327)-1)</f>
        <v>theater</v>
      </c>
      <c r="Q3327" t="str">
        <f>RIGHT(N3327,LEN(N3327)-SEARCH("/",N3327))</f>
        <v>plays</v>
      </c>
      <c r="R3327">
        <f>YEAR(O3327)</f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>(((J3328/60)/60)/24)+DATE(1970,1,1)</f>
        <v>42041.714178240742</v>
      </c>
      <c r="P3328" t="str">
        <f>LEFT(N3328,SEARCH("/",N3328)-1)</f>
        <v>theater</v>
      </c>
      <c r="Q3328" t="str">
        <f>RIGHT(N3328,LEN(N3328)-SEARCH("/",N3328))</f>
        <v>plays</v>
      </c>
      <c r="R3328">
        <f>YEAR(O3328)</f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>(((J3329/60)/60)/24)+DATE(1970,1,1)</f>
        <v>42468.374606481477</v>
      </c>
      <c r="P3329" t="str">
        <f>LEFT(N3329,SEARCH("/",N3329)-1)</f>
        <v>theater</v>
      </c>
      <c r="Q3329" t="str">
        <f>RIGHT(N3329,LEN(N3329)-SEARCH("/",N3329))</f>
        <v>plays</v>
      </c>
      <c r="R3329">
        <f>YEAR(O3329)</f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>(((J3330/60)/60)/24)+DATE(1970,1,1)</f>
        <v>41822.57503472222</v>
      </c>
      <c r="P3330" t="str">
        <f>LEFT(N3330,SEARCH("/",N3330)-1)</f>
        <v>theater</v>
      </c>
      <c r="Q3330" t="str">
        <f>RIGHT(N3330,LEN(N3330)-SEARCH("/",N3330))</f>
        <v>plays</v>
      </c>
      <c r="R3330">
        <f>YEAR(O3330)</f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>(((J3331/60)/60)/24)+DATE(1970,1,1)</f>
        <v>41837.323009259257</v>
      </c>
      <c r="P3331" t="str">
        <f>LEFT(N3331,SEARCH("/",N3331)-1)</f>
        <v>theater</v>
      </c>
      <c r="Q3331" t="str">
        <f>RIGHT(N3331,LEN(N3331)-SEARCH("/",N3331))</f>
        <v>plays</v>
      </c>
      <c r="R3331">
        <f>YEAR(O3331)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>(((J3332/60)/60)/24)+DATE(1970,1,1)</f>
        <v>42065.887361111112</v>
      </c>
      <c r="P3332" t="str">
        <f>LEFT(N3332,SEARCH("/",N3332)-1)</f>
        <v>theater</v>
      </c>
      <c r="Q3332" t="str">
        <f>RIGHT(N3332,LEN(N3332)-SEARCH("/",N3332))</f>
        <v>plays</v>
      </c>
      <c r="R3332">
        <f>YEAR(O3332)</f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>(((J3333/60)/60)/24)+DATE(1970,1,1)</f>
        <v>42248.697754629626</v>
      </c>
      <c r="P3333" t="str">
        <f>LEFT(N3333,SEARCH("/",N3333)-1)</f>
        <v>theater</v>
      </c>
      <c r="Q3333" t="str">
        <f>RIGHT(N3333,LEN(N3333)-SEARCH("/",N3333))</f>
        <v>plays</v>
      </c>
      <c r="R3333">
        <f>YEAR(O3333)</f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>(((J3334/60)/60)/24)+DATE(1970,1,1)</f>
        <v>41809.860300925924</v>
      </c>
      <c r="P3334" t="str">
        <f>LEFT(N3334,SEARCH("/",N3334)-1)</f>
        <v>theater</v>
      </c>
      <c r="Q3334" t="str">
        <f>RIGHT(N3334,LEN(N3334)-SEARCH("/",N3334))</f>
        <v>plays</v>
      </c>
      <c r="R3334">
        <f>YEAR(O3334)</f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>(((J3335/60)/60)/24)+DATE(1970,1,1)</f>
        <v>42148.676851851851</v>
      </c>
      <c r="P3335" t="str">
        <f>LEFT(N3335,SEARCH("/",N3335)-1)</f>
        <v>theater</v>
      </c>
      <c r="Q3335" t="str">
        <f>RIGHT(N3335,LEN(N3335)-SEARCH("/",N3335))</f>
        <v>plays</v>
      </c>
      <c r="R3335">
        <f>YEAR(O3335)</f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>(((J3336/60)/60)/24)+DATE(1970,1,1)</f>
        <v>42185.521087962959</v>
      </c>
      <c r="P3336" t="str">
        <f>LEFT(N3336,SEARCH("/",N3336)-1)</f>
        <v>theater</v>
      </c>
      <c r="Q3336" t="str">
        <f>RIGHT(N3336,LEN(N3336)-SEARCH("/",N3336))</f>
        <v>plays</v>
      </c>
      <c r="R3336">
        <f>YEAR(O3336)</f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>(((J3337/60)/60)/24)+DATE(1970,1,1)</f>
        <v>41827.674143518518</v>
      </c>
      <c r="P3337" t="str">
        <f>LEFT(N3337,SEARCH("/",N3337)-1)</f>
        <v>theater</v>
      </c>
      <c r="Q3337" t="str">
        <f>RIGHT(N3337,LEN(N3337)-SEARCH("/",N3337))</f>
        <v>plays</v>
      </c>
      <c r="R3337">
        <f>YEAR(O3337)</f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>(((J3338/60)/60)/24)+DATE(1970,1,1)</f>
        <v>42437.398680555561</v>
      </c>
      <c r="P3338" t="str">
        <f>LEFT(N3338,SEARCH("/",N3338)-1)</f>
        <v>theater</v>
      </c>
      <c r="Q3338" t="str">
        <f>RIGHT(N3338,LEN(N3338)-SEARCH("/",N3338))</f>
        <v>plays</v>
      </c>
      <c r="R3338">
        <f>YEAR(O3338)</f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>(((J3339/60)/60)/24)+DATE(1970,1,1)</f>
        <v>41901.282025462962</v>
      </c>
      <c r="P3339" t="str">
        <f>LEFT(N3339,SEARCH("/",N3339)-1)</f>
        <v>theater</v>
      </c>
      <c r="Q3339" t="str">
        <f>RIGHT(N3339,LEN(N3339)-SEARCH("/",N3339))</f>
        <v>plays</v>
      </c>
      <c r="R3339">
        <f>YEAR(O3339)</f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>(((J3340/60)/60)/24)+DATE(1970,1,1)</f>
        <v>42769.574999999997</v>
      </c>
      <c r="P3340" t="str">
        <f>LEFT(N3340,SEARCH("/",N3340)-1)</f>
        <v>theater</v>
      </c>
      <c r="Q3340" t="str">
        <f>RIGHT(N3340,LEN(N3340)-SEARCH("/",N3340))</f>
        <v>plays</v>
      </c>
      <c r="R3340">
        <f>YEAR(O3340)</f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>(((J3341/60)/60)/24)+DATE(1970,1,1)</f>
        <v>42549.665717592594</v>
      </c>
      <c r="P3341" t="str">
        <f>LEFT(N3341,SEARCH("/",N3341)-1)</f>
        <v>theater</v>
      </c>
      <c r="Q3341" t="str">
        <f>RIGHT(N3341,LEN(N3341)-SEARCH("/",N3341))</f>
        <v>plays</v>
      </c>
      <c r="R3341">
        <f>YEAR(O3341)</f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>(((J3342/60)/60)/24)+DATE(1970,1,1)</f>
        <v>42685.974004629628</v>
      </c>
      <c r="P3342" t="str">
        <f>LEFT(N3342,SEARCH("/",N3342)-1)</f>
        <v>theater</v>
      </c>
      <c r="Q3342" t="str">
        <f>RIGHT(N3342,LEN(N3342)-SEARCH("/",N3342))</f>
        <v>plays</v>
      </c>
      <c r="R3342">
        <f>YEAR(O3342)</f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>(((J3343/60)/60)/24)+DATE(1970,1,1)</f>
        <v>42510.798854166671</v>
      </c>
      <c r="P3343" t="str">
        <f>LEFT(N3343,SEARCH("/",N3343)-1)</f>
        <v>theater</v>
      </c>
      <c r="Q3343" t="str">
        <f>RIGHT(N3343,LEN(N3343)-SEARCH("/",N3343))</f>
        <v>plays</v>
      </c>
      <c r="R3343">
        <f>YEAR(O3343)</f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>(((J3344/60)/60)/24)+DATE(1970,1,1)</f>
        <v>42062.296412037031</v>
      </c>
      <c r="P3344" t="str">
        <f>LEFT(N3344,SEARCH("/",N3344)-1)</f>
        <v>theater</v>
      </c>
      <c r="Q3344" t="str">
        <f>RIGHT(N3344,LEN(N3344)-SEARCH("/",N3344))</f>
        <v>plays</v>
      </c>
      <c r="R3344">
        <f>YEAR(O3344)</f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>(((J3345/60)/60)/24)+DATE(1970,1,1)</f>
        <v>42452.916481481487</v>
      </c>
      <c r="P3345" t="str">
        <f>LEFT(N3345,SEARCH("/",N3345)-1)</f>
        <v>theater</v>
      </c>
      <c r="Q3345" t="str">
        <f>RIGHT(N3345,LEN(N3345)-SEARCH("/",N3345))</f>
        <v>plays</v>
      </c>
      <c r="R3345">
        <f>YEAR(O3345)</f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>(((J3346/60)/60)/24)+DATE(1970,1,1)</f>
        <v>41851.200150462959</v>
      </c>
      <c r="P3346" t="str">
        <f>LEFT(N3346,SEARCH("/",N3346)-1)</f>
        <v>theater</v>
      </c>
      <c r="Q3346" t="str">
        <f>RIGHT(N3346,LEN(N3346)-SEARCH("/",N3346))</f>
        <v>plays</v>
      </c>
      <c r="R3346">
        <f>YEAR(O3346)</f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>(((J3347/60)/60)/24)+DATE(1970,1,1)</f>
        <v>42053.106111111112</v>
      </c>
      <c r="P3347" t="str">
        <f>LEFT(N3347,SEARCH("/",N3347)-1)</f>
        <v>theater</v>
      </c>
      <c r="Q3347" t="str">
        <f>RIGHT(N3347,LEN(N3347)-SEARCH("/",N3347))</f>
        <v>plays</v>
      </c>
      <c r="R3347">
        <f>YEAR(O3347)</f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>(((J3348/60)/60)/24)+DATE(1970,1,1)</f>
        <v>42054.024421296301</v>
      </c>
      <c r="P3348" t="str">
        <f>LEFT(N3348,SEARCH("/",N3348)-1)</f>
        <v>theater</v>
      </c>
      <c r="Q3348" t="str">
        <f>RIGHT(N3348,LEN(N3348)-SEARCH("/",N3348))</f>
        <v>plays</v>
      </c>
      <c r="R3348">
        <f>YEAR(O3348)</f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>(((J3349/60)/60)/24)+DATE(1970,1,1)</f>
        <v>42484.551550925928</v>
      </c>
      <c r="P3349" t="str">
        <f>LEFT(N3349,SEARCH("/",N3349)-1)</f>
        <v>theater</v>
      </c>
      <c r="Q3349" t="str">
        <f>RIGHT(N3349,LEN(N3349)-SEARCH("/",N3349))</f>
        <v>plays</v>
      </c>
      <c r="R3349">
        <f>YEAR(O3349)</f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>(((J3350/60)/60)/24)+DATE(1970,1,1)</f>
        <v>42466.558796296296</v>
      </c>
      <c r="P3350" t="str">
        <f>LEFT(N3350,SEARCH("/",N3350)-1)</f>
        <v>theater</v>
      </c>
      <c r="Q3350" t="str">
        <f>RIGHT(N3350,LEN(N3350)-SEARCH("/",N3350))</f>
        <v>plays</v>
      </c>
      <c r="R3350">
        <f>YEAR(O3350)</f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>(((J3351/60)/60)/24)+DATE(1970,1,1)</f>
        <v>42513.110787037032</v>
      </c>
      <c r="P3351" t="str">
        <f>LEFT(N3351,SEARCH("/",N3351)-1)</f>
        <v>theater</v>
      </c>
      <c r="Q3351" t="str">
        <f>RIGHT(N3351,LEN(N3351)-SEARCH("/",N3351))</f>
        <v>plays</v>
      </c>
      <c r="R3351">
        <f>YEAR(O3351)</f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>(((J3352/60)/60)/24)+DATE(1970,1,1)</f>
        <v>42302.701516203699</v>
      </c>
      <c r="P3352" t="str">
        <f>LEFT(N3352,SEARCH("/",N3352)-1)</f>
        <v>theater</v>
      </c>
      <c r="Q3352" t="str">
        <f>RIGHT(N3352,LEN(N3352)-SEARCH("/",N3352))</f>
        <v>plays</v>
      </c>
      <c r="R3352">
        <f>YEAR(O3352)</f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>(((J3353/60)/60)/24)+DATE(1970,1,1)</f>
        <v>41806.395428240743</v>
      </c>
      <c r="P3353" t="str">
        <f>LEFT(N3353,SEARCH("/",N3353)-1)</f>
        <v>theater</v>
      </c>
      <c r="Q3353" t="str">
        <f>RIGHT(N3353,LEN(N3353)-SEARCH("/",N3353))</f>
        <v>plays</v>
      </c>
      <c r="R3353">
        <f>YEAR(O3353)</f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>(((J3354/60)/60)/24)+DATE(1970,1,1)</f>
        <v>42495.992800925931</v>
      </c>
      <c r="P3354" t="str">
        <f>LEFT(N3354,SEARCH("/",N3354)-1)</f>
        <v>theater</v>
      </c>
      <c r="Q3354" t="str">
        <f>RIGHT(N3354,LEN(N3354)-SEARCH("/",N3354))</f>
        <v>plays</v>
      </c>
      <c r="R3354">
        <f>YEAR(O3354)</f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>(((J3355/60)/60)/24)+DATE(1970,1,1)</f>
        <v>42479.432291666672</v>
      </c>
      <c r="P3355" t="str">
        <f>LEFT(N3355,SEARCH("/",N3355)-1)</f>
        <v>theater</v>
      </c>
      <c r="Q3355" t="str">
        <f>RIGHT(N3355,LEN(N3355)-SEARCH("/",N3355))</f>
        <v>plays</v>
      </c>
      <c r="R3355">
        <f>YEAR(O3355)</f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>(((J3356/60)/60)/24)+DATE(1970,1,1)</f>
        <v>42270.7269212963</v>
      </c>
      <c r="P3356" t="str">
        <f>LEFT(N3356,SEARCH("/",N3356)-1)</f>
        <v>theater</v>
      </c>
      <c r="Q3356" t="str">
        <f>RIGHT(N3356,LEN(N3356)-SEARCH("/",N3356))</f>
        <v>plays</v>
      </c>
      <c r="R3356">
        <f>YEAR(O3356)</f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>(((J3357/60)/60)/24)+DATE(1970,1,1)</f>
        <v>42489.619525462964</v>
      </c>
      <c r="P3357" t="str">
        <f>LEFT(N3357,SEARCH("/",N3357)-1)</f>
        <v>theater</v>
      </c>
      <c r="Q3357" t="str">
        <f>RIGHT(N3357,LEN(N3357)-SEARCH("/",N3357))</f>
        <v>plays</v>
      </c>
      <c r="R3357">
        <f>YEAR(O3357)</f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>(((J3358/60)/60)/24)+DATE(1970,1,1)</f>
        <v>42536.815648148149</v>
      </c>
      <c r="P3358" t="str">
        <f>LEFT(N3358,SEARCH("/",N3358)-1)</f>
        <v>theater</v>
      </c>
      <c r="Q3358" t="str">
        <f>RIGHT(N3358,LEN(N3358)-SEARCH("/",N3358))</f>
        <v>plays</v>
      </c>
      <c r="R3358">
        <f>YEAR(O3358)</f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>(((J3359/60)/60)/24)+DATE(1970,1,1)</f>
        <v>41822.417939814812</v>
      </c>
      <c r="P3359" t="str">
        <f>LEFT(N3359,SEARCH("/",N3359)-1)</f>
        <v>theater</v>
      </c>
      <c r="Q3359" t="str">
        <f>RIGHT(N3359,LEN(N3359)-SEARCH("/",N3359))</f>
        <v>plays</v>
      </c>
      <c r="R3359">
        <f>YEAR(O3359)</f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>(((J3360/60)/60)/24)+DATE(1970,1,1)</f>
        <v>41932.311099537037</v>
      </c>
      <c r="P3360" t="str">
        <f>LEFT(N3360,SEARCH("/",N3360)-1)</f>
        <v>theater</v>
      </c>
      <c r="Q3360" t="str">
        <f>RIGHT(N3360,LEN(N3360)-SEARCH("/",N3360))</f>
        <v>plays</v>
      </c>
      <c r="R3360">
        <f>YEAR(O3360)</f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>(((J3361/60)/60)/24)+DATE(1970,1,1)</f>
        <v>42746.057106481487</v>
      </c>
      <c r="P3361" t="str">
        <f>LEFT(N3361,SEARCH("/",N3361)-1)</f>
        <v>theater</v>
      </c>
      <c r="Q3361" t="str">
        <f>RIGHT(N3361,LEN(N3361)-SEARCH("/",N3361))</f>
        <v>plays</v>
      </c>
      <c r="R3361">
        <f>YEAR(O3361)</f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>(((J3362/60)/60)/24)+DATE(1970,1,1)</f>
        <v>42697.082673611112</v>
      </c>
      <c r="P3362" t="str">
        <f>LEFT(N3362,SEARCH("/",N3362)-1)</f>
        <v>theater</v>
      </c>
      <c r="Q3362" t="str">
        <f>RIGHT(N3362,LEN(N3362)-SEARCH("/",N3362))</f>
        <v>plays</v>
      </c>
      <c r="R3362">
        <f>YEAR(O3362)</f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>(((J3363/60)/60)/24)+DATE(1970,1,1)</f>
        <v>41866.025347222225</v>
      </c>
      <c r="P3363" t="str">
        <f>LEFT(N3363,SEARCH("/",N3363)-1)</f>
        <v>theater</v>
      </c>
      <c r="Q3363" t="str">
        <f>RIGHT(N3363,LEN(N3363)-SEARCH("/",N3363))</f>
        <v>plays</v>
      </c>
      <c r="R3363">
        <f>YEAR(O3363)</f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>(((J3364/60)/60)/24)+DATE(1970,1,1)</f>
        <v>42056.091631944444</v>
      </c>
      <c r="P3364" t="str">
        <f>LEFT(N3364,SEARCH("/",N3364)-1)</f>
        <v>theater</v>
      </c>
      <c r="Q3364" t="str">
        <f>RIGHT(N3364,LEN(N3364)-SEARCH("/",N3364))</f>
        <v>plays</v>
      </c>
      <c r="R3364">
        <f>YEAR(O3364)</f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>(((J3365/60)/60)/24)+DATE(1970,1,1)</f>
        <v>41851.771354166667</v>
      </c>
      <c r="P3365" t="str">
        <f>LEFT(N3365,SEARCH("/",N3365)-1)</f>
        <v>theater</v>
      </c>
      <c r="Q3365" t="str">
        <f>RIGHT(N3365,LEN(N3365)-SEARCH("/",N3365))</f>
        <v>plays</v>
      </c>
      <c r="R3365">
        <f>YEAR(O3365)</f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>(((J3366/60)/60)/24)+DATE(1970,1,1)</f>
        <v>42422.977418981478</v>
      </c>
      <c r="P3366" t="str">
        <f>LEFT(N3366,SEARCH("/",N3366)-1)</f>
        <v>theater</v>
      </c>
      <c r="Q3366" t="str">
        <f>RIGHT(N3366,LEN(N3366)-SEARCH("/",N3366))</f>
        <v>plays</v>
      </c>
      <c r="R3366">
        <f>YEAR(O3366)</f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>(((J3367/60)/60)/24)+DATE(1970,1,1)</f>
        <v>42321.101759259262</v>
      </c>
      <c r="P3367" t="str">
        <f>LEFT(N3367,SEARCH("/",N3367)-1)</f>
        <v>theater</v>
      </c>
      <c r="Q3367" t="str">
        <f>RIGHT(N3367,LEN(N3367)-SEARCH("/",N3367))</f>
        <v>plays</v>
      </c>
      <c r="R3367">
        <f>YEAR(O3367)</f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>(((J3368/60)/60)/24)+DATE(1970,1,1)</f>
        <v>42107.067557870367</v>
      </c>
      <c r="P3368" t="str">
        <f>LEFT(N3368,SEARCH("/",N3368)-1)</f>
        <v>theater</v>
      </c>
      <c r="Q3368" t="str">
        <f>RIGHT(N3368,LEN(N3368)-SEARCH("/",N3368))</f>
        <v>plays</v>
      </c>
      <c r="R3368">
        <f>YEAR(O3368)</f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>(((J3369/60)/60)/24)+DATE(1970,1,1)</f>
        <v>42192.933958333335</v>
      </c>
      <c r="P3369" t="str">
        <f>LEFT(N3369,SEARCH("/",N3369)-1)</f>
        <v>theater</v>
      </c>
      <c r="Q3369" t="str">
        <f>RIGHT(N3369,LEN(N3369)-SEARCH("/",N3369))</f>
        <v>plays</v>
      </c>
      <c r="R3369">
        <f>YEAR(O3369)</f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>(((J3370/60)/60)/24)+DATE(1970,1,1)</f>
        <v>41969.199756944443</v>
      </c>
      <c r="P3370" t="str">
        <f>LEFT(N3370,SEARCH("/",N3370)-1)</f>
        <v>theater</v>
      </c>
      <c r="Q3370" t="str">
        <f>RIGHT(N3370,LEN(N3370)-SEARCH("/",N3370))</f>
        <v>plays</v>
      </c>
      <c r="R3370">
        <f>YEAR(O3370)</f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>(((J3371/60)/60)/24)+DATE(1970,1,1)</f>
        <v>42690.041435185187</v>
      </c>
      <c r="P3371" t="str">
        <f>LEFT(N3371,SEARCH("/",N3371)-1)</f>
        <v>theater</v>
      </c>
      <c r="Q3371" t="str">
        <f>RIGHT(N3371,LEN(N3371)-SEARCH("/",N3371))</f>
        <v>plays</v>
      </c>
      <c r="R3371">
        <f>YEAR(O3371)</f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>(((J3372/60)/60)/24)+DATE(1970,1,1)</f>
        <v>42690.334317129629</v>
      </c>
      <c r="P3372" t="str">
        <f>LEFT(N3372,SEARCH("/",N3372)-1)</f>
        <v>theater</v>
      </c>
      <c r="Q3372" t="str">
        <f>RIGHT(N3372,LEN(N3372)-SEARCH("/",N3372))</f>
        <v>plays</v>
      </c>
      <c r="R3372">
        <f>YEAR(O3372)</f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>(((J3373/60)/60)/24)+DATE(1970,1,1)</f>
        <v>42312.874594907407</v>
      </c>
      <c r="P3373" t="str">
        <f>LEFT(N3373,SEARCH("/",N3373)-1)</f>
        <v>theater</v>
      </c>
      <c r="Q3373" t="str">
        <f>RIGHT(N3373,LEN(N3373)-SEARCH("/",N3373))</f>
        <v>plays</v>
      </c>
      <c r="R3373">
        <f>YEAR(O3373)</f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>(((J3374/60)/60)/24)+DATE(1970,1,1)</f>
        <v>41855.548101851848</v>
      </c>
      <c r="P3374" t="str">
        <f>LEFT(N3374,SEARCH("/",N3374)-1)</f>
        <v>theater</v>
      </c>
      <c r="Q3374" t="str">
        <f>RIGHT(N3374,LEN(N3374)-SEARCH("/",N3374))</f>
        <v>plays</v>
      </c>
      <c r="R3374">
        <f>YEAR(O3374)</f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>(((J3375/60)/60)/24)+DATE(1970,1,1)</f>
        <v>42179.854629629626</v>
      </c>
      <c r="P3375" t="str">
        <f>LEFT(N3375,SEARCH("/",N3375)-1)</f>
        <v>theater</v>
      </c>
      <c r="Q3375" t="str">
        <f>RIGHT(N3375,LEN(N3375)-SEARCH("/",N3375))</f>
        <v>plays</v>
      </c>
      <c r="R3375">
        <f>YEAR(O3375)</f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>(((J3376/60)/60)/24)+DATE(1970,1,1)</f>
        <v>42275.731666666667</v>
      </c>
      <c r="P3376" t="str">
        <f>LEFT(N3376,SEARCH("/",N3376)-1)</f>
        <v>theater</v>
      </c>
      <c r="Q3376" t="str">
        <f>RIGHT(N3376,LEN(N3376)-SEARCH("/",N3376))</f>
        <v>plays</v>
      </c>
      <c r="R3376">
        <f>YEAR(O3376)</f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>(((J3377/60)/60)/24)+DATE(1970,1,1)</f>
        <v>41765.610798611109</v>
      </c>
      <c r="P3377" t="str">
        <f>LEFT(N3377,SEARCH("/",N3377)-1)</f>
        <v>theater</v>
      </c>
      <c r="Q3377" t="str">
        <f>RIGHT(N3377,LEN(N3377)-SEARCH("/",N3377))</f>
        <v>plays</v>
      </c>
      <c r="R3377">
        <f>YEAR(O3377)</f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>(((J3378/60)/60)/24)+DATE(1970,1,1)</f>
        <v>42059.701319444444</v>
      </c>
      <c r="P3378" t="str">
        <f>LEFT(N3378,SEARCH("/",N3378)-1)</f>
        <v>theater</v>
      </c>
      <c r="Q3378" t="str">
        <f>RIGHT(N3378,LEN(N3378)-SEARCH("/",N3378))</f>
        <v>plays</v>
      </c>
      <c r="R3378">
        <f>YEAR(O3378)</f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>(((J3379/60)/60)/24)+DATE(1970,1,1)</f>
        <v>42053.732627314821</v>
      </c>
      <c r="P3379" t="str">
        <f>LEFT(N3379,SEARCH("/",N3379)-1)</f>
        <v>theater</v>
      </c>
      <c r="Q3379" t="str">
        <f>RIGHT(N3379,LEN(N3379)-SEARCH("/",N3379))</f>
        <v>plays</v>
      </c>
      <c r="R3379">
        <f>YEAR(O3379)</f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>(((J3380/60)/60)/24)+DATE(1970,1,1)</f>
        <v>41858.355393518519</v>
      </c>
      <c r="P3380" t="str">
        <f>LEFT(N3380,SEARCH("/",N3380)-1)</f>
        <v>theater</v>
      </c>
      <c r="Q3380" t="str">
        <f>RIGHT(N3380,LEN(N3380)-SEARCH("/",N3380))</f>
        <v>plays</v>
      </c>
      <c r="R3380">
        <f>YEAR(O3380)</f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>(((J3381/60)/60)/24)+DATE(1970,1,1)</f>
        <v>42225.513888888891</v>
      </c>
      <c r="P3381" t="str">
        <f>LEFT(N3381,SEARCH("/",N3381)-1)</f>
        <v>theater</v>
      </c>
      <c r="Q3381" t="str">
        <f>RIGHT(N3381,LEN(N3381)-SEARCH("/",N3381))</f>
        <v>plays</v>
      </c>
      <c r="R3381">
        <f>YEAR(O3381)</f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>(((J3382/60)/60)/24)+DATE(1970,1,1)</f>
        <v>41937.95344907407</v>
      </c>
      <c r="P3382" t="str">
        <f>LEFT(N3382,SEARCH("/",N3382)-1)</f>
        <v>theater</v>
      </c>
      <c r="Q3382" t="str">
        <f>RIGHT(N3382,LEN(N3382)-SEARCH("/",N3382))</f>
        <v>plays</v>
      </c>
      <c r="R3382">
        <f>YEAR(O3382)</f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>(((J3383/60)/60)/24)+DATE(1970,1,1)</f>
        <v>42044.184988425928</v>
      </c>
      <c r="P3383" t="str">
        <f>LEFT(N3383,SEARCH("/",N3383)-1)</f>
        <v>theater</v>
      </c>
      <c r="Q3383" t="str">
        <f>RIGHT(N3383,LEN(N3383)-SEARCH("/",N3383))</f>
        <v>plays</v>
      </c>
      <c r="R3383">
        <f>YEAR(O3383)</f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>(((J3384/60)/60)/24)+DATE(1970,1,1)</f>
        <v>42559.431203703702</v>
      </c>
      <c r="P3384" t="str">
        <f>LEFT(N3384,SEARCH("/",N3384)-1)</f>
        <v>theater</v>
      </c>
      <c r="Q3384" t="str">
        <f>RIGHT(N3384,LEN(N3384)-SEARCH("/",N3384))</f>
        <v>plays</v>
      </c>
      <c r="R3384">
        <f>YEAR(O3384)</f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>(((J3385/60)/60)/24)+DATE(1970,1,1)</f>
        <v>42524.782638888893</v>
      </c>
      <c r="P3385" t="str">
        <f>LEFT(N3385,SEARCH("/",N3385)-1)</f>
        <v>theater</v>
      </c>
      <c r="Q3385" t="str">
        <f>RIGHT(N3385,LEN(N3385)-SEARCH("/",N3385))</f>
        <v>plays</v>
      </c>
      <c r="R3385">
        <f>YEAR(O3385)</f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>(((J3386/60)/60)/24)+DATE(1970,1,1)</f>
        <v>42292.087592592594</v>
      </c>
      <c r="P3386" t="str">
        <f>LEFT(N3386,SEARCH("/",N3386)-1)</f>
        <v>theater</v>
      </c>
      <c r="Q3386" t="str">
        <f>RIGHT(N3386,LEN(N3386)-SEARCH("/",N3386))</f>
        <v>plays</v>
      </c>
      <c r="R3386">
        <f>YEAR(O3386)</f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>(((J3387/60)/60)/24)+DATE(1970,1,1)</f>
        <v>41953.8675</v>
      </c>
      <c r="P3387" t="str">
        <f>LEFT(N3387,SEARCH("/",N3387)-1)</f>
        <v>theater</v>
      </c>
      <c r="Q3387" t="str">
        <f>RIGHT(N3387,LEN(N3387)-SEARCH("/",N3387))</f>
        <v>plays</v>
      </c>
      <c r="R3387">
        <f>YEAR(O3387)</f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>(((J3388/60)/60)/24)+DATE(1970,1,1)</f>
        <v>41946.644745370373</v>
      </c>
      <c r="P3388" t="str">
        <f>LEFT(N3388,SEARCH("/",N3388)-1)</f>
        <v>theater</v>
      </c>
      <c r="Q3388" t="str">
        <f>RIGHT(N3388,LEN(N3388)-SEARCH("/",N3388))</f>
        <v>plays</v>
      </c>
      <c r="R3388">
        <f>YEAR(O3388)</f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>(((J3389/60)/60)/24)+DATE(1970,1,1)</f>
        <v>41947.762592592589</v>
      </c>
      <c r="P3389" t="str">
        <f>LEFT(N3389,SEARCH("/",N3389)-1)</f>
        <v>theater</v>
      </c>
      <c r="Q3389" t="str">
        <f>RIGHT(N3389,LEN(N3389)-SEARCH("/",N3389))</f>
        <v>plays</v>
      </c>
      <c r="R3389">
        <f>YEAR(O3389)</f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>(((J3390/60)/60)/24)+DATE(1970,1,1)</f>
        <v>42143.461122685185</v>
      </c>
      <c r="P3390" t="str">
        <f>LEFT(N3390,SEARCH("/",N3390)-1)</f>
        <v>theater</v>
      </c>
      <c r="Q3390" t="str">
        <f>RIGHT(N3390,LEN(N3390)-SEARCH("/",N3390))</f>
        <v>plays</v>
      </c>
      <c r="R3390">
        <f>YEAR(O3390)</f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>(((J3391/60)/60)/24)+DATE(1970,1,1)</f>
        <v>42494.563449074078</v>
      </c>
      <c r="P3391" t="str">
        <f>LEFT(N3391,SEARCH("/",N3391)-1)</f>
        <v>theater</v>
      </c>
      <c r="Q3391" t="str">
        <f>RIGHT(N3391,LEN(N3391)-SEARCH("/",N3391))</f>
        <v>plays</v>
      </c>
      <c r="R3391">
        <f>YEAR(O3391)</f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>(((J3392/60)/60)/24)+DATE(1970,1,1)</f>
        <v>41815.774826388886</v>
      </c>
      <c r="P3392" t="str">
        <f>LEFT(N3392,SEARCH("/",N3392)-1)</f>
        <v>theater</v>
      </c>
      <c r="Q3392" t="str">
        <f>RIGHT(N3392,LEN(N3392)-SEARCH("/",N3392))</f>
        <v>plays</v>
      </c>
      <c r="R3392">
        <f>YEAR(O3392)</f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>(((J3393/60)/60)/24)+DATE(1970,1,1)</f>
        <v>41830.545694444445</v>
      </c>
      <c r="P3393" t="str">
        <f>LEFT(N3393,SEARCH("/",N3393)-1)</f>
        <v>theater</v>
      </c>
      <c r="Q3393" t="str">
        <f>RIGHT(N3393,LEN(N3393)-SEARCH("/",N3393))</f>
        <v>plays</v>
      </c>
      <c r="R3393">
        <f>YEAR(O3393)</f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>(((J3394/60)/60)/24)+DATE(1970,1,1)</f>
        <v>42446.845543981486</v>
      </c>
      <c r="P3394" t="str">
        <f>LEFT(N3394,SEARCH("/",N3394)-1)</f>
        <v>theater</v>
      </c>
      <c r="Q3394" t="str">
        <f>RIGHT(N3394,LEN(N3394)-SEARCH("/",N3394))</f>
        <v>plays</v>
      </c>
      <c r="R3394">
        <f>YEAR(O3394)</f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>(((J3395/60)/60)/24)+DATE(1970,1,1)</f>
        <v>41923.921643518523</v>
      </c>
      <c r="P3395" t="str">
        <f>LEFT(N3395,SEARCH("/",N3395)-1)</f>
        <v>theater</v>
      </c>
      <c r="Q3395" t="str">
        <f>RIGHT(N3395,LEN(N3395)-SEARCH("/",N3395))</f>
        <v>plays</v>
      </c>
      <c r="R3395">
        <f>YEAR(O3395)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>(((J3396/60)/60)/24)+DATE(1970,1,1)</f>
        <v>41817.59542824074</v>
      </c>
      <c r="P3396" t="str">
        <f>LEFT(N3396,SEARCH("/",N3396)-1)</f>
        <v>theater</v>
      </c>
      <c r="Q3396" t="str">
        <f>RIGHT(N3396,LEN(N3396)-SEARCH("/",N3396))</f>
        <v>plays</v>
      </c>
      <c r="R3396">
        <f>YEAR(O3396)</f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>(((J3397/60)/60)/24)+DATE(1970,1,1)</f>
        <v>42140.712314814817</v>
      </c>
      <c r="P3397" t="str">
        <f>LEFT(N3397,SEARCH("/",N3397)-1)</f>
        <v>theater</v>
      </c>
      <c r="Q3397" t="str">
        <f>RIGHT(N3397,LEN(N3397)-SEARCH("/",N3397))</f>
        <v>plays</v>
      </c>
      <c r="R3397">
        <f>YEAR(O3397)</f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>(((J3398/60)/60)/24)+DATE(1970,1,1)</f>
        <v>41764.44663194444</v>
      </c>
      <c r="P3398" t="str">
        <f>LEFT(N3398,SEARCH("/",N3398)-1)</f>
        <v>theater</v>
      </c>
      <c r="Q3398" t="str">
        <f>RIGHT(N3398,LEN(N3398)-SEARCH("/",N3398))</f>
        <v>plays</v>
      </c>
      <c r="R3398">
        <f>YEAR(O3398)</f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>(((J3399/60)/60)/24)+DATE(1970,1,1)</f>
        <v>42378.478344907402</v>
      </c>
      <c r="P3399" t="str">
        <f>LEFT(N3399,SEARCH("/",N3399)-1)</f>
        <v>theater</v>
      </c>
      <c r="Q3399" t="str">
        <f>RIGHT(N3399,LEN(N3399)-SEARCH("/",N3399))</f>
        <v>plays</v>
      </c>
      <c r="R3399">
        <f>YEAR(O3399)</f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>(((J3400/60)/60)/24)+DATE(1970,1,1)</f>
        <v>41941.75203703704</v>
      </c>
      <c r="P3400" t="str">
        <f>LEFT(N3400,SEARCH("/",N3400)-1)</f>
        <v>theater</v>
      </c>
      <c r="Q3400" t="str">
        <f>RIGHT(N3400,LEN(N3400)-SEARCH("/",N3400))</f>
        <v>plays</v>
      </c>
      <c r="R3400">
        <f>YEAR(O3400)</f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>(((J3401/60)/60)/24)+DATE(1970,1,1)</f>
        <v>42026.920428240745</v>
      </c>
      <c r="P3401" t="str">
        <f>LEFT(N3401,SEARCH("/",N3401)-1)</f>
        <v>theater</v>
      </c>
      <c r="Q3401" t="str">
        <f>RIGHT(N3401,LEN(N3401)-SEARCH("/",N3401))</f>
        <v>plays</v>
      </c>
      <c r="R3401">
        <f>YEAR(O3401)</f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>(((J3402/60)/60)/24)+DATE(1970,1,1)</f>
        <v>41834.953865740739</v>
      </c>
      <c r="P3402" t="str">
        <f>LEFT(N3402,SEARCH("/",N3402)-1)</f>
        <v>theater</v>
      </c>
      <c r="Q3402" t="str">
        <f>RIGHT(N3402,LEN(N3402)-SEARCH("/",N3402))</f>
        <v>plays</v>
      </c>
      <c r="R3402">
        <f>YEAR(O3402)</f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>(((J3403/60)/60)/24)+DATE(1970,1,1)</f>
        <v>42193.723912037036</v>
      </c>
      <c r="P3403" t="str">
        <f>LEFT(N3403,SEARCH("/",N3403)-1)</f>
        <v>theater</v>
      </c>
      <c r="Q3403" t="str">
        <f>RIGHT(N3403,LEN(N3403)-SEARCH("/",N3403))</f>
        <v>plays</v>
      </c>
      <c r="R3403">
        <f>YEAR(O3403)</f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>(((J3404/60)/60)/24)+DATE(1970,1,1)</f>
        <v>42290.61855324074</v>
      </c>
      <c r="P3404" t="str">
        <f>LEFT(N3404,SEARCH("/",N3404)-1)</f>
        <v>theater</v>
      </c>
      <c r="Q3404" t="str">
        <f>RIGHT(N3404,LEN(N3404)-SEARCH("/",N3404))</f>
        <v>plays</v>
      </c>
      <c r="R3404">
        <f>YEAR(O3404)</f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>(((J3405/60)/60)/24)+DATE(1970,1,1)</f>
        <v>42150.462083333332</v>
      </c>
      <c r="P3405" t="str">
        <f>LEFT(N3405,SEARCH("/",N3405)-1)</f>
        <v>theater</v>
      </c>
      <c r="Q3405" t="str">
        <f>RIGHT(N3405,LEN(N3405)-SEARCH("/",N3405))</f>
        <v>plays</v>
      </c>
      <c r="R3405">
        <f>YEAR(O3405)</f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>(((J3406/60)/60)/24)+DATE(1970,1,1)</f>
        <v>42152.503495370373</v>
      </c>
      <c r="P3406" t="str">
        <f>LEFT(N3406,SEARCH("/",N3406)-1)</f>
        <v>theater</v>
      </c>
      <c r="Q3406" t="str">
        <f>RIGHT(N3406,LEN(N3406)-SEARCH("/",N3406))</f>
        <v>plays</v>
      </c>
      <c r="R3406">
        <f>YEAR(O3406)</f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>(((J3407/60)/60)/24)+DATE(1970,1,1)</f>
        <v>42410.017199074078</v>
      </c>
      <c r="P3407" t="str">
        <f>LEFT(N3407,SEARCH("/",N3407)-1)</f>
        <v>theater</v>
      </c>
      <c r="Q3407" t="str">
        <f>RIGHT(N3407,LEN(N3407)-SEARCH("/",N3407))</f>
        <v>plays</v>
      </c>
      <c r="R3407">
        <f>YEAR(O3407)</f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>(((J3408/60)/60)/24)+DATE(1970,1,1)</f>
        <v>41791.492777777778</v>
      </c>
      <c r="P3408" t="str">
        <f>LEFT(N3408,SEARCH("/",N3408)-1)</f>
        <v>theater</v>
      </c>
      <c r="Q3408" t="str">
        <f>RIGHT(N3408,LEN(N3408)-SEARCH("/",N3408))</f>
        <v>plays</v>
      </c>
      <c r="R3408">
        <f>YEAR(O3408)</f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>(((J3409/60)/60)/24)+DATE(1970,1,1)</f>
        <v>41796.422326388885</v>
      </c>
      <c r="P3409" t="str">
        <f>LEFT(N3409,SEARCH("/",N3409)-1)</f>
        <v>theater</v>
      </c>
      <c r="Q3409" t="str">
        <f>RIGHT(N3409,LEN(N3409)-SEARCH("/",N3409))</f>
        <v>plays</v>
      </c>
      <c r="R3409">
        <f>YEAR(O3409)</f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>(((J3410/60)/60)/24)+DATE(1970,1,1)</f>
        <v>41808.991944444446</v>
      </c>
      <c r="P3410" t="str">
        <f>LEFT(N3410,SEARCH("/",N3410)-1)</f>
        <v>theater</v>
      </c>
      <c r="Q3410" t="str">
        <f>RIGHT(N3410,LEN(N3410)-SEARCH("/",N3410))</f>
        <v>plays</v>
      </c>
      <c r="R3410">
        <f>YEAR(O3410)</f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>(((J3411/60)/60)/24)+DATE(1970,1,1)</f>
        <v>42544.814328703709</v>
      </c>
      <c r="P3411" t="str">
        <f>LEFT(N3411,SEARCH("/",N3411)-1)</f>
        <v>theater</v>
      </c>
      <c r="Q3411" t="str">
        <f>RIGHT(N3411,LEN(N3411)-SEARCH("/",N3411))</f>
        <v>plays</v>
      </c>
      <c r="R3411">
        <f>YEAR(O3411)</f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>(((J3412/60)/60)/24)+DATE(1970,1,1)</f>
        <v>42500.041550925926</v>
      </c>
      <c r="P3412" t="str">
        <f>LEFT(N3412,SEARCH("/",N3412)-1)</f>
        <v>theater</v>
      </c>
      <c r="Q3412" t="str">
        <f>RIGHT(N3412,LEN(N3412)-SEARCH("/",N3412))</f>
        <v>plays</v>
      </c>
      <c r="R3412">
        <f>YEAR(O3412)</f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>(((J3413/60)/60)/24)+DATE(1970,1,1)</f>
        <v>42265.022824074069</v>
      </c>
      <c r="P3413" t="str">
        <f>LEFT(N3413,SEARCH("/",N3413)-1)</f>
        <v>theater</v>
      </c>
      <c r="Q3413" t="str">
        <f>RIGHT(N3413,LEN(N3413)-SEARCH("/",N3413))</f>
        <v>plays</v>
      </c>
      <c r="R3413">
        <f>YEAR(O3413)</f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>(((J3414/60)/60)/24)+DATE(1970,1,1)</f>
        <v>41879.959050925929</v>
      </c>
      <c r="P3414" t="str">
        <f>LEFT(N3414,SEARCH("/",N3414)-1)</f>
        <v>theater</v>
      </c>
      <c r="Q3414" t="str">
        <f>RIGHT(N3414,LEN(N3414)-SEARCH("/",N3414))</f>
        <v>plays</v>
      </c>
      <c r="R3414">
        <f>YEAR(O3414)</f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>(((J3415/60)/60)/24)+DATE(1970,1,1)</f>
        <v>42053.733078703706</v>
      </c>
      <c r="P3415" t="str">
        <f>LEFT(N3415,SEARCH("/",N3415)-1)</f>
        <v>theater</v>
      </c>
      <c r="Q3415" t="str">
        <f>RIGHT(N3415,LEN(N3415)-SEARCH("/",N3415))</f>
        <v>plays</v>
      </c>
      <c r="R3415">
        <f>YEAR(O3415)</f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>(((J3416/60)/60)/24)+DATE(1970,1,1)</f>
        <v>42675.832465277781</v>
      </c>
      <c r="P3416" t="str">
        <f>LEFT(N3416,SEARCH("/",N3416)-1)</f>
        <v>theater</v>
      </c>
      <c r="Q3416" t="str">
        <f>RIGHT(N3416,LEN(N3416)-SEARCH("/",N3416))</f>
        <v>plays</v>
      </c>
      <c r="R3416">
        <f>YEAR(O3416)</f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>(((J3417/60)/60)/24)+DATE(1970,1,1)</f>
        <v>42467.144166666665</v>
      </c>
      <c r="P3417" t="str">
        <f>LEFT(N3417,SEARCH("/",N3417)-1)</f>
        <v>theater</v>
      </c>
      <c r="Q3417" t="str">
        <f>RIGHT(N3417,LEN(N3417)-SEARCH("/",N3417))</f>
        <v>plays</v>
      </c>
      <c r="R3417">
        <f>YEAR(O3417)</f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>(((J3418/60)/60)/24)+DATE(1970,1,1)</f>
        <v>42089.412557870368</v>
      </c>
      <c r="P3418" t="str">
        <f>LEFT(N3418,SEARCH("/",N3418)-1)</f>
        <v>theater</v>
      </c>
      <c r="Q3418" t="str">
        <f>RIGHT(N3418,LEN(N3418)-SEARCH("/",N3418))</f>
        <v>plays</v>
      </c>
      <c r="R3418">
        <f>YEAR(O3418)</f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>(((J3419/60)/60)/24)+DATE(1970,1,1)</f>
        <v>41894.91375</v>
      </c>
      <c r="P3419" t="str">
        <f>LEFT(N3419,SEARCH("/",N3419)-1)</f>
        <v>theater</v>
      </c>
      <c r="Q3419" t="str">
        <f>RIGHT(N3419,LEN(N3419)-SEARCH("/",N3419))</f>
        <v>plays</v>
      </c>
      <c r="R3419">
        <f>YEAR(O3419)</f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>(((J3420/60)/60)/24)+DATE(1970,1,1)</f>
        <v>41752.83457175926</v>
      </c>
      <c r="P3420" t="str">
        <f>LEFT(N3420,SEARCH("/",N3420)-1)</f>
        <v>theater</v>
      </c>
      <c r="Q3420" t="str">
        <f>RIGHT(N3420,LEN(N3420)-SEARCH("/",N3420))</f>
        <v>plays</v>
      </c>
      <c r="R3420">
        <f>YEAR(O3420)</f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>(((J3421/60)/60)/24)+DATE(1970,1,1)</f>
        <v>42448.821585648147</v>
      </c>
      <c r="P3421" t="str">
        <f>LEFT(N3421,SEARCH("/",N3421)-1)</f>
        <v>theater</v>
      </c>
      <c r="Q3421" t="str">
        <f>RIGHT(N3421,LEN(N3421)-SEARCH("/",N3421))</f>
        <v>plays</v>
      </c>
      <c r="R3421">
        <f>YEAR(O3421)</f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>(((J3422/60)/60)/24)+DATE(1970,1,1)</f>
        <v>42405.090300925927</v>
      </c>
      <c r="P3422" t="str">
        <f>LEFT(N3422,SEARCH("/",N3422)-1)</f>
        <v>theater</v>
      </c>
      <c r="Q3422" t="str">
        <f>RIGHT(N3422,LEN(N3422)-SEARCH("/",N3422))</f>
        <v>plays</v>
      </c>
      <c r="R3422">
        <f>YEAR(O3422)</f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>(((J3423/60)/60)/24)+DATE(1970,1,1)</f>
        <v>42037.791238425925</v>
      </c>
      <c r="P3423" t="str">
        <f>LEFT(N3423,SEARCH("/",N3423)-1)</f>
        <v>theater</v>
      </c>
      <c r="Q3423" t="str">
        <f>RIGHT(N3423,LEN(N3423)-SEARCH("/",N3423))</f>
        <v>plays</v>
      </c>
      <c r="R3423">
        <f>YEAR(O3423)</f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>(((J3424/60)/60)/24)+DATE(1970,1,1)</f>
        <v>42323.562222222223</v>
      </c>
      <c r="P3424" t="str">
        <f>LEFT(N3424,SEARCH("/",N3424)-1)</f>
        <v>theater</v>
      </c>
      <c r="Q3424" t="str">
        <f>RIGHT(N3424,LEN(N3424)-SEARCH("/",N3424))</f>
        <v>plays</v>
      </c>
      <c r="R3424">
        <f>YEAR(O3424)</f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>(((J3425/60)/60)/24)+DATE(1970,1,1)</f>
        <v>42088.911354166667</v>
      </c>
      <c r="P3425" t="str">
        <f>LEFT(N3425,SEARCH("/",N3425)-1)</f>
        <v>theater</v>
      </c>
      <c r="Q3425" t="str">
        <f>RIGHT(N3425,LEN(N3425)-SEARCH("/",N3425))</f>
        <v>plays</v>
      </c>
      <c r="R3425">
        <f>YEAR(O3425)</f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>(((J3426/60)/60)/24)+DATE(1970,1,1)</f>
        <v>42018.676898148144</v>
      </c>
      <c r="P3426" t="str">
        <f>LEFT(N3426,SEARCH("/",N3426)-1)</f>
        <v>theater</v>
      </c>
      <c r="Q3426" t="str">
        <f>RIGHT(N3426,LEN(N3426)-SEARCH("/",N3426))</f>
        <v>plays</v>
      </c>
      <c r="R3426">
        <f>YEAR(O3426)</f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>(((J3427/60)/60)/24)+DATE(1970,1,1)</f>
        <v>41884.617314814815</v>
      </c>
      <c r="P3427" t="str">
        <f>LEFT(N3427,SEARCH("/",N3427)-1)</f>
        <v>theater</v>
      </c>
      <c r="Q3427" t="str">
        <f>RIGHT(N3427,LEN(N3427)-SEARCH("/",N3427))</f>
        <v>plays</v>
      </c>
      <c r="R3427">
        <f>YEAR(O3427)</f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>(((J3428/60)/60)/24)+DATE(1970,1,1)</f>
        <v>41884.056747685187</v>
      </c>
      <c r="P3428" t="str">
        <f>LEFT(N3428,SEARCH("/",N3428)-1)</f>
        <v>theater</v>
      </c>
      <c r="Q3428" t="str">
        <f>RIGHT(N3428,LEN(N3428)-SEARCH("/",N3428))</f>
        <v>plays</v>
      </c>
      <c r="R3428">
        <f>YEAR(O3428)</f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>(((J3429/60)/60)/24)+DATE(1970,1,1)</f>
        <v>41792.645277777774</v>
      </c>
      <c r="P3429" t="str">
        <f>LEFT(N3429,SEARCH("/",N3429)-1)</f>
        <v>theater</v>
      </c>
      <c r="Q3429" t="str">
        <f>RIGHT(N3429,LEN(N3429)-SEARCH("/",N3429))</f>
        <v>plays</v>
      </c>
      <c r="R3429">
        <f>YEAR(O3429)</f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>(((J3430/60)/60)/24)+DATE(1970,1,1)</f>
        <v>42038.720451388886</v>
      </c>
      <c r="P3430" t="str">
        <f>LEFT(N3430,SEARCH("/",N3430)-1)</f>
        <v>theater</v>
      </c>
      <c r="Q3430" t="str">
        <f>RIGHT(N3430,LEN(N3430)-SEARCH("/",N3430))</f>
        <v>plays</v>
      </c>
      <c r="R3430">
        <f>YEAR(O3430)</f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>(((J3431/60)/60)/24)+DATE(1970,1,1)</f>
        <v>42662.021539351852</v>
      </c>
      <c r="P3431" t="str">
        <f>LEFT(N3431,SEARCH("/",N3431)-1)</f>
        <v>theater</v>
      </c>
      <c r="Q3431" t="str">
        <f>RIGHT(N3431,LEN(N3431)-SEARCH("/",N3431))</f>
        <v>plays</v>
      </c>
      <c r="R3431">
        <f>YEAR(O3431)</f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>(((J3432/60)/60)/24)+DATE(1970,1,1)</f>
        <v>41820.945613425924</v>
      </c>
      <c r="P3432" t="str">
        <f>LEFT(N3432,SEARCH("/",N3432)-1)</f>
        <v>theater</v>
      </c>
      <c r="Q3432" t="str">
        <f>RIGHT(N3432,LEN(N3432)-SEARCH("/",N3432))</f>
        <v>plays</v>
      </c>
      <c r="R3432">
        <f>YEAR(O3432)</f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>(((J3433/60)/60)/24)+DATE(1970,1,1)</f>
        <v>41839.730937500004</v>
      </c>
      <c r="P3433" t="str">
        <f>LEFT(N3433,SEARCH("/",N3433)-1)</f>
        <v>theater</v>
      </c>
      <c r="Q3433" t="str">
        <f>RIGHT(N3433,LEN(N3433)-SEARCH("/",N3433))</f>
        <v>plays</v>
      </c>
      <c r="R3433">
        <f>YEAR(O3433)</f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>(((J3434/60)/60)/24)+DATE(1970,1,1)</f>
        <v>42380.581180555557</v>
      </c>
      <c r="P3434" t="str">
        <f>LEFT(N3434,SEARCH("/",N3434)-1)</f>
        <v>theater</v>
      </c>
      <c r="Q3434" t="str">
        <f>RIGHT(N3434,LEN(N3434)-SEARCH("/",N3434))</f>
        <v>plays</v>
      </c>
      <c r="R3434">
        <f>YEAR(O3434)</f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>(((J3435/60)/60)/24)+DATE(1970,1,1)</f>
        <v>41776.063136574077</v>
      </c>
      <c r="P3435" t="str">
        <f>LEFT(N3435,SEARCH("/",N3435)-1)</f>
        <v>theater</v>
      </c>
      <c r="Q3435" t="str">
        <f>RIGHT(N3435,LEN(N3435)-SEARCH("/",N3435))</f>
        <v>plays</v>
      </c>
      <c r="R3435">
        <f>YEAR(O3435)</f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>(((J3436/60)/60)/24)+DATE(1970,1,1)</f>
        <v>41800.380428240744</v>
      </c>
      <c r="P3436" t="str">
        <f>LEFT(N3436,SEARCH("/",N3436)-1)</f>
        <v>theater</v>
      </c>
      <c r="Q3436" t="str">
        <f>RIGHT(N3436,LEN(N3436)-SEARCH("/",N3436))</f>
        <v>plays</v>
      </c>
      <c r="R3436">
        <f>YEAR(O3436)</f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>(((J3437/60)/60)/24)+DATE(1970,1,1)</f>
        <v>42572.61681712963</v>
      </c>
      <c r="P3437" t="str">
        <f>LEFT(N3437,SEARCH("/",N3437)-1)</f>
        <v>theater</v>
      </c>
      <c r="Q3437" t="str">
        <f>RIGHT(N3437,LEN(N3437)-SEARCH("/",N3437))</f>
        <v>plays</v>
      </c>
      <c r="R3437">
        <f>YEAR(O3437)</f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>(((J3438/60)/60)/24)+DATE(1970,1,1)</f>
        <v>41851.541585648149</v>
      </c>
      <c r="P3438" t="str">
        <f>LEFT(N3438,SEARCH("/",N3438)-1)</f>
        <v>theater</v>
      </c>
      <c r="Q3438" t="str">
        <f>RIGHT(N3438,LEN(N3438)-SEARCH("/",N3438))</f>
        <v>plays</v>
      </c>
      <c r="R3438">
        <f>YEAR(O3438)</f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>(((J3439/60)/60)/24)+DATE(1970,1,1)</f>
        <v>42205.710879629631</v>
      </c>
      <c r="P3439" t="str">
        <f>LEFT(N3439,SEARCH("/",N3439)-1)</f>
        <v>theater</v>
      </c>
      <c r="Q3439" t="str">
        <f>RIGHT(N3439,LEN(N3439)-SEARCH("/",N3439))</f>
        <v>plays</v>
      </c>
      <c r="R3439">
        <f>YEAR(O3439)</f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>(((J3440/60)/60)/24)+DATE(1970,1,1)</f>
        <v>42100.927858796291</v>
      </c>
      <c r="P3440" t="str">
        <f>LEFT(N3440,SEARCH("/",N3440)-1)</f>
        <v>theater</v>
      </c>
      <c r="Q3440" t="str">
        <f>RIGHT(N3440,LEN(N3440)-SEARCH("/",N3440))</f>
        <v>plays</v>
      </c>
      <c r="R3440">
        <f>YEAR(O3440)</f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>(((J3441/60)/60)/24)+DATE(1970,1,1)</f>
        <v>42374.911226851851</v>
      </c>
      <c r="P3441" t="str">
        <f>LEFT(N3441,SEARCH("/",N3441)-1)</f>
        <v>theater</v>
      </c>
      <c r="Q3441" t="str">
        <f>RIGHT(N3441,LEN(N3441)-SEARCH("/",N3441))</f>
        <v>plays</v>
      </c>
      <c r="R3441">
        <f>YEAR(O3441)</f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>(((J3442/60)/60)/24)+DATE(1970,1,1)</f>
        <v>41809.12300925926</v>
      </c>
      <c r="P3442" t="str">
        <f>LEFT(N3442,SEARCH("/",N3442)-1)</f>
        <v>theater</v>
      </c>
      <c r="Q3442" t="str">
        <f>RIGHT(N3442,LEN(N3442)-SEARCH("/",N3442))</f>
        <v>plays</v>
      </c>
      <c r="R3442">
        <f>YEAR(O3442)</f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>(((J3443/60)/60)/24)+DATE(1970,1,1)</f>
        <v>42294.429641203707</v>
      </c>
      <c r="P3443" t="str">
        <f>LEFT(N3443,SEARCH("/",N3443)-1)</f>
        <v>theater</v>
      </c>
      <c r="Q3443" t="str">
        <f>RIGHT(N3443,LEN(N3443)-SEARCH("/",N3443))</f>
        <v>plays</v>
      </c>
      <c r="R3443">
        <f>YEAR(O3443)</f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>(((J3444/60)/60)/24)+DATE(1970,1,1)</f>
        <v>42124.841111111105</v>
      </c>
      <c r="P3444" t="str">
        <f>LEFT(N3444,SEARCH("/",N3444)-1)</f>
        <v>theater</v>
      </c>
      <c r="Q3444" t="str">
        <f>RIGHT(N3444,LEN(N3444)-SEARCH("/",N3444))</f>
        <v>plays</v>
      </c>
      <c r="R3444">
        <f>YEAR(O3444)</f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>(((J3445/60)/60)/24)+DATE(1970,1,1)</f>
        <v>41861.524837962963</v>
      </c>
      <c r="P3445" t="str">
        <f>LEFT(N3445,SEARCH("/",N3445)-1)</f>
        <v>theater</v>
      </c>
      <c r="Q3445" t="str">
        <f>RIGHT(N3445,LEN(N3445)-SEARCH("/",N3445))</f>
        <v>plays</v>
      </c>
      <c r="R3445">
        <f>YEAR(O3445)</f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>(((J3446/60)/60)/24)+DATE(1970,1,1)</f>
        <v>42521.291504629626</v>
      </c>
      <c r="P3446" t="str">
        <f>LEFT(N3446,SEARCH("/",N3446)-1)</f>
        <v>theater</v>
      </c>
      <c r="Q3446" t="str">
        <f>RIGHT(N3446,LEN(N3446)-SEARCH("/",N3446))</f>
        <v>plays</v>
      </c>
      <c r="R3446">
        <f>YEAR(O3446)</f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>(((J3447/60)/60)/24)+DATE(1970,1,1)</f>
        <v>42272.530509259261</v>
      </c>
      <c r="P3447" t="str">
        <f>LEFT(N3447,SEARCH("/",N3447)-1)</f>
        <v>theater</v>
      </c>
      <c r="Q3447" t="str">
        <f>RIGHT(N3447,LEN(N3447)-SEARCH("/",N3447))</f>
        <v>plays</v>
      </c>
      <c r="R3447">
        <f>YEAR(O3447)</f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>(((J3448/60)/60)/24)+DATE(1970,1,1)</f>
        <v>42016.832465277781</v>
      </c>
      <c r="P3448" t="str">
        <f>LEFT(N3448,SEARCH("/",N3448)-1)</f>
        <v>theater</v>
      </c>
      <c r="Q3448" t="str">
        <f>RIGHT(N3448,LEN(N3448)-SEARCH("/",N3448))</f>
        <v>plays</v>
      </c>
      <c r="R3448">
        <f>YEAR(O3448)</f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>(((J3449/60)/60)/24)+DATE(1970,1,1)</f>
        <v>42402.889027777783</v>
      </c>
      <c r="P3449" t="str">
        <f>LEFT(N3449,SEARCH("/",N3449)-1)</f>
        <v>theater</v>
      </c>
      <c r="Q3449" t="str">
        <f>RIGHT(N3449,LEN(N3449)-SEARCH("/",N3449))</f>
        <v>plays</v>
      </c>
      <c r="R3449">
        <f>YEAR(O3449)</f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>(((J3450/60)/60)/24)+DATE(1970,1,1)</f>
        <v>41960.119085648148</v>
      </c>
      <c r="P3450" t="str">
        <f>LEFT(N3450,SEARCH("/",N3450)-1)</f>
        <v>theater</v>
      </c>
      <c r="Q3450" t="str">
        <f>RIGHT(N3450,LEN(N3450)-SEARCH("/",N3450))</f>
        <v>plays</v>
      </c>
      <c r="R3450">
        <f>YEAR(O3450)</f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>(((J3451/60)/60)/24)+DATE(1970,1,1)</f>
        <v>42532.052523148144</v>
      </c>
      <c r="P3451" t="str">
        <f>LEFT(N3451,SEARCH("/",N3451)-1)</f>
        <v>theater</v>
      </c>
      <c r="Q3451" t="str">
        <f>RIGHT(N3451,LEN(N3451)-SEARCH("/",N3451))</f>
        <v>plays</v>
      </c>
      <c r="R3451">
        <f>YEAR(O3451)</f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>(((J3452/60)/60)/24)+DATE(1970,1,1)</f>
        <v>42036.704525462963</v>
      </c>
      <c r="P3452" t="str">
        <f>LEFT(N3452,SEARCH("/",N3452)-1)</f>
        <v>theater</v>
      </c>
      <c r="Q3452" t="str">
        <f>RIGHT(N3452,LEN(N3452)-SEARCH("/",N3452))</f>
        <v>plays</v>
      </c>
      <c r="R3452">
        <f>YEAR(O3452)</f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>(((J3453/60)/60)/24)+DATE(1970,1,1)</f>
        <v>42088.723692129628</v>
      </c>
      <c r="P3453" t="str">
        <f>LEFT(N3453,SEARCH("/",N3453)-1)</f>
        <v>theater</v>
      </c>
      <c r="Q3453" t="str">
        <f>RIGHT(N3453,LEN(N3453)-SEARCH("/",N3453))</f>
        <v>plays</v>
      </c>
      <c r="R3453">
        <f>YEAR(O3453)</f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>(((J3454/60)/60)/24)+DATE(1970,1,1)</f>
        <v>41820.639189814814</v>
      </c>
      <c r="P3454" t="str">
        <f>LEFT(N3454,SEARCH("/",N3454)-1)</f>
        <v>theater</v>
      </c>
      <c r="Q3454" t="str">
        <f>RIGHT(N3454,LEN(N3454)-SEARCH("/",N3454))</f>
        <v>plays</v>
      </c>
      <c r="R3454">
        <f>YEAR(O3454)</f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>(((J3455/60)/60)/24)+DATE(1970,1,1)</f>
        <v>42535.97865740741</v>
      </c>
      <c r="P3455" t="str">
        <f>LEFT(N3455,SEARCH("/",N3455)-1)</f>
        <v>theater</v>
      </c>
      <c r="Q3455" t="str">
        <f>RIGHT(N3455,LEN(N3455)-SEARCH("/",N3455))</f>
        <v>plays</v>
      </c>
      <c r="R3455">
        <f>YEAR(O3455)</f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>(((J3456/60)/60)/24)+DATE(1970,1,1)</f>
        <v>41821.698599537034</v>
      </c>
      <c r="P3456" t="str">
        <f>LEFT(N3456,SEARCH("/",N3456)-1)</f>
        <v>theater</v>
      </c>
      <c r="Q3456" t="str">
        <f>RIGHT(N3456,LEN(N3456)-SEARCH("/",N3456))</f>
        <v>plays</v>
      </c>
      <c r="R3456">
        <f>YEAR(O3456)</f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>(((J3457/60)/60)/24)+DATE(1970,1,1)</f>
        <v>42626.7503125</v>
      </c>
      <c r="P3457" t="str">
        <f>LEFT(N3457,SEARCH("/",N3457)-1)</f>
        <v>theater</v>
      </c>
      <c r="Q3457" t="str">
        <f>RIGHT(N3457,LEN(N3457)-SEARCH("/",N3457))</f>
        <v>plays</v>
      </c>
      <c r="R3457">
        <f>YEAR(O3457)</f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>(((J3458/60)/60)/24)+DATE(1970,1,1)</f>
        <v>41821.205636574072</v>
      </c>
      <c r="P3458" t="str">
        <f>LEFT(N3458,SEARCH("/",N3458)-1)</f>
        <v>theater</v>
      </c>
      <c r="Q3458" t="str">
        <f>RIGHT(N3458,LEN(N3458)-SEARCH("/",N3458))</f>
        <v>plays</v>
      </c>
      <c r="R3458">
        <f>YEAR(O3458)</f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>(((J3459/60)/60)/24)+DATE(1970,1,1)</f>
        <v>42016.706678240742</v>
      </c>
      <c r="P3459" t="str">
        <f>LEFT(N3459,SEARCH("/",N3459)-1)</f>
        <v>theater</v>
      </c>
      <c r="Q3459" t="str">
        <f>RIGHT(N3459,LEN(N3459)-SEARCH("/",N3459))</f>
        <v>plays</v>
      </c>
      <c r="R3459">
        <f>YEAR(O3459)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>(((J3460/60)/60)/24)+DATE(1970,1,1)</f>
        <v>42011.202581018515</v>
      </c>
      <c r="P3460" t="str">
        <f>LEFT(N3460,SEARCH("/",N3460)-1)</f>
        <v>theater</v>
      </c>
      <c r="Q3460" t="str">
        <f>RIGHT(N3460,LEN(N3460)-SEARCH("/",N3460))</f>
        <v>plays</v>
      </c>
      <c r="R3460">
        <f>YEAR(O3460)</f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>(((J3461/60)/60)/24)+DATE(1970,1,1)</f>
        <v>42480.479861111111</v>
      </c>
      <c r="P3461" t="str">
        <f>LEFT(N3461,SEARCH("/",N3461)-1)</f>
        <v>theater</v>
      </c>
      <c r="Q3461" t="str">
        <f>RIGHT(N3461,LEN(N3461)-SEARCH("/",N3461))</f>
        <v>plays</v>
      </c>
      <c r="R3461">
        <f>YEAR(O3461)</f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>(((J3462/60)/60)/24)+DATE(1970,1,1)</f>
        <v>41852.527222222219</v>
      </c>
      <c r="P3462" t="str">
        <f>LEFT(N3462,SEARCH("/",N3462)-1)</f>
        <v>theater</v>
      </c>
      <c r="Q3462" t="str">
        <f>RIGHT(N3462,LEN(N3462)-SEARCH("/",N3462))</f>
        <v>plays</v>
      </c>
      <c r="R3462">
        <f>YEAR(O3462)</f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>(((J3463/60)/60)/24)+DATE(1970,1,1)</f>
        <v>42643.632858796293</v>
      </c>
      <c r="P3463" t="str">
        <f>LEFT(N3463,SEARCH("/",N3463)-1)</f>
        <v>theater</v>
      </c>
      <c r="Q3463" t="str">
        <f>RIGHT(N3463,LEN(N3463)-SEARCH("/",N3463))</f>
        <v>plays</v>
      </c>
      <c r="R3463">
        <f>YEAR(O3463)</f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>(((J3464/60)/60)/24)+DATE(1970,1,1)</f>
        <v>42179.898472222223</v>
      </c>
      <c r="P3464" t="str">
        <f>LEFT(N3464,SEARCH("/",N3464)-1)</f>
        <v>theater</v>
      </c>
      <c r="Q3464" t="str">
        <f>RIGHT(N3464,LEN(N3464)-SEARCH("/",N3464))</f>
        <v>plays</v>
      </c>
      <c r="R3464">
        <f>YEAR(O3464)</f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>(((J3465/60)/60)/24)+DATE(1970,1,1)</f>
        <v>42612.918807870374</v>
      </c>
      <c r="P3465" t="str">
        <f>LEFT(N3465,SEARCH("/",N3465)-1)</f>
        <v>theater</v>
      </c>
      <c r="Q3465" t="str">
        <f>RIGHT(N3465,LEN(N3465)-SEARCH("/",N3465))</f>
        <v>plays</v>
      </c>
      <c r="R3465">
        <f>YEAR(O3465)</f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>(((J3466/60)/60)/24)+DATE(1970,1,1)</f>
        <v>42575.130057870367</v>
      </c>
      <c r="P3466" t="str">
        <f>LEFT(N3466,SEARCH("/",N3466)-1)</f>
        <v>theater</v>
      </c>
      <c r="Q3466" t="str">
        <f>RIGHT(N3466,LEN(N3466)-SEARCH("/",N3466))</f>
        <v>plays</v>
      </c>
      <c r="R3466">
        <f>YEAR(O3466)</f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>(((J3467/60)/60)/24)+DATE(1970,1,1)</f>
        <v>42200.625833333332</v>
      </c>
      <c r="P3467" t="str">
        <f>LEFT(N3467,SEARCH("/",N3467)-1)</f>
        <v>theater</v>
      </c>
      <c r="Q3467" t="str">
        <f>RIGHT(N3467,LEN(N3467)-SEARCH("/",N3467))</f>
        <v>plays</v>
      </c>
      <c r="R3467">
        <f>YEAR(O3467)</f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>(((J3468/60)/60)/24)+DATE(1970,1,1)</f>
        <v>42420.019097222219</v>
      </c>
      <c r="P3468" t="str">
        <f>LEFT(N3468,SEARCH("/",N3468)-1)</f>
        <v>theater</v>
      </c>
      <c r="Q3468" t="str">
        <f>RIGHT(N3468,LEN(N3468)-SEARCH("/",N3468))</f>
        <v>plays</v>
      </c>
      <c r="R3468">
        <f>YEAR(O3468)</f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>(((J3469/60)/60)/24)+DATE(1970,1,1)</f>
        <v>42053.671666666662</v>
      </c>
      <c r="P3469" t="str">
        <f>LEFT(N3469,SEARCH("/",N3469)-1)</f>
        <v>theater</v>
      </c>
      <c r="Q3469" t="str">
        <f>RIGHT(N3469,LEN(N3469)-SEARCH("/",N3469))</f>
        <v>plays</v>
      </c>
      <c r="R3469">
        <f>YEAR(O3469)</f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>(((J3470/60)/60)/24)+DATE(1970,1,1)</f>
        <v>42605.765381944439</v>
      </c>
      <c r="P3470" t="str">
        <f>LEFT(N3470,SEARCH("/",N3470)-1)</f>
        <v>theater</v>
      </c>
      <c r="Q3470" t="str">
        <f>RIGHT(N3470,LEN(N3470)-SEARCH("/",N3470))</f>
        <v>plays</v>
      </c>
      <c r="R3470">
        <f>YEAR(O3470)</f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>(((J3471/60)/60)/24)+DATE(1970,1,1)</f>
        <v>42458.641724537039</v>
      </c>
      <c r="P3471" t="str">
        <f>LEFT(N3471,SEARCH("/",N3471)-1)</f>
        <v>theater</v>
      </c>
      <c r="Q3471" t="str">
        <f>RIGHT(N3471,LEN(N3471)-SEARCH("/",N3471))</f>
        <v>plays</v>
      </c>
      <c r="R3471">
        <f>YEAR(O3471)</f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>(((J3472/60)/60)/24)+DATE(1970,1,1)</f>
        <v>42529.022013888884</v>
      </c>
      <c r="P3472" t="str">
        <f>LEFT(N3472,SEARCH("/",N3472)-1)</f>
        <v>theater</v>
      </c>
      <c r="Q3472" t="str">
        <f>RIGHT(N3472,LEN(N3472)-SEARCH("/",N3472))</f>
        <v>plays</v>
      </c>
      <c r="R3472">
        <f>YEAR(O3472)</f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>(((J3473/60)/60)/24)+DATE(1970,1,1)</f>
        <v>41841.820486111108</v>
      </c>
      <c r="P3473" t="str">
        <f>LEFT(N3473,SEARCH("/",N3473)-1)</f>
        <v>theater</v>
      </c>
      <c r="Q3473" t="str">
        <f>RIGHT(N3473,LEN(N3473)-SEARCH("/",N3473))</f>
        <v>plays</v>
      </c>
      <c r="R3473">
        <f>YEAR(O3473)</f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>(((J3474/60)/60)/24)+DATE(1970,1,1)</f>
        <v>41928.170497685183</v>
      </c>
      <c r="P3474" t="str">
        <f>LEFT(N3474,SEARCH("/",N3474)-1)</f>
        <v>theater</v>
      </c>
      <c r="Q3474" t="str">
        <f>RIGHT(N3474,LEN(N3474)-SEARCH("/",N3474))</f>
        <v>plays</v>
      </c>
      <c r="R3474">
        <f>YEAR(O3474)</f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>(((J3475/60)/60)/24)+DATE(1970,1,1)</f>
        <v>42062.834444444445</v>
      </c>
      <c r="P3475" t="str">
        <f>LEFT(N3475,SEARCH("/",N3475)-1)</f>
        <v>theater</v>
      </c>
      <c r="Q3475" t="str">
        <f>RIGHT(N3475,LEN(N3475)-SEARCH("/",N3475))</f>
        <v>plays</v>
      </c>
      <c r="R3475">
        <f>YEAR(O3475)</f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>(((J3476/60)/60)/24)+DATE(1970,1,1)</f>
        <v>42541.501516203702</v>
      </c>
      <c r="P3476" t="str">
        <f>LEFT(N3476,SEARCH("/",N3476)-1)</f>
        <v>theater</v>
      </c>
      <c r="Q3476" t="str">
        <f>RIGHT(N3476,LEN(N3476)-SEARCH("/",N3476))</f>
        <v>plays</v>
      </c>
      <c r="R3476">
        <f>YEAR(O3476)</f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>(((J3477/60)/60)/24)+DATE(1970,1,1)</f>
        <v>41918.880833333329</v>
      </c>
      <c r="P3477" t="str">
        <f>LEFT(N3477,SEARCH("/",N3477)-1)</f>
        <v>theater</v>
      </c>
      <c r="Q3477" t="str">
        <f>RIGHT(N3477,LEN(N3477)-SEARCH("/",N3477))</f>
        <v>plays</v>
      </c>
      <c r="R3477">
        <f>YEAR(O3477)</f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>(((J3478/60)/60)/24)+DATE(1970,1,1)</f>
        <v>41921.279976851853</v>
      </c>
      <c r="P3478" t="str">
        <f>LEFT(N3478,SEARCH("/",N3478)-1)</f>
        <v>theater</v>
      </c>
      <c r="Q3478" t="str">
        <f>RIGHT(N3478,LEN(N3478)-SEARCH("/",N3478))</f>
        <v>plays</v>
      </c>
      <c r="R3478">
        <f>YEAR(O3478)</f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>(((J3479/60)/60)/24)+DATE(1970,1,1)</f>
        <v>42128.736608796295</v>
      </c>
      <c r="P3479" t="str">
        <f>LEFT(N3479,SEARCH("/",N3479)-1)</f>
        <v>theater</v>
      </c>
      <c r="Q3479" t="str">
        <f>RIGHT(N3479,LEN(N3479)-SEARCH("/",N3479))</f>
        <v>plays</v>
      </c>
      <c r="R3479">
        <f>YEAR(O3479)</f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>(((J3480/60)/60)/24)+DATE(1970,1,1)</f>
        <v>42053.916921296302</v>
      </c>
      <c r="P3480" t="str">
        <f>LEFT(N3480,SEARCH("/",N3480)-1)</f>
        <v>theater</v>
      </c>
      <c r="Q3480" t="str">
        <f>RIGHT(N3480,LEN(N3480)-SEARCH("/",N3480))</f>
        <v>plays</v>
      </c>
      <c r="R3480">
        <f>YEAR(O3480)</f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>(((J3481/60)/60)/24)+DATE(1970,1,1)</f>
        <v>41781.855092592588</v>
      </c>
      <c r="P3481" t="str">
        <f>LEFT(N3481,SEARCH("/",N3481)-1)</f>
        <v>theater</v>
      </c>
      <c r="Q3481" t="str">
        <f>RIGHT(N3481,LEN(N3481)-SEARCH("/",N3481))</f>
        <v>plays</v>
      </c>
      <c r="R3481">
        <f>YEAR(O3481)</f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>(((J3482/60)/60)/24)+DATE(1970,1,1)</f>
        <v>42171.317442129628</v>
      </c>
      <c r="P3482" t="str">
        <f>LEFT(N3482,SEARCH("/",N3482)-1)</f>
        <v>theater</v>
      </c>
      <c r="Q3482" t="str">
        <f>RIGHT(N3482,LEN(N3482)-SEARCH("/",N3482))</f>
        <v>plays</v>
      </c>
      <c r="R3482">
        <f>YEAR(O3482)</f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>(((J3483/60)/60)/24)+DATE(1970,1,1)</f>
        <v>41989.24754629629</v>
      </c>
      <c r="P3483" t="str">
        <f>LEFT(N3483,SEARCH("/",N3483)-1)</f>
        <v>theater</v>
      </c>
      <c r="Q3483" t="str">
        <f>RIGHT(N3483,LEN(N3483)-SEARCH("/",N3483))</f>
        <v>plays</v>
      </c>
      <c r="R3483">
        <f>YEAR(O3483)</f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>(((J3484/60)/60)/24)+DATE(1970,1,1)</f>
        <v>41796.771597222221</v>
      </c>
      <c r="P3484" t="str">
        <f>LEFT(N3484,SEARCH("/",N3484)-1)</f>
        <v>theater</v>
      </c>
      <c r="Q3484" t="str">
        <f>RIGHT(N3484,LEN(N3484)-SEARCH("/",N3484))</f>
        <v>plays</v>
      </c>
      <c r="R3484">
        <f>YEAR(O3484)</f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>(((J3485/60)/60)/24)+DATE(1970,1,1)</f>
        <v>41793.668761574074</v>
      </c>
      <c r="P3485" t="str">
        <f>LEFT(N3485,SEARCH("/",N3485)-1)</f>
        <v>theater</v>
      </c>
      <c r="Q3485" t="str">
        <f>RIGHT(N3485,LEN(N3485)-SEARCH("/",N3485))</f>
        <v>plays</v>
      </c>
      <c r="R3485">
        <f>YEAR(O3485)</f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>(((J3486/60)/60)/24)+DATE(1970,1,1)</f>
        <v>42506.760405092587</v>
      </c>
      <c r="P3486" t="str">
        <f>LEFT(N3486,SEARCH("/",N3486)-1)</f>
        <v>theater</v>
      </c>
      <c r="Q3486" t="str">
        <f>RIGHT(N3486,LEN(N3486)-SEARCH("/",N3486))</f>
        <v>plays</v>
      </c>
      <c r="R3486">
        <f>YEAR(O3486)</f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>(((J3487/60)/60)/24)+DATE(1970,1,1)</f>
        <v>42372.693055555559</v>
      </c>
      <c r="P3487" t="str">
        <f>LEFT(N3487,SEARCH("/",N3487)-1)</f>
        <v>theater</v>
      </c>
      <c r="Q3487" t="str">
        <f>RIGHT(N3487,LEN(N3487)-SEARCH("/",N3487))</f>
        <v>plays</v>
      </c>
      <c r="R3487">
        <f>YEAR(O3487)</f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>(((J3488/60)/60)/24)+DATE(1970,1,1)</f>
        <v>42126.87501157407</v>
      </c>
      <c r="P3488" t="str">
        <f>LEFT(N3488,SEARCH("/",N3488)-1)</f>
        <v>theater</v>
      </c>
      <c r="Q3488" t="str">
        <f>RIGHT(N3488,LEN(N3488)-SEARCH("/",N3488))</f>
        <v>plays</v>
      </c>
      <c r="R3488">
        <f>YEAR(O3488)</f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>(((J3489/60)/60)/24)+DATE(1970,1,1)</f>
        <v>42149.940416666665</v>
      </c>
      <c r="P3489" t="str">
        <f>LEFT(N3489,SEARCH("/",N3489)-1)</f>
        <v>theater</v>
      </c>
      <c r="Q3489" t="str">
        <f>RIGHT(N3489,LEN(N3489)-SEARCH("/",N3489))</f>
        <v>plays</v>
      </c>
      <c r="R3489">
        <f>YEAR(O3489)</f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>(((J3490/60)/60)/24)+DATE(1970,1,1)</f>
        <v>42087.768055555556</v>
      </c>
      <c r="P3490" t="str">
        <f>LEFT(N3490,SEARCH("/",N3490)-1)</f>
        <v>theater</v>
      </c>
      <c r="Q3490" t="str">
        <f>RIGHT(N3490,LEN(N3490)-SEARCH("/",N3490))</f>
        <v>plays</v>
      </c>
      <c r="R3490">
        <f>YEAR(O3490)</f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>(((J3491/60)/60)/24)+DATE(1970,1,1)</f>
        <v>41753.635775462964</v>
      </c>
      <c r="P3491" t="str">
        <f>LEFT(N3491,SEARCH("/",N3491)-1)</f>
        <v>theater</v>
      </c>
      <c r="Q3491" t="str">
        <f>RIGHT(N3491,LEN(N3491)-SEARCH("/",N3491))</f>
        <v>plays</v>
      </c>
      <c r="R3491">
        <f>YEAR(O3491)</f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>(((J3492/60)/60)/24)+DATE(1970,1,1)</f>
        <v>42443.802361111113</v>
      </c>
      <c r="P3492" t="str">
        <f>LEFT(N3492,SEARCH("/",N3492)-1)</f>
        <v>theater</v>
      </c>
      <c r="Q3492" t="str">
        <f>RIGHT(N3492,LEN(N3492)-SEARCH("/",N3492))</f>
        <v>plays</v>
      </c>
      <c r="R3492">
        <f>YEAR(O3492)</f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>(((J3493/60)/60)/24)+DATE(1970,1,1)</f>
        <v>42121.249814814815</v>
      </c>
      <c r="P3493" t="str">
        <f>LEFT(N3493,SEARCH("/",N3493)-1)</f>
        <v>theater</v>
      </c>
      <c r="Q3493" t="str">
        <f>RIGHT(N3493,LEN(N3493)-SEARCH("/",N3493))</f>
        <v>plays</v>
      </c>
      <c r="R3493">
        <f>YEAR(O3493)</f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>(((J3494/60)/60)/24)+DATE(1970,1,1)</f>
        <v>42268.009224537032</v>
      </c>
      <c r="P3494" t="str">
        <f>LEFT(N3494,SEARCH("/",N3494)-1)</f>
        <v>theater</v>
      </c>
      <c r="Q3494" t="str">
        <f>RIGHT(N3494,LEN(N3494)-SEARCH("/",N3494))</f>
        <v>plays</v>
      </c>
      <c r="R3494">
        <f>YEAR(O3494)</f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>(((J3495/60)/60)/24)+DATE(1970,1,1)</f>
        <v>41848.866157407407</v>
      </c>
      <c r="P3495" t="str">
        <f>LEFT(N3495,SEARCH("/",N3495)-1)</f>
        <v>theater</v>
      </c>
      <c r="Q3495" t="str">
        <f>RIGHT(N3495,LEN(N3495)-SEARCH("/",N3495))</f>
        <v>plays</v>
      </c>
      <c r="R3495">
        <f>YEAR(O3495)</f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>(((J3496/60)/60)/24)+DATE(1970,1,1)</f>
        <v>42689.214988425927</v>
      </c>
      <c r="P3496" t="str">
        <f>LEFT(N3496,SEARCH("/",N3496)-1)</f>
        <v>theater</v>
      </c>
      <c r="Q3496" t="str">
        <f>RIGHT(N3496,LEN(N3496)-SEARCH("/",N3496))</f>
        <v>plays</v>
      </c>
      <c r="R3496">
        <f>YEAR(O3496)</f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>(((J3497/60)/60)/24)+DATE(1970,1,1)</f>
        <v>41915.762835648151</v>
      </c>
      <c r="P3497" t="str">
        <f>LEFT(N3497,SEARCH("/",N3497)-1)</f>
        <v>theater</v>
      </c>
      <c r="Q3497" t="str">
        <f>RIGHT(N3497,LEN(N3497)-SEARCH("/",N3497))</f>
        <v>plays</v>
      </c>
      <c r="R3497">
        <f>YEAR(O3497)</f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>(((J3498/60)/60)/24)+DATE(1970,1,1)</f>
        <v>42584.846828703703</v>
      </c>
      <c r="P3498" t="str">
        <f>LEFT(N3498,SEARCH("/",N3498)-1)</f>
        <v>theater</v>
      </c>
      <c r="Q3498" t="str">
        <f>RIGHT(N3498,LEN(N3498)-SEARCH("/",N3498))</f>
        <v>plays</v>
      </c>
      <c r="R3498">
        <f>YEAR(O3498)</f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>(((J3499/60)/60)/24)+DATE(1970,1,1)</f>
        <v>42511.741944444439</v>
      </c>
      <c r="P3499" t="str">
        <f>LEFT(N3499,SEARCH("/",N3499)-1)</f>
        <v>theater</v>
      </c>
      <c r="Q3499" t="str">
        <f>RIGHT(N3499,LEN(N3499)-SEARCH("/",N3499))</f>
        <v>plays</v>
      </c>
      <c r="R3499">
        <f>YEAR(O3499)</f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>(((J3500/60)/60)/24)+DATE(1970,1,1)</f>
        <v>42459.15861111111</v>
      </c>
      <c r="P3500" t="str">
        <f>LEFT(N3500,SEARCH("/",N3500)-1)</f>
        <v>theater</v>
      </c>
      <c r="Q3500" t="str">
        <f>RIGHT(N3500,LEN(N3500)-SEARCH("/",N3500))</f>
        <v>plays</v>
      </c>
      <c r="R3500">
        <f>YEAR(O3500)</f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>(((J3501/60)/60)/24)+DATE(1970,1,1)</f>
        <v>42132.036168981482</v>
      </c>
      <c r="P3501" t="str">
        <f>LEFT(N3501,SEARCH("/",N3501)-1)</f>
        <v>theater</v>
      </c>
      <c r="Q3501" t="str">
        <f>RIGHT(N3501,LEN(N3501)-SEARCH("/",N3501))</f>
        <v>plays</v>
      </c>
      <c r="R3501">
        <f>YEAR(O3501)</f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>(((J3502/60)/60)/24)+DATE(1970,1,1)</f>
        <v>42419.91942129629</v>
      </c>
      <c r="P3502" t="str">
        <f>LEFT(N3502,SEARCH("/",N3502)-1)</f>
        <v>theater</v>
      </c>
      <c r="Q3502" t="str">
        <f>RIGHT(N3502,LEN(N3502)-SEARCH("/",N3502))</f>
        <v>plays</v>
      </c>
      <c r="R3502">
        <f>YEAR(O3502)</f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>(((J3503/60)/60)/24)+DATE(1970,1,1)</f>
        <v>42233.763831018514</v>
      </c>
      <c r="P3503" t="str">
        <f>LEFT(N3503,SEARCH("/",N3503)-1)</f>
        <v>theater</v>
      </c>
      <c r="Q3503" t="str">
        <f>RIGHT(N3503,LEN(N3503)-SEARCH("/",N3503))</f>
        <v>plays</v>
      </c>
      <c r="R3503">
        <f>YEAR(O3503)</f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>(((J3504/60)/60)/24)+DATE(1970,1,1)</f>
        <v>42430.839398148149</v>
      </c>
      <c r="P3504" t="str">
        <f>LEFT(N3504,SEARCH("/",N3504)-1)</f>
        <v>theater</v>
      </c>
      <c r="Q3504" t="str">
        <f>RIGHT(N3504,LEN(N3504)-SEARCH("/",N3504))</f>
        <v>plays</v>
      </c>
      <c r="R3504">
        <f>YEAR(O3504)</f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>(((J3505/60)/60)/24)+DATE(1970,1,1)</f>
        <v>42545.478333333333</v>
      </c>
      <c r="P3505" t="str">
        <f>LEFT(N3505,SEARCH("/",N3505)-1)</f>
        <v>theater</v>
      </c>
      <c r="Q3505" t="str">
        <f>RIGHT(N3505,LEN(N3505)-SEARCH("/",N3505))</f>
        <v>plays</v>
      </c>
      <c r="R3505">
        <f>YEAR(O3505)</f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>(((J3506/60)/60)/24)+DATE(1970,1,1)</f>
        <v>42297.748738425929</v>
      </c>
      <c r="P3506" t="str">
        <f>LEFT(N3506,SEARCH("/",N3506)-1)</f>
        <v>theater</v>
      </c>
      <c r="Q3506" t="str">
        <f>RIGHT(N3506,LEN(N3506)-SEARCH("/",N3506))</f>
        <v>plays</v>
      </c>
      <c r="R3506">
        <f>YEAR(O3506)</f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>(((J3507/60)/60)/24)+DATE(1970,1,1)</f>
        <v>41760.935706018521</v>
      </c>
      <c r="P3507" t="str">
        <f>LEFT(N3507,SEARCH("/",N3507)-1)</f>
        <v>theater</v>
      </c>
      <c r="Q3507" t="str">
        <f>RIGHT(N3507,LEN(N3507)-SEARCH("/",N3507))</f>
        <v>plays</v>
      </c>
      <c r="R3507">
        <f>YEAR(O3507)</f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>(((J3508/60)/60)/24)+DATE(1970,1,1)</f>
        <v>41829.734259259261</v>
      </c>
      <c r="P3508" t="str">
        <f>LEFT(N3508,SEARCH("/",N3508)-1)</f>
        <v>theater</v>
      </c>
      <c r="Q3508" t="str">
        <f>RIGHT(N3508,LEN(N3508)-SEARCH("/",N3508))</f>
        <v>plays</v>
      </c>
      <c r="R3508">
        <f>YEAR(O3508)</f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>(((J3509/60)/60)/24)+DATE(1970,1,1)</f>
        <v>42491.92288194444</v>
      </c>
      <c r="P3509" t="str">
        <f>LEFT(N3509,SEARCH("/",N3509)-1)</f>
        <v>theater</v>
      </c>
      <c r="Q3509" t="str">
        <f>RIGHT(N3509,LEN(N3509)-SEARCH("/",N3509))</f>
        <v>plays</v>
      </c>
      <c r="R3509">
        <f>YEAR(O3509)</f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>(((J3510/60)/60)/24)+DATE(1970,1,1)</f>
        <v>42477.729780092588</v>
      </c>
      <c r="P3510" t="str">
        <f>LEFT(N3510,SEARCH("/",N3510)-1)</f>
        <v>theater</v>
      </c>
      <c r="Q3510" t="str">
        <f>RIGHT(N3510,LEN(N3510)-SEARCH("/",N3510))</f>
        <v>plays</v>
      </c>
      <c r="R3510">
        <f>YEAR(O3510)</f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>(((J3511/60)/60)/24)+DATE(1970,1,1)</f>
        <v>41950.859560185185</v>
      </c>
      <c r="P3511" t="str">
        <f>LEFT(N3511,SEARCH("/",N3511)-1)</f>
        <v>theater</v>
      </c>
      <c r="Q3511" t="str">
        <f>RIGHT(N3511,LEN(N3511)-SEARCH("/",N3511))</f>
        <v>plays</v>
      </c>
      <c r="R3511">
        <f>YEAR(O3511)</f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>(((J3512/60)/60)/24)+DATE(1970,1,1)</f>
        <v>41802.62090277778</v>
      </c>
      <c r="P3512" t="str">
        <f>LEFT(N3512,SEARCH("/",N3512)-1)</f>
        <v>theater</v>
      </c>
      <c r="Q3512" t="str">
        <f>RIGHT(N3512,LEN(N3512)-SEARCH("/",N3512))</f>
        <v>plays</v>
      </c>
      <c r="R3512">
        <f>YEAR(O3512)</f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>(((J3513/60)/60)/24)+DATE(1970,1,1)</f>
        <v>41927.873784722222</v>
      </c>
      <c r="P3513" t="str">
        <f>LEFT(N3513,SEARCH("/",N3513)-1)</f>
        <v>theater</v>
      </c>
      <c r="Q3513" t="str">
        <f>RIGHT(N3513,LEN(N3513)-SEARCH("/",N3513))</f>
        <v>plays</v>
      </c>
      <c r="R3513">
        <f>YEAR(O3513)</f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>(((J3514/60)/60)/24)+DATE(1970,1,1)</f>
        <v>42057.536944444444</v>
      </c>
      <c r="P3514" t="str">
        <f>LEFT(N3514,SEARCH("/",N3514)-1)</f>
        <v>theater</v>
      </c>
      <c r="Q3514" t="str">
        <f>RIGHT(N3514,LEN(N3514)-SEARCH("/",N3514))</f>
        <v>plays</v>
      </c>
      <c r="R3514">
        <f>YEAR(O3514)</f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>(((J3515/60)/60)/24)+DATE(1970,1,1)</f>
        <v>41781.096203703702</v>
      </c>
      <c r="P3515" t="str">
        <f>LEFT(N3515,SEARCH("/",N3515)-1)</f>
        <v>theater</v>
      </c>
      <c r="Q3515" t="str">
        <f>RIGHT(N3515,LEN(N3515)-SEARCH("/",N3515))</f>
        <v>plays</v>
      </c>
      <c r="R3515">
        <f>YEAR(O3515)</f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>(((J3516/60)/60)/24)+DATE(1970,1,1)</f>
        <v>42020.846666666665</v>
      </c>
      <c r="P3516" t="str">
        <f>LEFT(N3516,SEARCH("/",N3516)-1)</f>
        <v>theater</v>
      </c>
      <c r="Q3516" t="str">
        <f>RIGHT(N3516,LEN(N3516)-SEARCH("/",N3516))</f>
        <v>plays</v>
      </c>
      <c r="R3516">
        <f>YEAR(O3516)</f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>(((J3517/60)/60)/24)+DATE(1970,1,1)</f>
        <v>42125.772812499999</v>
      </c>
      <c r="P3517" t="str">
        <f>LEFT(N3517,SEARCH("/",N3517)-1)</f>
        <v>theater</v>
      </c>
      <c r="Q3517" t="str">
        <f>RIGHT(N3517,LEN(N3517)-SEARCH("/",N3517))</f>
        <v>plays</v>
      </c>
      <c r="R3517">
        <f>YEAR(O3517)</f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>(((J3518/60)/60)/24)+DATE(1970,1,1)</f>
        <v>41856.010069444441</v>
      </c>
      <c r="P3518" t="str">
        <f>LEFT(N3518,SEARCH("/",N3518)-1)</f>
        <v>theater</v>
      </c>
      <c r="Q3518" t="str">
        <f>RIGHT(N3518,LEN(N3518)-SEARCH("/",N3518))</f>
        <v>plays</v>
      </c>
      <c r="R3518">
        <f>YEAR(O3518)</f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>(((J3519/60)/60)/24)+DATE(1970,1,1)</f>
        <v>41794.817523148151</v>
      </c>
      <c r="P3519" t="str">
        <f>LEFT(N3519,SEARCH("/",N3519)-1)</f>
        <v>theater</v>
      </c>
      <c r="Q3519" t="str">
        <f>RIGHT(N3519,LEN(N3519)-SEARCH("/",N3519))</f>
        <v>plays</v>
      </c>
      <c r="R3519">
        <f>YEAR(O3519)</f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>(((J3520/60)/60)/24)+DATE(1970,1,1)</f>
        <v>41893.783553240741</v>
      </c>
      <c r="P3520" t="str">
        <f>LEFT(N3520,SEARCH("/",N3520)-1)</f>
        <v>theater</v>
      </c>
      <c r="Q3520" t="str">
        <f>RIGHT(N3520,LEN(N3520)-SEARCH("/",N3520))</f>
        <v>plays</v>
      </c>
      <c r="R3520">
        <f>YEAR(O3520)</f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>(((J3521/60)/60)/24)+DATE(1970,1,1)</f>
        <v>42037.598958333328</v>
      </c>
      <c r="P3521" t="str">
        <f>LEFT(N3521,SEARCH("/",N3521)-1)</f>
        <v>theater</v>
      </c>
      <c r="Q3521" t="str">
        <f>RIGHT(N3521,LEN(N3521)-SEARCH("/",N3521))</f>
        <v>plays</v>
      </c>
      <c r="R3521">
        <f>YEAR(O3521)</f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>(((J3522/60)/60)/24)+DATE(1970,1,1)</f>
        <v>42227.824212962965</v>
      </c>
      <c r="P3522" t="str">
        <f>LEFT(N3522,SEARCH("/",N3522)-1)</f>
        <v>theater</v>
      </c>
      <c r="Q3522" t="str">
        <f>RIGHT(N3522,LEN(N3522)-SEARCH("/",N3522))</f>
        <v>plays</v>
      </c>
      <c r="R3522">
        <f>YEAR(O3522)</f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>(((J3523/60)/60)/24)+DATE(1970,1,1)</f>
        <v>41881.361342592594</v>
      </c>
      <c r="P3523" t="str">
        <f>LEFT(N3523,SEARCH("/",N3523)-1)</f>
        <v>theater</v>
      </c>
      <c r="Q3523" t="str">
        <f>RIGHT(N3523,LEN(N3523)-SEARCH("/",N3523))</f>
        <v>plays</v>
      </c>
      <c r="R3523">
        <f>YEAR(O3523)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>(((J3524/60)/60)/24)+DATE(1970,1,1)</f>
        <v>42234.789884259255</v>
      </c>
      <c r="P3524" t="str">
        <f>LEFT(N3524,SEARCH("/",N3524)-1)</f>
        <v>theater</v>
      </c>
      <c r="Q3524" t="str">
        <f>RIGHT(N3524,LEN(N3524)-SEARCH("/",N3524))</f>
        <v>plays</v>
      </c>
      <c r="R3524">
        <f>YEAR(O3524)</f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>(((J3525/60)/60)/24)+DATE(1970,1,1)</f>
        <v>42581.397546296299</v>
      </c>
      <c r="P3525" t="str">
        <f>LEFT(N3525,SEARCH("/",N3525)-1)</f>
        <v>theater</v>
      </c>
      <c r="Q3525" t="str">
        <f>RIGHT(N3525,LEN(N3525)-SEARCH("/",N3525))</f>
        <v>plays</v>
      </c>
      <c r="R3525">
        <f>YEAR(O3525)</f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>(((J3526/60)/60)/24)+DATE(1970,1,1)</f>
        <v>41880.76357638889</v>
      </c>
      <c r="P3526" t="str">
        <f>LEFT(N3526,SEARCH("/",N3526)-1)</f>
        <v>theater</v>
      </c>
      <c r="Q3526" t="str">
        <f>RIGHT(N3526,LEN(N3526)-SEARCH("/",N3526))</f>
        <v>plays</v>
      </c>
      <c r="R3526">
        <f>YEAR(O3526)</f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>(((J3527/60)/60)/24)+DATE(1970,1,1)</f>
        <v>42214.6956712963</v>
      </c>
      <c r="P3527" t="str">
        <f>LEFT(N3527,SEARCH("/",N3527)-1)</f>
        <v>theater</v>
      </c>
      <c r="Q3527" t="str">
        <f>RIGHT(N3527,LEN(N3527)-SEARCH("/",N3527))</f>
        <v>plays</v>
      </c>
      <c r="R3527">
        <f>YEAR(O3527)</f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>(((J3528/60)/60)/24)+DATE(1970,1,1)</f>
        <v>42460.335312499999</v>
      </c>
      <c r="P3528" t="str">
        <f>LEFT(N3528,SEARCH("/",N3528)-1)</f>
        <v>theater</v>
      </c>
      <c r="Q3528" t="str">
        <f>RIGHT(N3528,LEN(N3528)-SEARCH("/",N3528))</f>
        <v>plays</v>
      </c>
      <c r="R3528">
        <f>YEAR(O3528)</f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>(((J3529/60)/60)/24)+DATE(1970,1,1)</f>
        <v>42167.023206018523</v>
      </c>
      <c r="P3529" t="str">
        <f>LEFT(N3529,SEARCH("/",N3529)-1)</f>
        <v>theater</v>
      </c>
      <c r="Q3529" t="str">
        <f>RIGHT(N3529,LEN(N3529)-SEARCH("/",N3529))</f>
        <v>plays</v>
      </c>
      <c r="R3529">
        <f>YEAR(O3529)</f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>(((J3530/60)/60)/24)+DATE(1970,1,1)</f>
        <v>42733.50136574074</v>
      </c>
      <c r="P3530" t="str">
        <f>LEFT(N3530,SEARCH("/",N3530)-1)</f>
        <v>theater</v>
      </c>
      <c r="Q3530" t="str">
        <f>RIGHT(N3530,LEN(N3530)-SEARCH("/",N3530))</f>
        <v>plays</v>
      </c>
      <c r="R3530">
        <f>YEAR(O3530)</f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>(((J3531/60)/60)/24)+DATE(1970,1,1)</f>
        <v>42177.761782407411</v>
      </c>
      <c r="P3531" t="str">
        <f>LEFT(N3531,SEARCH("/",N3531)-1)</f>
        <v>theater</v>
      </c>
      <c r="Q3531" t="str">
        <f>RIGHT(N3531,LEN(N3531)-SEARCH("/",N3531))</f>
        <v>plays</v>
      </c>
      <c r="R3531">
        <f>YEAR(O3531)</f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>(((J3532/60)/60)/24)+DATE(1970,1,1)</f>
        <v>42442.623344907406</v>
      </c>
      <c r="P3532" t="str">
        <f>LEFT(N3532,SEARCH("/",N3532)-1)</f>
        <v>theater</v>
      </c>
      <c r="Q3532" t="str">
        <f>RIGHT(N3532,LEN(N3532)-SEARCH("/",N3532))</f>
        <v>plays</v>
      </c>
      <c r="R3532">
        <f>YEAR(O3532)</f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>(((J3533/60)/60)/24)+DATE(1970,1,1)</f>
        <v>42521.654328703706</v>
      </c>
      <c r="P3533" t="str">
        <f>LEFT(N3533,SEARCH("/",N3533)-1)</f>
        <v>theater</v>
      </c>
      <c r="Q3533" t="str">
        <f>RIGHT(N3533,LEN(N3533)-SEARCH("/",N3533))</f>
        <v>plays</v>
      </c>
      <c r="R3533">
        <f>YEAR(O3533)</f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>(((J3534/60)/60)/24)+DATE(1970,1,1)</f>
        <v>41884.599849537037</v>
      </c>
      <c r="P3534" t="str">
        <f>LEFT(N3534,SEARCH("/",N3534)-1)</f>
        <v>theater</v>
      </c>
      <c r="Q3534" t="str">
        <f>RIGHT(N3534,LEN(N3534)-SEARCH("/",N3534))</f>
        <v>plays</v>
      </c>
      <c r="R3534">
        <f>YEAR(O3534)</f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>(((J3535/60)/60)/24)+DATE(1970,1,1)</f>
        <v>42289.761192129634</v>
      </c>
      <c r="P3535" t="str">
        <f>LEFT(N3535,SEARCH("/",N3535)-1)</f>
        <v>theater</v>
      </c>
      <c r="Q3535" t="str">
        <f>RIGHT(N3535,LEN(N3535)-SEARCH("/",N3535))</f>
        <v>plays</v>
      </c>
      <c r="R3535">
        <f>YEAR(O3535)</f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>(((J3536/60)/60)/24)+DATE(1970,1,1)</f>
        <v>42243.6252662037</v>
      </c>
      <c r="P3536" t="str">
        <f>LEFT(N3536,SEARCH("/",N3536)-1)</f>
        <v>theater</v>
      </c>
      <c r="Q3536" t="str">
        <f>RIGHT(N3536,LEN(N3536)-SEARCH("/",N3536))</f>
        <v>plays</v>
      </c>
      <c r="R3536">
        <f>YEAR(O3536)</f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>(((J3537/60)/60)/24)+DATE(1970,1,1)</f>
        <v>42248.640162037031</v>
      </c>
      <c r="P3537" t="str">
        <f>LEFT(N3537,SEARCH("/",N3537)-1)</f>
        <v>theater</v>
      </c>
      <c r="Q3537" t="str">
        <f>RIGHT(N3537,LEN(N3537)-SEARCH("/",N3537))</f>
        <v>plays</v>
      </c>
      <c r="R3537">
        <f>YEAR(O3537)</f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>(((J3538/60)/60)/24)+DATE(1970,1,1)</f>
        <v>42328.727141203708</v>
      </c>
      <c r="P3538" t="str">
        <f>LEFT(N3538,SEARCH("/",N3538)-1)</f>
        <v>theater</v>
      </c>
      <c r="Q3538" t="str">
        <f>RIGHT(N3538,LEN(N3538)-SEARCH("/",N3538))</f>
        <v>plays</v>
      </c>
      <c r="R3538">
        <f>YEAR(O3538)</f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>(((J3539/60)/60)/24)+DATE(1970,1,1)</f>
        <v>41923.354351851849</v>
      </c>
      <c r="P3539" t="str">
        <f>LEFT(N3539,SEARCH("/",N3539)-1)</f>
        <v>theater</v>
      </c>
      <c r="Q3539" t="str">
        <f>RIGHT(N3539,LEN(N3539)-SEARCH("/",N3539))</f>
        <v>plays</v>
      </c>
      <c r="R3539">
        <f>YEAR(O3539)</f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>(((J3540/60)/60)/24)+DATE(1970,1,1)</f>
        <v>42571.420601851853</v>
      </c>
      <c r="P3540" t="str">
        <f>LEFT(N3540,SEARCH("/",N3540)-1)</f>
        <v>theater</v>
      </c>
      <c r="Q3540" t="str">
        <f>RIGHT(N3540,LEN(N3540)-SEARCH("/",N3540))</f>
        <v>plays</v>
      </c>
      <c r="R3540">
        <f>YEAR(O3540)</f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>(((J3541/60)/60)/24)+DATE(1970,1,1)</f>
        <v>42600.756041666667</v>
      </c>
      <c r="P3541" t="str">
        <f>LEFT(N3541,SEARCH("/",N3541)-1)</f>
        <v>theater</v>
      </c>
      <c r="Q3541" t="str">
        <f>RIGHT(N3541,LEN(N3541)-SEARCH("/",N3541))</f>
        <v>plays</v>
      </c>
      <c r="R3541">
        <f>YEAR(O3541)</f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>(((J3542/60)/60)/24)+DATE(1970,1,1)</f>
        <v>42517.003368055557</v>
      </c>
      <c r="P3542" t="str">
        <f>LEFT(N3542,SEARCH("/",N3542)-1)</f>
        <v>theater</v>
      </c>
      <c r="Q3542" t="str">
        <f>RIGHT(N3542,LEN(N3542)-SEARCH("/",N3542))</f>
        <v>plays</v>
      </c>
      <c r="R3542">
        <f>YEAR(O3542)</f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>(((J3543/60)/60)/24)+DATE(1970,1,1)</f>
        <v>42222.730034722219</v>
      </c>
      <c r="P3543" t="str">
        <f>LEFT(N3543,SEARCH("/",N3543)-1)</f>
        <v>theater</v>
      </c>
      <c r="Q3543" t="str">
        <f>RIGHT(N3543,LEN(N3543)-SEARCH("/",N3543))</f>
        <v>plays</v>
      </c>
      <c r="R3543">
        <f>YEAR(O3543)</f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>(((J3544/60)/60)/24)+DATE(1970,1,1)</f>
        <v>41829.599791666667</v>
      </c>
      <c r="P3544" t="str">
        <f>LEFT(N3544,SEARCH("/",N3544)-1)</f>
        <v>theater</v>
      </c>
      <c r="Q3544" t="str">
        <f>RIGHT(N3544,LEN(N3544)-SEARCH("/",N3544))</f>
        <v>plays</v>
      </c>
      <c r="R3544">
        <f>YEAR(O3544)</f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>(((J3545/60)/60)/24)+DATE(1970,1,1)</f>
        <v>42150.755312499998</v>
      </c>
      <c r="P3545" t="str">
        <f>LEFT(N3545,SEARCH("/",N3545)-1)</f>
        <v>theater</v>
      </c>
      <c r="Q3545" t="str">
        <f>RIGHT(N3545,LEN(N3545)-SEARCH("/",N3545))</f>
        <v>plays</v>
      </c>
      <c r="R3545">
        <f>YEAR(O3545)</f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>(((J3546/60)/60)/24)+DATE(1970,1,1)</f>
        <v>42040.831678240742</v>
      </c>
      <c r="P3546" t="str">
        <f>LEFT(N3546,SEARCH("/",N3546)-1)</f>
        <v>theater</v>
      </c>
      <c r="Q3546" t="str">
        <f>RIGHT(N3546,LEN(N3546)-SEARCH("/",N3546))</f>
        <v>plays</v>
      </c>
      <c r="R3546">
        <f>YEAR(O3546)</f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>(((J3547/60)/60)/24)+DATE(1970,1,1)</f>
        <v>42075.807395833333</v>
      </c>
      <c r="P3547" t="str">
        <f>LEFT(N3547,SEARCH("/",N3547)-1)</f>
        <v>theater</v>
      </c>
      <c r="Q3547" t="str">
        <f>RIGHT(N3547,LEN(N3547)-SEARCH("/",N3547))</f>
        <v>plays</v>
      </c>
      <c r="R3547">
        <f>YEAR(O3547)</f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>(((J3548/60)/60)/24)+DATE(1970,1,1)</f>
        <v>42073.660694444443</v>
      </c>
      <c r="P3548" t="str">
        <f>LEFT(N3548,SEARCH("/",N3548)-1)</f>
        <v>theater</v>
      </c>
      <c r="Q3548" t="str">
        <f>RIGHT(N3548,LEN(N3548)-SEARCH("/",N3548))</f>
        <v>plays</v>
      </c>
      <c r="R3548">
        <f>YEAR(O3548)</f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>(((J3549/60)/60)/24)+DATE(1970,1,1)</f>
        <v>42480.078715277778</v>
      </c>
      <c r="P3549" t="str">
        <f>LEFT(N3549,SEARCH("/",N3549)-1)</f>
        <v>theater</v>
      </c>
      <c r="Q3549" t="str">
        <f>RIGHT(N3549,LEN(N3549)-SEARCH("/",N3549))</f>
        <v>plays</v>
      </c>
      <c r="R3549">
        <f>YEAR(O3549)</f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>(((J3550/60)/60)/24)+DATE(1970,1,1)</f>
        <v>42411.942291666666</v>
      </c>
      <c r="P3550" t="str">
        <f>LEFT(N3550,SEARCH("/",N3550)-1)</f>
        <v>theater</v>
      </c>
      <c r="Q3550" t="str">
        <f>RIGHT(N3550,LEN(N3550)-SEARCH("/",N3550))</f>
        <v>plays</v>
      </c>
      <c r="R3550">
        <f>YEAR(O3550)</f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>(((J3551/60)/60)/24)+DATE(1970,1,1)</f>
        <v>42223.394363425927</v>
      </c>
      <c r="P3551" t="str">
        <f>LEFT(N3551,SEARCH("/",N3551)-1)</f>
        <v>theater</v>
      </c>
      <c r="Q3551" t="str">
        <f>RIGHT(N3551,LEN(N3551)-SEARCH("/",N3551))</f>
        <v>plays</v>
      </c>
      <c r="R3551">
        <f>YEAR(O3551)</f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>(((J3552/60)/60)/24)+DATE(1970,1,1)</f>
        <v>42462.893495370372</v>
      </c>
      <c r="P3552" t="str">
        <f>LEFT(N3552,SEARCH("/",N3552)-1)</f>
        <v>theater</v>
      </c>
      <c r="Q3552" t="str">
        <f>RIGHT(N3552,LEN(N3552)-SEARCH("/",N3552))</f>
        <v>plays</v>
      </c>
      <c r="R3552">
        <f>YEAR(O3552)</f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>(((J3553/60)/60)/24)+DATE(1970,1,1)</f>
        <v>41753.515856481477</v>
      </c>
      <c r="P3553" t="str">
        <f>LEFT(N3553,SEARCH("/",N3553)-1)</f>
        <v>theater</v>
      </c>
      <c r="Q3553" t="str">
        <f>RIGHT(N3553,LEN(N3553)-SEARCH("/",N3553))</f>
        <v>plays</v>
      </c>
      <c r="R3553">
        <f>YEAR(O3553)</f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>(((J3554/60)/60)/24)+DATE(1970,1,1)</f>
        <v>41788.587083333332</v>
      </c>
      <c r="P3554" t="str">
        <f>LEFT(N3554,SEARCH("/",N3554)-1)</f>
        <v>theater</v>
      </c>
      <c r="Q3554" t="str">
        <f>RIGHT(N3554,LEN(N3554)-SEARCH("/",N3554))</f>
        <v>plays</v>
      </c>
      <c r="R3554">
        <f>YEAR(O3554)</f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>(((J3555/60)/60)/24)+DATE(1970,1,1)</f>
        <v>42196.028703703705</v>
      </c>
      <c r="P3555" t="str">
        <f>LEFT(N3555,SEARCH("/",N3555)-1)</f>
        <v>theater</v>
      </c>
      <c r="Q3555" t="str">
        <f>RIGHT(N3555,LEN(N3555)-SEARCH("/",N3555))</f>
        <v>plays</v>
      </c>
      <c r="R3555">
        <f>YEAR(O3555)</f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>(((J3556/60)/60)/24)+DATE(1970,1,1)</f>
        <v>42016.050451388888</v>
      </c>
      <c r="P3556" t="str">
        <f>LEFT(N3556,SEARCH("/",N3556)-1)</f>
        <v>theater</v>
      </c>
      <c r="Q3556" t="str">
        <f>RIGHT(N3556,LEN(N3556)-SEARCH("/",N3556))</f>
        <v>plays</v>
      </c>
      <c r="R3556">
        <f>YEAR(O3556)</f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>(((J3557/60)/60)/24)+DATE(1970,1,1)</f>
        <v>42661.442060185189</v>
      </c>
      <c r="P3557" t="str">
        <f>LEFT(N3557,SEARCH("/",N3557)-1)</f>
        <v>theater</v>
      </c>
      <c r="Q3557" t="str">
        <f>RIGHT(N3557,LEN(N3557)-SEARCH("/",N3557))</f>
        <v>plays</v>
      </c>
      <c r="R3557">
        <f>YEAR(O3557)</f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>(((J3558/60)/60)/24)+DATE(1970,1,1)</f>
        <v>41808.649583333332</v>
      </c>
      <c r="P3558" t="str">
        <f>LEFT(N3558,SEARCH("/",N3558)-1)</f>
        <v>theater</v>
      </c>
      <c r="Q3558" t="str">
        <f>RIGHT(N3558,LEN(N3558)-SEARCH("/",N3558))</f>
        <v>plays</v>
      </c>
      <c r="R3558">
        <f>YEAR(O3558)</f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>(((J3559/60)/60)/24)+DATE(1970,1,1)</f>
        <v>41730.276747685188</v>
      </c>
      <c r="P3559" t="str">
        <f>LEFT(N3559,SEARCH("/",N3559)-1)</f>
        <v>theater</v>
      </c>
      <c r="Q3559" t="str">
        <f>RIGHT(N3559,LEN(N3559)-SEARCH("/",N3559))</f>
        <v>plays</v>
      </c>
      <c r="R3559">
        <f>YEAR(O3559)</f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>(((J3560/60)/60)/24)+DATE(1970,1,1)</f>
        <v>42139.816840277781</v>
      </c>
      <c r="P3560" t="str">
        <f>LEFT(N3560,SEARCH("/",N3560)-1)</f>
        <v>theater</v>
      </c>
      <c r="Q3560" t="str">
        <f>RIGHT(N3560,LEN(N3560)-SEARCH("/",N3560))</f>
        <v>plays</v>
      </c>
      <c r="R3560">
        <f>YEAR(O3560)</f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>(((J3561/60)/60)/24)+DATE(1970,1,1)</f>
        <v>42194.096157407403</v>
      </c>
      <c r="P3561" t="str">
        <f>LEFT(N3561,SEARCH("/",N3561)-1)</f>
        <v>theater</v>
      </c>
      <c r="Q3561" t="str">
        <f>RIGHT(N3561,LEN(N3561)-SEARCH("/",N3561))</f>
        <v>plays</v>
      </c>
      <c r="R3561">
        <f>YEAR(O3561)</f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>(((J3562/60)/60)/24)+DATE(1970,1,1)</f>
        <v>42115.889652777783</v>
      </c>
      <c r="P3562" t="str">
        <f>LEFT(N3562,SEARCH("/",N3562)-1)</f>
        <v>theater</v>
      </c>
      <c r="Q3562" t="str">
        <f>RIGHT(N3562,LEN(N3562)-SEARCH("/",N3562))</f>
        <v>plays</v>
      </c>
      <c r="R3562">
        <f>YEAR(O3562)</f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>(((J3563/60)/60)/24)+DATE(1970,1,1)</f>
        <v>42203.680300925931</v>
      </c>
      <c r="P3563" t="str">
        <f>LEFT(N3563,SEARCH("/",N3563)-1)</f>
        <v>theater</v>
      </c>
      <c r="Q3563" t="str">
        <f>RIGHT(N3563,LEN(N3563)-SEARCH("/",N3563))</f>
        <v>plays</v>
      </c>
      <c r="R3563">
        <f>YEAR(O3563)</f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>(((J3564/60)/60)/24)+DATE(1970,1,1)</f>
        <v>42433.761886574073</v>
      </c>
      <c r="P3564" t="str">
        <f>LEFT(N3564,SEARCH("/",N3564)-1)</f>
        <v>theater</v>
      </c>
      <c r="Q3564" t="str">
        <f>RIGHT(N3564,LEN(N3564)-SEARCH("/",N3564))</f>
        <v>plays</v>
      </c>
      <c r="R3564">
        <f>YEAR(O3564)</f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>(((J3565/60)/60)/24)+DATE(1970,1,1)</f>
        <v>42555.671944444446</v>
      </c>
      <c r="P3565" t="str">
        <f>LEFT(N3565,SEARCH("/",N3565)-1)</f>
        <v>theater</v>
      </c>
      <c r="Q3565" t="str">
        <f>RIGHT(N3565,LEN(N3565)-SEARCH("/",N3565))</f>
        <v>plays</v>
      </c>
      <c r="R3565">
        <f>YEAR(O3565)</f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>(((J3566/60)/60)/24)+DATE(1970,1,1)</f>
        <v>42236.623252314821</v>
      </c>
      <c r="P3566" t="str">
        <f>LEFT(N3566,SEARCH("/",N3566)-1)</f>
        <v>theater</v>
      </c>
      <c r="Q3566" t="str">
        <f>RIGHT(N3566,LEN(N3566)-SEARCH("/",N3566))</f>
        <v>plays</v>
      </c>
      <c r="R3566">
        <f>YEAR(O3566)</f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>(((J3567/60)/60)/24)+DATE(1970,1,1)</f>
        <v>41974.743148148147</v>
      </c>
      <c r="P3567" t="str">
        <f>LEFT(N3567,SEARCH("/",N3567)-1)</f>
        <v>theater</v>
      </c>
      <c r="Q3567" t="str">
        <f>RIGHT(N3567,LEN(N3567)-SEARCH("/",N3567))</f>
        <v>plays</v>
      </c>
      <c r="R3567">
        <f>YEAR(O3567)</f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>(((J3568/60)/60)/24)+DATE(1970,1,1)</f>
        <v>41997.507905092592</v>
      </c>
      <c r="P3568" t="str">
        <f>LEFT(N3568,SEARCH("/",N3568)-1)</f>
        <v>theater</v>
      </c>
      <c r="Q3568" t="str">
        <f>RIGHT(N3568,LEN(N3568)-SEARCH("/",N3568))</f>
        <v>plays</v>
      </c>
      <c r="R3568">
        <f>YEAR(O3568)</f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>(((J3569/60)/60)/24)+DATE(1970,1,1)</f>
        <v>42135.810694444444</v>
      </c>
      <c r="P3569" t="str">
        <f>LEFT(N3569,SEARCH("/",N3569)-1)</f>
        <v>theater</v>
      </c>
      <c r="Q3569" t="str">
        <f>RIGHT(N3569,LEN(N3569)-SEARCH("/",N3569))</f>
        <v>plays</v>
      </c>
      <c r="R3569">
        <f>YEAR(O3569)</f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>(((J3570/60)/60)/24)+DATE(1970,1,1)</f>
        <v>41869.740671296298</v>
      </c>
      <c r="P3570" t="str">
        <f>LEFT(N3570,SEARCH("/",N3570)-1)</f>
        <v>theater</v>
      </c>
      <c r="Q3570" t="str">
        <f>RIGHT(N3570,LEN(N3570)-SEARCH("/",N3570))</f>
        <v>plays</v>
      </c>
      <c r="R3570">
        <f>YEAR(O3570)</f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>(((J3571/60)/60)/24)+DATE(1970,1,1)</f>
        <v>41982.688611111109</v>
      </c>
      <c r="P3571" t="str">
        <f>LEFT(N3571,SEARCH("/",N3571)-1)</f>
        <v>theater</v>
      </c>
      <c r="Q3571" t="str">
        <f>RIGHT(N3571,LEN(N3571)-SEARCH("/",N3571))</f>
        <v>plays</v>
      </c>
      <c r="R3571">
        <f>YEAR(O3571)</f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>(((J3572/60)/60)/24)+DATE(1970,1,1)</f>
        <v>41976.331979166673</v>
      </c>
      <c r="P3572" t="str">
        <f>LEFT(N3572,SEARCH("/",N3572)-1)</f>
        <v>theater</v>
      </c>
      <c r="Q3572" t="str">
        <f>RIGHT(N3572,LEN(N3572)-SEARCH("/",N3572))</f>
        <v>plays</v>
      </c>
      <c r="R3572">
        <f>YEAR(O3572)</f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>(((J3573/60)/60)/24)+DATE(1970,1,1)</f>
        <v>41912.858946759261</v>
      </c>
      <c r="P3573" t="str">
        <f>LEFT(N3573,SEARCH("/",N3573)-1)</f>
        <v>theater</v>
      </c>
      <c r="Q3573" t="str">
        <f>RIGHT(N3573,LEN(N3573)-SEARCH("/",N3573))</f>
        <v>plays</v>
      </c>
      <c r="R3573">
        <f>YEAR(O3573)</f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>(((J3574/60)/60)/24)+DATE(1970,1,1)</f>
        <v>42146.570393518516</v>
      </c>
      <c r="P3574" t="str">
        <f>LEFT(N3574,SEARCH("/",N3574)-1)</f>
        <v>theater</v>
      </c>
      <c r="Q3574" t="str">
        <f>RIGHT(N3574,LEN(N3574)-SEARCH("/",N3574))</f>
        <v>plays</v>
      </c>
      <c r="R3574">
        <f>YEAR(O3574)</f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>(((J3575/60)/60)/24)+DATE(1970,1,1)</f>
        <v>41921.375532407408</v>
      </c>
      <c r="P3575" t="str">
        <f>LEFT(N3575,SEARCH("/",N3575)-1)</f>
        <v>theater</v>
      </c>
      <c r="Q3575" t="str">
        <f>RIGHT(N3575,LEN(N3575)-SEARCH("/",N3575))</f>
        <v>plays</v>
      </c>
      <c r="R3575">
        <f>YEAR(O3575)</f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>(((J3576/60)/60)/24)+DATE(1970,1,1)</f>
        <v>41926.942685185182</v>
      </c>
      <c r="P3576" t="str">
        <f>LEFT(N3576,SEARCH("/",N3576)-1)</f>
        <v>theater</v>
      </c>
      <c r="Q3576" t="str">
        <f>RIGHT(N3576,LEN(N3576)-SEARCH("/",N3576))</f>
        <v>plays</v>
      </c>
      <c r="R3576">
        <f>YEAR(O3576)</f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>(((J3577/60)/60)/24)+DATE(1970,1,1)</f>
        <v>42561.783877314811</v>
      </c>
      <c r="P3577" t="str">
        <f>LEFT(N3577,SEARCH("/",N3577)-1)</f>
        <v>theater</v>
      </c>
      <c r="Q3577" t="str">
        <f>RIGHT(N3577,LEN(N3577)-SEARCH("/",N3577))</f>
        <v>plays</v>
      </c>
      <c r="R3577">
        <f>YEAR(O3577)</f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>(((J3578/60)/60)/24)+DATE(1970,1,1)</f>
        <v>42649.54923611111</v>
      </c>
      <c r="P3578" t="str">
        <f>LEFT(N3578,SEARCH("/",N3578)-1)</f>
        <v>theater</v>
      </c>
      <c r="Q3578" t="str">
        <f>RIGHT(N3578,LEN(N3578)-SEARCH("/",N3578))</f>
        <v>plays</v>
      </c>
      <c r="R3578">
        <f>YEAR(O3578)</f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>(((J3579/60)/60)/24)+DATE(1970,1,1)</f>
        <v>42093.786840277782</v>
      </c>
      <c r="P3579" t="str">
        <f>LEFT(N3579,SEARCH("/",N3579)-1)</f>
        <v>theater</v>
      </c>
      <c r="Q3579" t="str">
        <f>RIGHT(N3579,LEN(N3579)-SEARCH("/",N3579))</f>
        <v>plays</v>
      </c>
      <c r="R3579">
        <f>YEAR(O3579)</f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>(((J3580/60)/60)/24)+DATE(1970,1,1)</f>
        <v>42460.733530092592</v>
      </c>
      <c r="P3580" t="str">
        <f>LEFT(N3580,SEARCH("/",N3580)-1)</f>
        <v>theater</v>
      </c>
      <c r="Q3580" t="str">
        <f>RIGHT(N3580,LEN(N3580)-SEARCH("/",N3580))</f>
        <v>plays</v>
      </c>
      <c r="R3580">
        <f>YEAR(O3580)</f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>(((J3581/60)/60)/24)+DATE(1970,1,1)</f>
        <v>42430.762222222227</v>
      </c>
      <c r="P3581" t="str">
        <f>LEFT(N3581,SEARCH("/",N3581)-1)</f>
        <v>theater</v>
      </c>
      <c r="Q3581" t="str">
        <f>RIGHT(N3581,LEN(N3581)-SEARCH("/",N3581))</f>
        <v>plays</v>
      </c>
      <c r="R3581">
        <f>YEAR(O3581)</f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>(((J3582/60)/60)/24)+DATE(1970,1,1)</f>
        <v>42026.176180555558</v>
      </c>
      <c r="P3582" t="str">
        <f>LEFT(N3582,SEARCH("/",N3582)-1)</f>
        <v>theater</v>
      </c>
      <c r="Q3582" t="str">
        <f>RIGHT(N3582,LEN(N3582)-SEARCH("/",N3582))</f>
        <v>plays</v>
      </c>
      <c r="R3582">
        <f>YEAR(O3582)</f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>(((J3583/60)/60)/24)+DATE(1970,1,1)</f>
        <v>41836.471180555556</v>
      </c>
      <c r="P3583" t="str">
        <f>LEFT(N3583,SEARCH("/",N3583)-1)</f>
        <v>theater</v>
      </c>
      <c r="Q3583" t="str">
        <f>RIGHT(N3583,LEN(N3583)-SEARCH("/",N3583))</f>
        <v>plays</v>
      </c>
      <c r="R3583">
        <f>YEAR(O3583)</f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>(((J3584/60)/60)/24)+DATE(1970,1,1)</f>
        <v>42451.095856481479</v>
      </c>
      <c r="P3584" t="str">
        <f>LEFT(N3584,SEARCH("/",N3584)-1)</f>
        <v>theater</v>
      </c>
      <c r="Q3584" t="str">
        <f>RIGHT(N3584,LEN(N3584)-SEARCH("/",N3584))</f>
        <v>plays</v>
      </c>
      <c r="R3584">
        <f>YEAR(O3584)</f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>(((J3585/60)/60)/24)+DATE(1970,1,1)</f>
        <v>42418.425983796296</v>
      </c>
      <c r="P3585" t="str">
        <f>LEFT(N3585,SEARCH("/",N3585)-1)</f>
        <v>theater</v>
      </c>
      <c r="Q3585" t="str">
        <f>RIGHT(N3585,LEN(N3585)-SEARCH("/",N3585))</f>
        <v>plays</v>
      </c>
      <c r="R3585">
        <f>YEAR(O3585)</f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>(((J3586/60)/60)/24)+DATE(1970,1,1)</f>
        <v>42168.316481481481</v>
      </c>
      <c r="P3586" t="str">
        <f>LEFT(N3586,SEARCH("/",N3586)-1)</f>
        <v>theater</v>
      </c>
      <c r="Q3586" t="str">
        <f>RIGHT(N3586,LEN(N3586)-SEARCH("/",N3586))</f>
        <v>plays</v>
      </c>
      <c r="R3586">
        <f>YEAR(O3586)</f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>(((J3587/60)/60)/24)+DATE(1970,1,1)</f>
        <v>41964.716319444444</v>
      </c>
      <c r="P3587" t="str">
        <f>LEFT(N3587,SEARCH("/",N3587)-1)</f>
        <v>theater</v>
      </c>
      <c r="Q3587" t="str">
        <f>RIGHT(N3587,LEN(N3587)-SEARCH("/",N3587))</f>
        <v>plays</v>
      </c>
      <c r="R3587">
        <f>YEAR(O3587)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>(((J3588/60)/60)/24)+DATE(1970,1,1)</f>
        <v>42576.697569444441</v>
      </c>
      <c r="P3588" t="str">
        <f>LEFT(N3588,SEARCH("/",N3588)-1)</f>
        <v>theater</v>
      </c>
      <c r="Q3588" t="str">
        <f>RIGHT(N3588,LEN(N3588)-SEARCH("/",N3588))</f>
        <v>plays</v>
      </c>
      <c r="R3588">
        <f>YEAR(O3588)</f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>(((J3589/60)/60)/24)+DATE(1970,1,1)</f>
        <v>42503.539976851855</v>
      </c>
      <c r="P3589" t="str">
        <f>LEFT(N3589,SEARCH("/",N3589)-1)</f>
        <v>theater</v>
      </c>
      <c r="Q3589" t="str">
        <f>RIGHT(N3589,LEN(N3589)-SEARCH("/",N3589))</f>
        <v>plays</v>
      </c>
      <c r="R3589">
        <f>YEAR(O3589)</f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>(((J3590/60)/60)/24)+DATE(1970,1,1)</f>
        <v>42101.828819444447</v>
      </c>
      <c r="P3590" t="str">
        <f>LEFT(N3590,SEARCH("/",N3590)-1)</f>
        <v>theater</v>
      </c>
      <c r="Q3590" t="str">
        <f>RIGHT(N3590,LEN(N3590)-SEARCH("/",N3590))</f>
        <v>plays</v>
      </c>
      <c r="R3590">
        <f>YEAR(O3590)</f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>(((J3591/60)/60)/24)+DATE(1970,1,1)</f>
        <v>42125.647534722222</v>
      </c>
      <c r="P3591" t="str">
        <f>LEFT(N3591,SEARCH("/",N3591)-1)</f>
        <v>theater</v>
      </c>
      <c r="Q3591" t="str">
        <f>RIGHT(N3591,LEN(N3591)-SEARCH("/",N3591))</f>
        <v>plays</v>
      </c>
      <c r="R3591">
        <f>YEAR(O3591)</f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>(((J3592/60)/60)/24)+DATE(1970,1,1)</f>
        <v>41902.333726851852</v>
      </c>
      <c r="P3592" t="str">
        <f>LEFT(N3592,SEARCH("/",N3592)-1)</f>
        <v>theater</v>
      </c>
      <c r="Q3592" t="str">
        <f>RIGHT(N3592,LEN(N3592)-SEARCH("/",N3592))</f>
        <v>plays</v>
      </c>
      <c r="R3592">
        <f>YEAR(O3592)</f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>(((J3593/60)/60)/24)+DATE(1970,1,1)</f>
        <v>42003.948425925926</v>
      </c>
      <c r="P3593" t="str">
        <f>LEFT(N3593,SEARCH("/",N3593)-1)</f>
        <v>theater</v>
      </c>
      <c r="Q3593" t="str">
        <f>RIGHT(N3593,LEN(N3593)-SEARCH("/",N3593))</f>
        <v>plays</v>
      </c>
      <c r="R3593">
        <f>YEAR(O3593)</f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>(((J3594/60)/60)/24)+DATE(1970,1,1)</f>
        <v>41988.829942129625</v>
      </c>
      <c r="P3594" t="str">
        <f>LEFT(N3594,SEARCH("/",N3594)-1)</f>
        <v>theater</v>
      </c>
      <c r="Q3594" t="str">
        <f>RIGHT(N3594,LEN(N3594)-SEARCH("/",N3594))</f>
        <v>plays</v>
      </c>
      <c r="R3594">
        <f>YEAR(O3594)</f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>(((J3595/60)/60)/24)+DATE(1970,1,1)</f>
        <v>41974.898599537039</v>
      </c>
      <c r="P3595" t="str">
        <f>LEFT(N3595,SEARCH("/",N3595)-1)</f>
        <v>theater</v>
      </c>
      <c r="Q3595" t="str">
        <f>RIGHT(N3595,LEN(N3595)-SEARCH("/",N3595))</f>
        <v>plays</v>
      </c>
      <c r="R3595">
        <f>YEAR(O3595)</f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>(((J3596/60)/60)/24)+DATE(1970,1,1)</f>
        <v>42592.066921296297</v>
      </c>
      <c r="P3596" t="str">
        <f>LEFT(N3596,SEARCH("/",N3596)-1)</f>
        <v>theater</v>
      </c>
      <c r="Q3596" t="str">
        <f>RIGHT(N3596,LEN(N3596)-SEARCH("/",N3596))</f>
        <v>plays</v>
      </c>
      <c r="R3596">
        <f>YEAR(O3596)</f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>(((J3597/60)/60)/24)+DATE(1970,1,1)</f>
        <v>42050.008368055554</v>
      </c>
      <c r="P3597" t="str">
        <f>LEFT(N3597,SEARCH("/",N3597)-1)</f>
        <v>theater</v>
      </c>
      <c r="Q3597" t="str">
        <f>RIGHT(N3597,LEN(N3597)-SEARCH("/",N3597))</f>
        <v>plays</v>
      </c>
      <c r="R3597">
        <f>YEAR(O3597)</f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>(((J3598/60)/60)/24)+DATE(1970,1,1)</f>
        <v>41856.715069444443</v>
      </c>
      <c r="P3598" t="str">
        <f>LEFT(N3598,SEARCH("/",N3598)-1)</f>
        <v>theater</v>
      </c>
      <c r="Q3598" t="str">
        <f>RIGHT(N3598,LEN(N3598)-SEARCH("/",N3598))</f>
        <v>plays</v>
      </c>
      <c r="R3598">
        <f>YEAR(O3598)</f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>(((J3599/60)/60)/24)+DATE(1970,1,1)</f>
        <v>42417.585532407407</v>
      </c>
      <c r="P3599" t="str">
        <f>LEFT(N3599,SEARCH("/",N3599)-1)</f>
        <v>theater</v>
      </c>
      <c r="Q3599" t="str">
        <f>RIGHT(N3599,LEN(N3599)-SEARCH("/",N3599))</f>
        <v>plays</v>
      </c>
      <c r="R3599">
        <f>YEAR(O3599)</f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>(((J3600/60)/60)/24)+DATE(1970,1,1)</f>
        <v>41866.79886574074</v>
      </c>
      <c r="P3600" t="str">
        <f>LEFT(N3600,SEARCH("/",N3600)-1)</f>
        <v>theater</v>
      </c>
      <c r="Q3600" t="str">
        <f>RIGHT(N3600,LEN(N3600)-SEARCH("/",N3600))</f>
        <v>plays</v>
      </c>
      <c r="R3600">
        <f>YEAR(O3600)</f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>(((J3601/60)/60)/24)+DATE(1970,1,1)</f>
        <v>42220.79487268519</v>
      </c>
      <c r="P3601" t="str">
        <f>LEFT(N3601,SEARCH("/",N3601)-1)</f>
        <v>theater</v>
      </c>
      <c r="Q3601" t="str">
        <f>RIGHT(N3601,LEN(N3601)-SEARCH("/",N3601))</f>
        <v>plays</v>
      </c>
      <c r="R3601">
        <f>YEAR(O3601)</f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>(((J3602/60)/60)/24)+DATE(1970,1,1)</f>
        <v>42628.849120370374</v>
      </c>
      <c r="P3602" t="str">
        <f>LEFT(N3602,SEARCH("/",N3602)-1)</f>
        <v>theater</v>
      </c>
      <c r="Q3602" t="str">
        <f>RIGHT(N3602,LEN(N3602)-SEARCH("/",N3602))</f>
        <v>plays</v>
      </c>
      <c r="R3602">
        <f>YEAR(O3602)</f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>(((J3603/60)/60)/24)+DATE(1970,1,1)</f>
        <v>41990.99863425926</v>
      </c>
      <c r="P3603" t="str">
        <f>LEFT(N3603,SEARCH("/",N3603)-1)</f>
        <v>theater</v>
      </c>
      <c r="Q3603" t="str">
        <f>RIGHT(N3603,LEN(N3603)-SEARCH("/",N3603))</f>
        <v>plays</v>
      </c>
      <c r="R3603">
        <f>YEAR(O3603)</f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>(((J3604/60)/60)/24)+DATE(1970,1,1)</f>
        <v>42447.894432870366</v>
      </c>
      <c r="P3604" t="str">
        <f>LEFT(N3604,SEARCH("/",N3604)-1)</f>
        <v>theater</v>
      </c>
      <c r="Q3604" t="str">
        <f>RIGHT(N3604,LEN(N3604)-SEARCH("/",N3604))</f>
        <v>plays</v>
      </c>
      <c r="R3604">
        <f>YEAR(O3604)</f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>(((J3605/60)/60)/24)+DATE(1970,1,1)</f>
        <v>42283.864351851851</v>
      </c>
      <c r="P3605" t="str">
        <f>LEFT(N3605,SEARCH("/",N3605)-1)</f>
        <v>theater</v>
      </c>
      <c r="Q3605" t="str">
        <f>RIGHT(N3605,LEN(N3605)-SEARCH("/",N3605))</f>
        <v>plays</v>
      </c>
      <c r="R3605">
        <f>YEAR(O3605)</f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>(((J3606/60)/60)/24)+DATE(1970,1,1)</f>
        <v>42483.015694444446</v>
      </c>
      <c r="P3606" t="str">
        <f>LEFT(N3606,SEARCH("/",N3606)-1)</f>
        <v>theater</v>
      </c>
      <c r="Q3606" t="str">
        <f>RIGHT(N3606,LEN(N3606)-SEARCH("/",N3606))</f>
        <v>plays</v>
      </c>
      <c r="R3606">
        <f>YEAR(O3606)</f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>(((J3607/60)/60)/24)+DATE(1970,1,1)</f>
        <v>42383.793124999997</v>
      </c>
      <c r="P3607" t="str">
        <f>LEFT(N3607,SEARCH("/",N3607)-1)</f>
        <v>theater</v>
      </c>
      <c r="Q3607" t="str">
        <f>RIGHT(N3607,LEN(N3607)-SEARCH("/",N3607))</f>
        <v>plays</v>
      </c>
      <c r="R3607">
        <f>YEAR(O3607)</f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>(((J3608/60)/60)/24)+DATE(1970,1,1)</f>
        <v>42566.604826388888</v>
      </c>
      <c r="P3608" t="str">
        <f>LEFT(N3608,SEARCH("/",N3608)-1)</f>
        <v>theater</v>
      </c>
      <c r="Q3608" t="str">
        <f>RIGHT(N3608,LEN(N3608)-SEARCH("/",N3608))</f>
        <v>plays</v>
      </c>
      <c r="R3608">
        <f>YEAR(O3608)</f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>(((J3609/60)/60)/24)+DATE(1970,1,1)</f>
        <v>42338.963912037041</v>
      </c>
      <c r="P3609" t="str">
        <f>LEFT(N3609,SEARCH("/",N3609)-1)</f>
        <v>theater</v>
      </c>
      <c r="Q3609" t="str">
        <f>RIGHT(N3609,LEN(N3609)-SEARCH("/",N3609))</f>
        <v>plays</v>
      </c>
      <c r="R3609">
        <f>YEAR(O3609)</f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>(((J3610/60)/60)/24)+DATE(1970,1,1)</f>
        <v>42506.709375000006</v>
      </c>
      <c r="P3610" t="str">
        <f>LEFT(N3610,SEARCH("/",N3610)-1)</f>
        <v>theater</v>
      </c>
      <c r="Q3610" t="str">
        <f>RIGHT(N3610,LEN(N3610)-SEARCH("/",N3610))</f>
        <v>plays</v>
      </c>
      <c r="R3610">
        <f>YEAR(O3610)</f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>(((J3611/60)/60)/24)+DATE(1970,1,1)</f>
        <v>42429.991724537031</v>
      </c>
      <c r="P3611" t="str">
        <f>LEFT(N3611,SEARCH("/",N3611)-1)</f>
        <v>theater</v>
      </c>
      <c r="Q3611" t="str">
        <f>RIGHT(N3611,LEN(N3611)-SEARCH("/",N3611))</f>
        <v>plays</v>
      </c>
      <c r="R3611">
        <f>YEAR(O3611)</f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>(((J3612/60)/60)/24)+DATE(1970,1,1)</f>
        <v>42203.432129629626</v>
      </c>
      <c r="P3612" t="str">
        <f>LEFT(N3612,SEARCH("/",N3612)-1)</f>
        <v>theater</v>
      </c>
      <c r="Q3612" t="str">
        <f>RIGHT(N3612,LEN(N3612)-SEARCH("/",N3612))</f>
        <v>plays</v>
      </c>
      <c r="R3612">
        <f>YEAR(O3612)</f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>(((J3613/60)/60)/24)+DATE(1970,1,1)</f>
        <v>42072.370381944449</v>
      </c>
      <c r="P3613" t="str">
        <f>LEFT(N3613,SEARCH("/",N3613)-1)</f>
        <v>theater</v>
      </c>
      <c r="Q3613" t="str">
        <f>RIGHT(N3613,LEN(N3613)-SEARCH("/",N3613))</f>
        <v>plays</v>
      </c>
      <c r="R3613">
        <f>YEAR(O3613)</f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>(((J3614/60)/60)/24)+DATE(1970,1,1)</f>
        <v>41789.726979166669</v>
      </c>
      <c r="P3614" t="str">
        <f>LEFT(N3614,SEARCH("/",N3614)-1)</f>
        <v>theater</v>
      </c>
      <c r="Q3614" t="str">
        <f>RIGHT(N3614,LEN(N3614)-SEARCH("/",N3614))</f>
        <v>plays</v>
      </c>
      <c r="R3614">
        <f>YEAR(O3614)</f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>(((J3615/60)/60)/24)+DATE(1970,1,1)</f>
        <v>41788.58997685185</v>
      </c>
      <c r="P3615" t="str">
        <f>LEFT(N3615,SEARCH("/",N3615)-1)</f>
        <v>theater</v>
      </c>
      <c r="Q3615" t="str">
        <f>RIGHT(N3615,LEN(N3615)-SEARCH("/",N3615))</f>
        <v>plays</v>
      </c>
      <c r="R3615">
        <f>YEAR(O3615)</f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>(((J3616/60)/60)/24)+DATE(1970,1,1)</f>
        <v>42144.041851851856</v>
      </c>
      <c r="P3616" t="str">
        <f>LEFT(N3616,SEARCH("/",N3616)-1)</f>
        <v>theater</v>
      </c>
      <c r="Q3616" t="str">
        <f>RIGHT(N3616,LEN(N3616)-SEARCH("/",N3616))</f>
        <v>plays</v>
      </c>
      <c r="R3616">
        <f>YEAR(O3616)</f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>(((J3617/60)/60)/24)+DATE(1970,1,1)</f>
        <v>42318.593703703707</v>
      </c>
      <c r="P3617" t="str">
        <f>LEFT(N3617,SEARCH("/",N3617)-1)</f>
        <v>theater</v>
      </c>
      <c r="Q3617" t="str">
        <f>RIGHT(N3617,LEN(N3617)-SEARCH("/",N3617))</f>
        <v>plays</v>
      </c>
      <c r="R3617">
        <f>YEAR(O3617)</f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>(((J3618/60)/60)/24)+DATE(1970,1,1)</f>
        <v>42052.949814814812</v>
      </c>
      <c r="P3618" t="str">
        <f>LEFT(N3618,SEARCH("/",N3618)-1)</f>
        <v>theater</v>
      </c>
      <c r="Q3618" t="str">
        <f>RIGHT(N3618,LEN(N3618)-SEARCH("/",N3618))</f>
        <v>plays</v>
      </c>
      <c r="R3618">
        <f>YEAR(O3618)</f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>(((J3619/60)/60)/24)+DATE(1970,1,1)</f>
        <v>42779.610289351855</v>
      </c>
      <c r="P3619" t="str">
        <f>LEFT(N3619,SEARCH("/",N3619)-1)</f>
        <v>theater</v>
      </c>
      <c r="Q3619" t="str">
        <f>RIGHT(N3619,LEN(N3619)-SEARCH("/",N3619))</f>
        <v>plays</v>
      </c>
      <c r="R3619">
        <f>YEAR(O3619)</f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>(((J3620/60)/60)/24)+DATE(1970,1,1)</f>
        <v>42128.627893518518</v>
      </c>
      <c r="P3620" t="str">
        <f>LEFT(N3620,SEARCH("/",N3620)-1)</f>
        <v>theater</v>
      </c>
      <c r="Q3620" t="str">
        <f>RIGHT(N3620,LEN(N3620)-SEARCH("/",N3620))</f>
        <v>plays</v>
      </c>
      <c r="R3620">
        <f>YEAR(O3620)</f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>(((J3621/60)/60)/24)+DATE(1970,1,1)</f>
        <v>42661.132245370376</v>
      </c>
      <c r="P3621" t="str">
        <f>LEFT(N3621,SEARCH("/",N3621)-1)</f>
        <v>theater</v>
      </c>
      <c r="Q3621" t="str">
        <f>RIGHT(N3621,LEN(N3621)-SEARCH("/",N3621))</f>
        <v>plays</v>
      </c>
      <c r="R3621">
        <f>YEAR(O3621)</f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>(((J3622/60)/60)/24)+DATE(1970,1,1)</f>
        <v>42037.938206018516</v>
      </c>
      <c r="P3622" t="str">
        <f>LEFT(N3622,SEARCH("/",N3622)-1)</f>
        <v>theater</v>
      </c>
      <c r="Q3622" t="str">
        <f>RIGHT(N3622,LEN(N3622)-SEARCH("/",N3622))</f>
        <v>plays</v>
      </c>
      <c r="R3622">
        <f>YEAR(O3622)</f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>(((J3623/60)/60)/24)+DATE(1970,1,1)</f>
        <v>42619.935694444444</v>
      </c>
      <c r="P3623" t="str">
        <f>LEFT(N3623,SEARCH("/",N3623)-1)</f>
        <v>theater</v>
      </c>
      <c r="Q3623" t="str">
        <f>RIGHT(N3623,LEN(N3623)-SEARCH("/",N3623))</f>
        <v>plays</v>
      </c>
      <c r="R3623">
        <f>YEAR(O3623)</f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>(((J3624/60)/60)/24)+DATE(1970,1,1)</f>
        <v>41877.221886574072</v>
      </c>
      <c r="P3624" t="str">
        <f>LEFT(N3624,SEARCH("/",N3624)-1)</f>
        <v>theater</v>
      </c>
      <c r="Q3624" t="str">
        <f>RIGHT(N3624,LEN(N3624)-SEARCH("/",N3624))</f>
        <v>plays</v>
      </c>
      <c r="R3624">
        <f>YEAR(O3624)</f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>(((J3625/60)/60)/24)+DATE(1970,1,1)</f>
        <v>41828.736921296295</v>
      </c>
      <c r="P3625" t="str">
        <f>LEFT(N3625,SEARCH("/",N3625)-1)</f>
        <v>theater</v>
      </c>
      <c r="Q3625" t="str">
        <f>RIGHT(N3625,LEN(N3625)-SEARCH("/",N3625))</f>
        <v>plays</v>
      </c>
      <c r="R3625">
        <f>YEAR(O3625)</f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>(((J3626/60)/60)/24)+DATE(1970,1,1)</f>
        <v>42545.774189814809</v>
      </c>
      <c r="P3626" t="str">
        <f>LEFT(N3626,SEARCH("/",N3626)-1)</f>
        <v>theater</v>
      </c>
      <c r="Q3626" t="str">
        <f>RIGHT(N3626,LEN(N3626)-SEARCH("/",N3626))</f>
        <v>plays</v>
      </c>
      <c r="R3626">
        <f>YEAR(O3626)</f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>(((J3627/60)/60)/24)+DATE(1970,1,1)</f>
        <v>42157.652511574073</v>
      </c>
      <c r="P3627" t="str">
        <f>LEFT(N3627,SEARCH("/",N3627)-1)</f>
        <v>theater</v>
      </c>
      <c r="Q3627" t="str">
        <f>RIGHT(N3627,LEN(N3627)-SEARCH("/",N3627))</f>
        <v>plays</v>
      </c>
      <c r="R3627">
        <f>YEAR(O3627)</f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>(((J3628/60)/60)/24)+DATE(1970,1,1)</f>
        <v>41846.667326388888</v>
      </c>
      <c r="P3628" t="str">
        <f>LEFT(N3628,SEARCH("/",N3628)-1)</f>
        <v>theater</v>
      </c>
      <c r="Q3628" t="str">
        <f>RIGHT(N3628,LEN(N3628)-SEARCH("/",N3628))</f>
        <v>plays</v>
      </c>
      <c r="R3628">
        <f>YEAR(O3628)</f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>(((J3629/60)/60)/24)+DATE(1970,1,1)</f>
        <v>42460.741747685184</v>
      </c>
      <c r="P3629" t="str">
        <f>LEFT(N3629,SEARCH("/",N3629)-1)</f>
        <v>theater</v>
      </c>
      <c r="Q3629" t="str">
        <f>RIGHT(N3629,LEN(N3629)-SEARCH("/",N3629))</f>
        <v>plays</v>
      </c>
      <c r="R3629">
        <f>YEAR(O3629)</f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>(((J3630/60)/60)/24)+DATE(1970,1,1)</f>
        <v>42291.833287037036</v>
      </c>
      <c r="P3630" t="str">
        <f>LEFT(N3630,SEARCH("/",N3630)-1)</f>
        <v>theater</v>
      </c>
      <c r="Q3630" t="str">
        <f>RIGHT(N3630,LEN(N3630)-SEARCH("/",N3630))</f>
        <v>musical</v>
      </c>
      <c r="R3630">
        <f>YEAR(O3630)</f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>(((J3631/60)/60)/24)+DATE(1970,1,1)</f>
        <v>42437.094490740739</v>
      </c>
      <c r="P3631" t="str">
        <f>LEFT(N3631,SEARCH("/",N3631)-1)</f>
        <v>theater</v>
      </c>
      <c r="Q3631" t="str">
        <f>RIGHT(N3631,LEN(N3631)-SEARCH("/",N3631))</f>
        <v>musical</v>
      </c>
      <c r="R3631">
        <f>YEAR(O3631)</f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>(((J3632/60)/60)/24)+DATE(1970,1,1)</f>
        <v>41942.84710648148</v>
      </c>
      <c r="P3632" t="str">
        <f>LEFT(N3632,SEARCH("/",N3632)-1)</f>
        <v>theater</v>
      </c>
      <c r="Q3632" t="str">
        <f>RIGHT(N3632,LEN(N3632)-SEARCH("/",N3632))</f>
        <v>musical</v>
      </c>
      <c r="R3632">
        <f>YEAR(O3632)</f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>(((J3633/60)/60)/24)+DATE(1970,1,1)</f>
        <v>41880.753437499996</v>
      </c>
      <c r="P3633" t="str">
        <f>LEFT(N3633,SEARCH("/",N3633)-1)</f>
        <v>theater</v>
      </c>
      <c r="Q3633" t="str">
        <f>RIGHT(N3633,LEN(N3633)-SEARCH("/",N3633))</f>
        <v>musical</v>
      </c>
      <c r="R3633">
        <f>YEAR(O3633)</f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>(((J3634/60)/60)/24)+DATE(1970,1,1)</f>
        <v>41946.936909722222</v>
      </c>
      <c r="P3634" t="str">
        <f>LEFT(N3634,SEARCH("/",N3634)-1)</f>
        <v>theater</v>
      </c>
      <c r="Q3634" t="str">
        <f>RIGHT(N3634,LEN(N3634)-SEARCH("/",N3634))</f>
        <v>musical</v>
      </c>
      <c r="R3634">
        <f>YEAR(O3634)</f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>(((J3635/60)/60)/24)+DATE(1970,1,1)</f>
        <v>42649.623460648145</v>
      </c>
      <c r="P3635" t="str">
        <f>LEFT(N3635,SEARCH("/",N3635)-1)</f>
        <v>theater</v>
      </c>
      <c r="Q3635" t="str">
        <f>RIGHT(N3635,LEN(N3635)-SEARCH("/",N3635))</f>
        <v>musical</v>
      </c>
      <c r="R3635">
        <f>YEAR(O3635)</f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>(((J3636/60)/60)/24)+DATE(1970,1,1)</f>
        <v>42701.166365740741</v>
      </c>
      <c r="P3636" t="str">
        <f>LEFT(N3636,SEARCH("/",N3636)-1)</f>
        <v>theater</v>
      </c>
      <c r="Q3636" t="str">
        <f>RIGHT(N3636,LEN(N3636)-SEARCH("/",N3636))</f>
        <v>musical</v>
      </c>
      <c r="R3636">
        <f>YEAR(O3636)</f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>(((J3637/60)/60)/24)+DATE(1970,1,1)</f>
        <v>42450.88282407407</v>
      </c>
      <c r="P3637" t="str">
        <f>LEFT(N3637,SEARCH("/",N3637)-1)</f>
        <v>theater</v>
      </c>
      <c r="Q3637" t="str">
        <f>RIGHT(N3637,LEN(N3637)-SEARCH("/",N3637))</f>
        <v>musical</v>
      </c>
      <c r="R3637">
        <f>YEAR(O3637)</f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>(((J3638/60)/60)/24)+DATE(1970,1,1)</f>
        <v>42226.694780092599</v>
      </c>
      <c r="P3638" t="str">
        <f>LEFT(N3638,SEARCH("/",N3638)-1)</f>
        <v>theater</v>
      </c>
      <c r="Q3638" t="str">
        <f>RIGHT(N3638,LEN(N3638)-SEARCH("/",N3638))</f>
        <v>musical</v>
      </c>
      <c r="R3638">
        <f>YEAR(O3638)</f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>(((J3639/60)/60)/24)+DATE(1970,1,1)</f>
        <v>41975.700636574074</v>
      </c>
      <c r="P3639" t="str">
        <f>LEFT(N3639,SEARCH("/",N3639)-1)</f>
        <v>theater</v>
      </c>
      <c r="Q3639" t="str">
        <f>RIGHT(N3639,LEN(N3639)-SEARCH("/",N3639))</f>
        <v>musical</v>
      </c>
      <c r="R3639">
        <f>YEAR(O3639)</f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>(((J3640/60)/60)/24)+DATE(1970,1,1)</f>
        <v>42053.672824074078</v>
      </c>
      <c r="P3640" t="str">
        <f>LEFT(N3640,SEARCH("/",N3640)-1)</f>
        <v>theater</v>
      </c>
      <c r="Q3640" t="str">
        <f>RIGHT(N3640,LEN(N3640)-SEARCH("/",N3640))</f>
        <v>musical</v>
      </c>
      <c r="R3640">
        <f>YEAR(O3640)</f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>(((J3641/60)/60)/24)+DATE(1970,1,1)</f>
        <v>42590.677152777775</v>
      </c>
      <c r="P3641" t="str">
        <f>LEFT(N3641,SEARCH("/",N3641)-1)</f>
        <v>theater</v>
      </c>
      <c r="Q3641" t="str">
        <f>RIGHT(N3641,LEN(N3641)-SEARCH("/",N3641))</f>
        <v>musical</v>
      </c>
      <c r="R3641">
        <f>YEAR(O3641)</f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>(((J3642/60)/60)/24)+DATE(1970,1,1)</f>
        <v>42104.781597222223</v>
      </c>
      <c r="P3642" t="str">
        <f>LEFT(N3642,SEARCH("/",N3642)-1)</f>
        <v>theater</v>
      </c>
      <c r="Q3642" t="str">
        <f>RIGHT(N3642,LEN(N3642)-SEARCH("/",N3642))</f>
        <v>musical</v>
      </c>
      <c r="R3642">
        <f>YEAR(O3642)</f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>(((J3643/60)/60)/24)+DATE(1970,1,1)</f>
        <v>41899.627071759263</v>
      </c>
      <c r="P3643" t="str">
        <f>LEFT(N3643,SEARCH("/",N3643)-1)</f>
        <v>theater</v>
      </c>
      <c r="Q3643" t="str">
        <f>RIGHT(N3643,LEN(N3643)-SEARCH("/",N3643))</f>
        <v>musical</v>
      </c>
      <c r="R3643">
        <f>YEAR(O3643)</f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>(((J3644/60)/60)/24)+DATE(1970,1,1)</f>
        <v>42297.816284722227</v>
      </c>
      <c r="P3644" t="str">
        <f>LEFT(N3644,SEARCH("/",N3644)-1)</f>
        <v>theater</v>
      </c>
      <c r="Q3644" t="str">
        <f>RIGHT(N3644,LEN(N3644)-SEARCH("/",N3644))</f>
        <v>musical</v>
      </c>
      <c r="R3644">
        <f>YEAR(O3644)</f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>(((J3645/60)/60)/24)+DATE(1970,1,1)</f>
        <v>42285.143969907411</v>
      </c>
      <c r="P3645" t="str">
        <f>LEFT(N3645,SEARCH("/",N3645)-1)</f>
        <v>theater</v>
      </c>
      <c r="Q3645" t="str">
        <f>RIGHT(N3645,LEN(N3645)-SEARCH("/",N3645))</f>
        <v>musical</v>
      </c>
      <c r="R3645">
        <f>YEAR(O3645)</f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>(((J3646/60)/60)/24)+DATE(1970,1,1)</f>
        <v>42409.241747685184</v>
      </c>
      <c r="P3646" t="str">
        <f>LEFT(N3646,SEARCH("/",N3646)-1)</f>
        <v>theater</v>
      </c>
      <c r="Q3646" t="str">
        <f>RIGHT(N3646,LEN(N3646)-SEARCH("/",N3646))</f>
        <v>musical</v>
      </c>
      <c r="R3646">
        <f>YEAR(O3646)</f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>(((J3647/60)/60)/24)+DATE(1970,1,1)</f>
        <v>42665.970347222217</v>
      </c>
      <c r="P3647" t="str">
        <f>LEFT(N3647,SEARCH("/",N3647)-1)</f>
        <v>theater</v>
      </c>
      <c r="Q3647" t="str">
        <f>RIGHT(N3647,LEN(N3647)-SEARCH("/",N3647))</f>
        <v>musical</v>
      </c>
      <c r="R3647">
        <f>YEAR(O3647)</f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>(((J3648/60)/60)/24)+DATE(1970,1,1)</f>
        <v>42140.421319444446</v>
      </c>
      <c r="P3648" t="str">
        <f>LEFT(N3648,SEARCH("/",N3648)-1)</f>
        <v>theater</v>
      </c>
      <c r="Q3648" t="str">
        <f>RIGHT(N3648,LEN(N3648)-SEARCH("/",N3648))</f>
        <v>musical</v>
      </c>
      <c r="R3648">
        <f>YEAR(O3648)</f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>(((J3649/60)/60)/24)+DATE(1970,1,1)</f>
        <v>42598.749155092592</v>
      </c>
      <c r="P3649" t="str">
        <f>LEFT(N3649,SEARCH("/",N3649)-1)</f>
        <v>theater</v>
      </c>
      <c r="Q3649" t="str">
        <f>RIGHT(N3649,LEN(N3649)-SEARCH("/",N3649))</f>
        <v>musical</v>
      </c>
      <c r="R3649">
        <f>YEAR(O3649)</f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>(((J3650/60)/60)/24)+DATE(1970,1,1)</f>
        <v>41887.292187500003</v>
      </c>
      <c r="P3650" t="str">
        <f>LEFT(N3650,SEARCH("/",N3650)-1)</f>
        <v>theater</v>
      </c>
      <c r="Q3650" t="str">
        <f>RIGHT(N3650,LEN(N3650)-SEARCH("/",N3650))</f>
        <v>plays</v>
      </c>
      <c r="R3650">
        <f>YEAR(O3650)</f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>(((J3651/60)/60)/24)+DATE(1970,1,1)</f>
        <v>41780.712893518517</v>
      </c>
      <c r="P3651" t="str">
        <f>LEFT(N3651,SEARCH("/",N3651)-1)</f>
        <v>theater</v>
      </c>
      <c r="Q3651" t="str">
        <f>RIGHT(N3651,LEN(N3651)-SEARCH("/",N3651))</f>
        <v>plays</v>
      </c>
      <c r="R3651">
        <f>YEAR(O3651)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>(((J3652/60)/60)/24)+DATE(1970,1,1)</f>
        <v>42381.478981481487</v>
      </c>
      <c r="P3652" t="str">
        <f>LEFT(N3652,SEARCH("/",N3652)-1)</f>
        <v>theater</v>
      </c>
      <c r="Q3652" t="str">
        <f>RIGHT(N3652,LEN(N3652)-SEARCH("/",N3652))</f>
        <v>plays</v>
      </c>
      <c r="R3652">
        <f>YEAR(O3652)</f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>(((J3653/60)/60)/24)+DATE(1970,1,1)</f>
        <v>41828.646319444444</v>
      </c>
      <c r="P3653" t="str">
        <f>LEFT(N3653,SEARCH("/",N3653)-1)</f>
        <v>theater</v>
      </c>
      <c r="Q3653" t="str">
        <f>RIGHT(N3653,LEN(N3653)-SEARCH("/",N3653))</f>
        <v>plays</v>
      </c>
      <c r="R3653">
        <f>YEAR(O3653)</f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>(((J3654/60)/60)/24)+DATE(1970,1,1)</f>
        <v>42596.644699074073</v>
      </c>
      <c r="P3654" t="str">
        <f>LEFT(N3654,SEARCH("/",N3654)-1)</f>
        <v>theater</v>
      </c>
      <c r="Q3654" t="str">
        <f>RIGHT(N3654,LEN(N3654)-SEARCH("/",N3654))</f>
        <v>plays</v>
      </c>
      <c r="R3654">
        <f>YEAR(O3654)</f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>(((J3655/60)/60)/24)+DATE(1970,1,1)</f>
        <v>42191.363506944443</v>
      </c>
      <c r="P3655" t="str">
        <f>LEFT(N3655,SEARCH("/",N3655)-1)</f>
        <v>theater</v>
      </c>
      <c r="Q3655" t="str">
        <f>RIGHT(N3655,LEN(N3655)-SEARCH("/",N3655))</f>
        <v>plays</v>
      </c>
      <c r="R3655">
        <f>YEAR(O3655)</f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>(((J3656/60)/60)/24)+DATE(1970,1,1)</f>
        <v>42440.416504629626</v>
      </c>
      <c r="P3656" t="str">
        <f>LEFT(N3656,SEARCH("/",N3656)-1)</f>
        <v>theater</v>
      </c>
      <c r="Q3656" t="str">
        <f>RIGHT(N3656,LEN(N3656)-SEARCH("/",N3656))</f>
        <v>plays</v>
      </c>
      <c r="R3656">
        <f>YEAR(O3656)</f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>(((J3657/60)/60)/24)+DATE(1970,1,1)</f>
        <v>42173.803217592591</v>
      </c>
      <c r="P3657" t="str">
        <f>LEFT(N3657,SEARCH("/",N3657)-1)</f>
        <v>theater</v>
      </c>
      <c r="Q3657" t="str">
        <f>RIGHT(N3657,LEN(N3657)-SEARCH("/",N3657))</f>
        <v>plays</v>
      </c>
      <c r="R3657">
        <f>YEAR(O3657)</f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>(((J3658/60)/60)/24)+DATE(1970,1,1)</f>
        <v>42737.910138888896</v>
      </c>
      <c r="P3658" t="str">
        <f>LEFT(N3658,SEARCH("/",N3658)-1)</f>
        <v>theater</v>
      </c>
      <c r="Q3658" t="str">
        <f>RIGHT(N3658,LEN(N3658)-SEARCH("/",N3658))</f>
        <v>plays</v>
      </c>
      <c r="R3658">
        <f>YEAR(O3658)</f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>(((J3659/60)/60)/24)+DATE(1970,1,1)</f>
        <v>42499.629849537043</v>
      </c>
      <c r="P3659" t="str">
        <f>LEFT(N3659,SEARCH("/",N3659)-1)</f>
        <v>theater</v>
      </c>
      <c r="Q3659" t="str">
        <f>RIGHT(N3659,LEN(N3659)-SEARCH("/",N3659))</f>
        <v>plays</v>
      </c>
      <c r="R3659">
        <f>YEAR(O3659)</f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>(((J3660/60)/60)/24)+DATE(1970,1,1)</f>
        <v>41775.858564814815</v>
      </c>
      <c r="P3660" t="str">
        <f>LEFT(N3660,SEARCH("/",N3660)-1)</f>
        <v>theater</v>
      </c>
      <c r="Q3660" t="str">
        <f>RIGHT(N3660,LEN(N3660)-SEARCH("/",N3660))</f>
        <v>plays</v>
      </c>
      <c r="R3660">
        <f>YEAR(O3660)</f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>(((J3661/60)/60)/24)+DATE(1970,1,1)</f>
        <v>42055.277199074073</v>
      </c>
      <c r="P3661" t="str">
        <f>LEFT(N3661,SEARCH("/",N3661)-1)</f>
        <v>theater</v>
      </c>
      <c r="Q3661" t="str">
        <f>RIGHT(N3661,LEN(N3661)-SEARCH("/",N3661))</f>
        <v>plays</v>
      </c>
      <c r="R3661">
        <f>YEAR(O3661)</f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>(((J3662/60)/60)/24)+DATE(1970,1,1)</f>
        <v>41971.881076388891</v>
      </c>
      <c r="P3662" t="str">
        <f>LEFT(N3662,SEARCH("/",N3662)-1)</f>
        <v>theater</v>
      </c>
      <c r="Q3662" t="str">
        <f>RIGHT(N3662,LEN(N3662)-SEARCH("/",N3662))</f>
        <v>plays</v>
      </c>
      <c r="R3662">
        <f>YEAR(O3662)</f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>(((J3663/60)/60)/24)+DATE(1970,1,1)</f>
        <v>42447.896666666667</v>
      </c>
      <c r="P3663" t="str">
        <f>LEFT(N3663,SEARCH("/",N3663)-1)</f>
        <v>theater</v>
      </c>
      <c r="Q3663" t="str">
        <f>RIGHT(N3663,LEN(N3663)-SEARCH("/",N3663))</f>
        <v>plays</v>
      </c>
      <c r="R3663">
        <f>YEAR(O3663)</f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>(((J3664/60)/60)/24)+DATE(1970,1,1)</f>
        <v>42064.220069444447</v>
      </c>
      <c r="P3664" t="str">
        <f>LEFT(N3664,SEARCH("/",N3664)-1)</f>
        <v>theater</v>
      </c>
      <c r="Q3664" t="str">
        <f>RIGHT(N3664,LEN(N3664)-SEARCH("/",N3664))</f>
        <v>plays</v>
      </c>
      <c r="R3664">
        <f>YEAR(O3664)</f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>(((J3665/60)/60)/24)+DATE(1970,1,1)</f>
        <v>42665.451736111107</v>
      </c>
      <c r="P3665" t="str">
        <f>LEFT(N3665,SEARCH("/",N3665)-1)</f>
        <v>theater</v>
      </c>
      <c r="Q3665" t="str">
        <f>RIGHT(N3665,LEN(N3665)-SEARCH("/",N3665))</f>
        <v>plays</v>
      </c>
      <c r="R3665">
        <f>YEAR(O3665)</f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>(((J3666/60)/60)/24)+DATE(1970,1,1)</f>
        <v>42523.248715277776</v>
      </c>
      <c r="P3666" t="str">
        <f>LEFT(N3666,SEARCH("/",N3666)-1)</f>
        <v>theater</v>
      </c>
      <c r="Q3666" t="str">
        <f>RIGHT(N3666,LEN(N3666)-SEARCH("/",N3666))</f>
        <v>plays</v>
      </c>
      <c r="R3666">
        <f>YEAR(O3666)</f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>(((J3667/60)/60)/24)+DATE(1970,1,1)</f>
        <v>42294.808124999996</v>
      </c>
      <c r="P3667" t="str">
        <f>LEFT(N3667,SEARCH("/",N3667)-1)</f>
        <v>theater</v>
      </c>
      <c r="Q3667" t="str">
        <f>RIGHT(N3667,LEN(N3667)-SEARCH("/",N3667))</f>
        <v>plays</v>
      </c>
      <c r="R3667">
        <f>YEAR(O3667)</f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>(((J3668/60)/60)/24)+DATE(1970,1,1)</f>
        <v>41822.90488425926</v>
      </c>
      <c r="P3668" t="str">
        <f>LEFT(N3668,SEARCH("/",N3668)-1)</f>
        <v>theater</v>
      </c>
      <c r="Q3668" t="str">
        <f>RIGHT(N3668,LEN(N3668)-SEARCH("/",N3668))</f>
        <v>plays</v>
      </c>
      <c r="R3668">
        <f>YEAR(O3668)</f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>(((J3669/60)/60)/24)+DATE(1970,1,1)</f>
        <v>42173.970127314817</v>
      </c>
      <c r="P3669" t="str">
        <f>LEFT(N3669,SEARCH("/",N3669)-1)</f>
        <v>theater</v>
      </c>
      <c r="Q3669" t="str">
        <f>RIGHT(N3669,LEN(N3669)-SEARCH("/",N3669))</f>
        <v>plays</v>
      </c>
      <c r="R3669">
        <f>YEAR(O3669)</f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>(((J3670/60)/60)/24)+DATE(1970,1,1)</f>
        <v>42185.556157407409</v>
      </c>
      <c r="P3670" t="str">
        <f>LEFT(N3670,SEARCH("/",N3670)-1)</f>
        <v>theater</v>
      </c>
      <c r="Q3670" t="str">
        <f>RIGHT(N3670,LEN(N3670)-SEARCH("/",N3670))</f>
        <v>plays</v>
      </c>
      <c r="R3670">
        <f>YEAR(O3670)</f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>(((J3671/60)/60)/24)+DATE(1970,1,1)</f>
        <v>42136.675196759257</v>
      </c>
      <c r="P3671" t="str">
        <f>LEFT(N3671,SEARCH("/",N3671)-1)</f>
        <v>theater</v>
      </c>
      <c r="Q3671" t="str">
        <f>RIGHT(N3671,LEN(N3671)-SEARCH("/",N3671))</f>
        <v>plays</v>
      </c>
      <c r="R3671">
        <f>YEAR(O3671)</f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>(((J3672/60)/60)/24)+DATE(1970,1,1)</f>
        <v>42142.514016203699</v>
      </c>
      <c r="P3672" t="str">
        <f>LEFT(N3672,SEARCH("/",N3672)-1)</f>
        <v>theater</v>
      </c>
      <c r="Q3672" t="str">
        <f>RIGHT(N3672,LEN(N3672)-SEARCH("/",N3672))</f>
        <v>plays</v>
      </c>
      <c r="R3672">
        <f>YEAR(O3672)</f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>(((J3673/60)/60)/24)+DATE(1970,1,1)</f>
        <v>41820.62809027778</v>
      </c>
      <c r="P3673" t="str">
        <f>LEFT(N3673,SEARCH("/",N3673)-1)</f>
        <v>theater</v>
      </c>
      <c r="Q3673" t="str">
        <f>RIGHT(N3673,LEN(N3673)-SEARCH("/",N3673))</f>
        <v>plays</v>
      </c>
      <c r="R3673">
        <f>YEAR(O3673)</f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>(((J3674/60)/60)/24)+DATE(1970,1,1)</f>
        <v>41878.946574074071</v>
      </c>
      <c r="P3674" t="str">
        <f>LEFT(N3674,SEARCH("/",N3674)-1)</f>
        <v>theater</v>
      </c>
      <c r="Q3674" t="str">
        <f>RIGHT(N3674,LEN(N3674)-SEARCH("/",N3674))</f>
        <v>plays</v>
      </c>
      <c r="R3674">
        <f>YEAR(O3674)</f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>(((J3675/60)/60)/24)+DATE(1970,1,1)</f>
        <v>41914.295104166667</v>
      </c>
      <c r="P3675" t="str">
        <f>LEFT(N3675,SEARCH("/",N3675)-1)</f>
        <v>theater</v>
      </c>
      <c r="Q3675" t="str">
        <f>RIGHT(N3675,LEN(N3675)-SEARCH("/",N3675))</f>
        <v>plays</v>
      </c>
      <c r="R3675">
        <f>YEAR(O3675)</f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>(((J3676/60)/60)/24)+DATE(1970,1,1)</f>
        <v>42556.873020833329</v>
      </c>
      <c r="P3676" t="str">
        <f>LEFT(N3676,SEARCH("/",N3676)-1)</f>
        <v>theater</v>
      </c>
      <c r="Q3676" t="str">
        <f>RIGHT(N3676,LEN(N3676)-SEARCH("/",N3676))</f>
        <v>plays</v>
      </c>
      <c r="R3676">
        <f>YEAR(O3676)</f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>(((J3677/60)/60)/24)+DATE(1970,1,1)</f>
        <v>42493.597013888888</v>
      </c>
      <c r="P3677" t="str">
        <f>LEFT(N3677,SEARCH("/",N3677)-1)</f>
        <v>theater</v>
      </c>
      <c r="Q3677" t="str">
        <f>RIGHT(N3677,LEN(N3677)-SEARCH("/",N3677))</f>
        <v>plays</v>
      </c>
      <c r="R3677">
        <f>YEAR(O3677)</f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>(((J3678/60)/60)/24)+DATE(1970,1,1)</f>
        <v>41876.815787037034</v>
      </c>
      <c r="P3678" t="str">
        <f>LEFT(N3678,SEARCH("/",N3678)-1)</f>
        <v>theater</v>
      </c>
      <c r="Q3678" t="str">
        <f>RIGHT(N3678,LEN(N3678)-SEARCH("/",N3678))</f>
        <v>plays</v>
      </c>
      <c r="R3678">
        <f>YEAR(O3678)</f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>(((J3679/60)/60)/24)+DATE(1970,1,1)</f>
        <v>41802.574282407404</v>
      </c>
      <c r="P3679" t="str">
        <f>LEFT(N3679,SEARCH("/",N3679)-1)</f>
        <v>theater</v>
      </c>
      <c r="Q3679" t="str">
        <f>RIGHT(N3679,LEN(N3679)-SEARCH("/",N3679))</f>
        <v>plays</v>
      </c>
      <c r="R3679">
        <f>YEAR(O3679)</f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>(((J3680/60)/60)/24)+DATE(1970,1,1)</f>
        <v>42120.531226851846</v>
      </c>
      <c r="P3680" t="str">
        <f>LEFT(N3680,SEARCH("/",N3680)-1)</f>
        <v>theater</v>
      </c>
      <c r="Q3680" t="str">
        <f>RIGHT(N3680,LEN(N3680)-SEARCH("/",N3680))</f>
        <v>plays</v>
      </c>
      <c r="R3680">
        <f>YEAR(O3680)</f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>(((J3681/60)/60)/24)+DATE(1970,1,1)</f>
        <v>41786.761354166665</v>
      </c>
      <c r="P3681" t="str">
        <f>LEFT(N3681,SEARCH("/",N3681)-1)</f>
        <v>theater</v>
      </c>
      <c r="Q3681" t="str">
        <f>RIGHT(N3681,LEN(N3681)-SEARCH("/",N3681))</f>
        <v>plays</v>
      </c>
      <c r="R3681">
        <f>YEAR(O3681)</f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>(((J3682/60)/60)/24)+DATE(1970,1,1)</f>
        <v>42627.454097222217</v>
      </c>
      <c r="P3682" t="str">
        <f>LEFT(N3682,SEARCH("/",N3682)-1)</f>
        <v>theater</v>
      </c>
      <c r="Q3682" t="str">
        <f>RIGHT(N3682,LEN(N3682)-SEARCH("/",N3682))</f>
        <v>plays</v>
      </c>
      <c r="R3682">
        <f>YEAR(O3682)</f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>(((J3683/60)/60)/24)+DATE(1970,1,1)</f>
        <v>42374.651504629626</v>
      </c>
      <c r="P3683" t="str">
        <f>LEFT(N3683,SEARCH("/",N3683)-1)</f>
        <v>theater</v>
      </c>
      <c r="Q3683" t="str">
        <f>RIGHT(N3683,LEN(N3683)-SEARCH("/",N3683))</f>
        <v>plays</v>
      </c>
      <c r="R3683">
        <f>YEAR(O3683)</f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>(((J3684/60)/60)/24)+DATE(1970,1,1)</f>
        <v>41772.685393518521</v>
      </c>
      <c r="P3684" t="str">
        <f>LEFT(N3684,SEARCH("/",N3684)-1)</f>
        <v>theater</v>
      </c>
      <c r="Q3684" t="str">
        <f>RIGHT(N3684,LEN(N3684)-SEARCH("/",N3684))</f>
        <v>plays</v>
      </c>
      <c r="R3684">
        <f>YEAR(O3684)</f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>(((J3685/60)/60)/24)+DATE(1970,1,1)</f>
        <v>42633.116851851853</v>
      </c>
      <c r="P3685" t="str">
        <f>LEFT(N3685,SEARCH("/",N3685)-1)</f>
        <v>theater</v>
      </c>
      <c r="Q3685" t="str">
        <f>RIGHT(N3685,LEN(N3685)-SEARCH("/",N3685))</f>
        <v>plays</v>
      </c>
      <c r="R3685">
        <f>YEAR(O3685)</f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>(((J3686/60)/60)/24)+DATE(1970,1,1)</f>
        <v>42219.180393518516</v>
      </c>
      <c r="P3686" t="str">
        <f>LEFT(N3686,SEARCH("/",N3686)-1)</f>
        <v>theater</v>
      </c>
      <c r="Q3686" t="str">
        <f>RIGHT(N3686,LEN(N3686)-SEARCH("/",N3686))</f>
        <v>plays</v>
      </c>
      <c r="R3686">
        <f>YEAR(O3686)</f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>(((J3687/60)/60)/24)+DATE(1970,1,1)</f>
        <v>41753.593275462961</v>
      </c>
      <c r="P3687" t="str">
        <f>LEFT(N3687,SEARCH("/",N3687)-1)</f>
        <v>theater</v>
      </c>
      <c r="Q3687" t="str">
        <f>RIGHT(N3687,LEN(N3687)-SEARCH("/",N3687))</f>
        <v>plays</v>
      </c>
      <c r="R3687">
        <f>YEAR(O3687)</f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>(((J3688/60)/60)/24)+DATE(1970,1,1)</f>
        <v>42230.662731481483</v>
      </c>
      <c r="P3688" t="str">
        <f>LEFT(N3688,SEARCH("/",N3688)-1)</f>
        <v>theater</v>
      </c>
      <c r="Q3688" t="str">
        <f>RIGHT(N3688,LEN(N3688)-SEARCH("/",N3688))</f>
        <v>plays</v>
      </c>
      <c r="R3688">
        <f>YEAR(O3688)</f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>(((J3689/60)/60)/24)+DATE(1970,1,1)</f>
        <v>41787.218229166669</v>
      </c>
      <c r="P3689" t="str">
        <f>LEFT(N3689,SEARCH("/",N3689)-1)</f>
        <v>theater</v>
      </c>
      <c r="Q3689" t="str">
        <f>RIGHT(N3689,LEN(N3689)-SEARCH("/",N3689))</f>
        <v>plays</v>
      </c>
      <c r="R3689">
        <f>YEAR(O3689)</f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>(((J3690/60)/60)/24)+DATE(1970,1,1)</f>
        <v>41829.787083333329</v>
      </c>
      <c r="P3690" t="str">
        <f>LEFT(N3690,SEARCH("/",N3690)-1)</f>
        <v>theater</v>
      </c>
      <c r="Q3690" t="str">
        <f>RIGHT(N3690,LEN(N3690)-SEARCH("/",N3690))</f>
        <v>plays</v>
      </c>
      <c r="R3690">
        <f>YEAR(O3690)</f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>(((J3691/60)/60)/24)+DATE(1970,1,1)</f>
        <v>42147.826840277776</v>
      </c>
      <c r="P3691" t="str">
        <f>LEFT(N3691,SEARCH("/",N3691)-1)</f>
        <v>theater</v>
      </c>
      <c r="Q3691" t="str">
        <f>RIGHT(N3691,LEN(N3691)-SEARCH("/",N3691))</f>
        <v>plays</v>
      </c>
      <c r="R3691">
        <f>YEAR(O3691)</f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>(((J3692/60)/60)/24)+DATE(1970,1,1)</f>
        <v>41940.598182870373</v>
      </c>
      <c r="P3692" t="str">
        <f>LEFT(N3692,SEARCH("/",N3692)-1)</f>
        <v>theater</v>
      </c>
      <c r="Q3692" t="str">
        <f>RIGHT(N3692,LEN(N3692)-SEARCH("/",N3692))</f>
        <v>plays</v>
      </c>
      <c r="R3692">
        <f>YEAR(O3692)</f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>(((J3693/60)/60)/24)+DATE(1970,1,1)</f>
        <v>42020.700567129628</v>
      </c>
      <c r="P3693" t="str">
        <f>LEFT(N3693,SEARCH("/",N3693)-1)</f>
        <v>theater</v>
      </c>
      <c r="Q3693" t="str">
        <f>RIGHT(N3693,LEN(N3693)-SEARCH("/",N3693))</f>
        <v>plays</v>
      </c>
      <c r="R3693">
        <f>YEAR(O3693)</f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>(((J3694/60)/60)/24)+DATE(1970,1,1)</f>
        <v>41891.96503472222</v>
      </c>
      <c r="P3694" t="str">
        <f>LEFT(N3694,SEARCH("/",N3694)-1)</f>
        <v>theater</v>
      </c>
      <c r="Q3694" t="str">
        <f>RIGHT(N3694,LEN(N3694)-SEARCH("/",N3694))</f>
        <v>plays</v>
      </c>
      <c r="R3694">
        <f>YEAR(O3694)</f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>(((J3695/60)/60)/24)+DATE(1970,1,1)</f>
        <v>42309.191307870366</v>
      </c>
      <c r="P3695" t="str">
        <f>LEFT(N3695,SEARCH("/",N3695)-1)</f>
        <v>theater</v>
      </c>
      <c r="Q3695" t="str">
        <f>RIGHT(N3695,LEN(N3695)-SEARCH("/",N3695))</f>
        <v>plays</v>
      </c>
      <c r="R3695">
        <f>YEAR(O3695)</f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>(((J3696/60)/60)/24)+DATE(1970,1,1)</f>
        <v>42490.133877314816</v>
      </c>
      <c r="P3696" t="str">
        <f>LEFT(N3696,SEARCH("/",N3696)-1)</f>
        <v>theater</v>
      </c>
      <c r="Q3696" t="str">
        <f>RIGHT(N3696,LEN(N3696)-SEARCH("/",N3696))</f>
        <v>plays</v>
      </c>
      <c r="R3696">
        <f>YEAR(O3696)</f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>(((J3697/60)/60)/24)+DATE(1970,1,1)</f>
        <v>41995.870486111111</v>
      </c>
      <c r="P3697" t="str">
        <f>LEFT(N3697,SEARCH("/",N3697)-1)</f>
        <v>theater</v>
      </c>
      <c r="Q3697" t="str">
        <f>RIGHT(N3697,LEN(N3697)-SEARCH("/",N3697))</f>
        <v>plays</v>
      </c>
      <c r="R3697">
        <f>YEAR(O3697)</f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>(((J3698/60)/60)/24)+DATE(1970,1,1)</f>
        <v>41988.617083333331</v>
      </c>
      <c r="P3698" t="str">
        <f>LEFT(N3698,SEARCH("/",N3698)-1)</f>
        <v>theater</v>
      </c>
      <c r="Q3698" t="str">
        <f>RIGHT(N3698,LEN(N3698)-SEARCH("/",N3698))</f>
        <v>plays</v>
      </c>
      <c r="R3698">
        <f>YEAR(O3698)</f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>(((J3699/60)/60)/24)+DATE(1970,1,1)</f>
        <v>42479.465833333335</v>
      </c>
      <c r="P3699" t="str">
        <f>LEFT(N3699,SEARCH("/",N3699)-1)</f>
        <v>theater</v>
      </c>
      <c r="Q3699" t="str">
        <f>RIGHT(N3699,LEN(N3699)-SEARCH("/",N3699))</f>
        <v>plays</v>
      </c>
      <c r="R3699">
        <f>YEAR(O3699)</f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>(((J3700/60)/60)/24)+DATE(1970,1,1)</f>
        <v>42401.806562500002</v>
      </c>
      <c r="P3700" t="str">
        <f>LEFT(N3700,SEARCH("/",N3700)-1)</f>
        <v>theater</v>
      </c>
      <c r="Q3700" t="str">
        <f>RIGHT(N3700,LEN(N3700)-SEARCH("/",N3700))</f>
        <v>plays</v>
      </c>
      <c r="R3700">
        <f>YEAR(O3700)</f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>(((J3701/60)/60)/24)+DATE(1970,1,1)</f>
        <v>41897.602037037039</v>
      </c>
      <c r="P3701" t="str">
        <f>LEFT(N3701,SEARCH("/",N3701)-1)</f>
        <v>theater</v>
      </c>
      <c r="Q3701" t="str">
        <f>RIGHT(N3701,LEN(N3701)-SEARCH("/",N3701))</f>
        <v>plays</v>
      </c>
      <c r="R3701">
        <f>YEAR(O3701)</f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>(((J3702/60)/60)/24)+DATE(1970,1,1)</f>
        <v>41882.585648148146</v>
      </c>
      <c r="P3702" t="str">
        <f>LEFT(N3702,SEARCH("/",N3702)-1)</f>
        <v>theater</v>
      </c>
      <c r="Q3702" t="str">
        <f>RIGHT(N3702,LEN(N3702)-SEARCH("/",N3702))</f>
        <v>plays</v>
      </c>
      <c r="R3702">
        <f>YEAR(O3702)</f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>(((J3703/60)/60)/24)+DATE(1970,1,1)</f>
        <v>42129.541585648149</v>
      </c>
      <c r="P3703" t="str">
        <f>LEFT(N3703,SEARCH("/",N3703)-1)</f>
        <v>theater</v>
      </c>
      <c r="Q3703" t="str">
        <f>RIGHT(N3703,LEN(N3703)-SEARCH("/",N3703))</f>
        <v>plays</v>
      </c>
      <c r="R3703">
        <f>YEAR(O3703)</f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>(((J3704/60)/60)/24)+DATE(1970,1,1)</f>
        <v>42524.53800925926</v>
      </c>
      <c r="P3704" t="str">
        <f>LEFT(N3704,SEARCH("/",N3704)-1)</f>
        <v>theater</v>
      </c>
      <c r="Q3704" t="str">
        <f>RIGHT(N3704,LEN(N3704)-SEARCH("/",N3704))</f>
        <v>plays</v>
      </c>
      <c r="R3704">
        <f>YEAR(O3704)</f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>(((J3705/60)/60)/24)+DATE(1970,1,1)</f>
        <v>42556.504490740743</v>
      </c>
      <c r="P3705" t="str">
        <f>LEFT(N3705,SEARCH("/",N3705)-1)</f>
        <v>theater</v>
      </c>
      <c r="Q3705" t="str">
        <f>RIGHT(N3705,LEN(N3705)-SEARCH("/",N3705))</f>
        <v>plays</v>
      </c>
      <c r="R3705">
        <f>YEAR(O3705)</f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>(((J3706/60)/60)/24)+DATE(1970,1,1)</f>
        <v>42461.689745370371</v>
      </c>
      <c r="P3706" t="str">
        <f>LEFT(N3706,SEARCH("/",N3706)-1)</f>
        <v>theater</v>
      </c>
      <c r="Q3706" t="str">
        <f>RIGHT(N3706,LEN(N3706)-SEARCH("/",N3706))</f>
        <v>plays</v>
      </c>
      <c r="R3706">
        <f>YEAR(O3706)</f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>(((J3707/60)/60)/24)+DATE(1970,1,1)</f>
        <v>41792.542986111112</v>
      </c>
      <c r="P3707" t="str">
        <f>LEFT(N3707,SEARCH("/",N3707)-1)</f>
        <v>theater</v>
      </c>
      <c r="Q3707" t="str">
        <f>RIGHT(N3707,LEN(N3707)-SEARCH("/",N3707))</f>
        <v>plays</v>
      </c>
      <c r="R3707">
        <f>YEAR(O3707)</f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>(((J3708/60)/60)/24)+DATE(1970,1,1)</f>
        <v>41879.913761574076</v>
      </c>
      <c r="P3708" t="str">
        <f>LEFT(N3708,SEARCH("/",N3708)-1)</f>
        <v>theater</v>
      </c>
      <c r="Q3708" t="str">
        <f>RIGHT(N3708,LEN(N3708)-SEARCH("/",N3708))</f>
        <v>plays</v>
      </c>
      <c r="R3708">
        <f>YEAR(O3708)</f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>(((J3709/60)/60)/24)+DATE(1970,1,1)</f>
        <v>42552.048356481479</v>
      </c>
      <c r="P3709" t="str">
        <f>LEFT(N3709,SEARCH("/",N3709)-1)</f>
        <v>theater</v>
      </c>
      <c r="Q3709" t="str">
        <f>RIGHT(N3709,LEN(N3709)-SEARCH("/",N3709))</f>
        <v>plays</v>
      </c>
      <c r="R3709">
        <f>YEAR(O3709)</f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>(((J3710/60)/60)/24)+DATE(1970,1,1)</f>
        <v>41810.142199074071</v>
      </c>
      <c r="P3710" t="str">
        <f>LEFT(N3710,SEARCH("/",N3710)-1)</f>
        <v>theater</v>
      </c>
      <c r="Q3710" t="str">
        <f>RIGHT(N3710,LEN(N3710)-SEARCH("/",N3710))</f>
        <v>plays</v>
      </c>
      <c r="R3710">
        <f>YEAR(O3710)</f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>(((J3711/60)/60)/24)+DATE(1970,1,1)</f>
        <v>41785.707708333335</v>
      </c>
      <c r="P3711" t="str">
        <f>LEFT(N3711,SEARCH("/",N3711)-1)</f>
        <v>theater</v>
      </c>
      <c r="Q3711" t="str">
        <f>RIGHT(N3711,LEN(N3711)-SEARCH("/",N3711))</f>
        <v>plays</v>
      </c>
      <c r="R3711">
        <f>YEAR(O3711)</f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>(((J3712/60)/60)/24)+DATE(1970,1,1)</f>
        <v>42072.576249999998</v>
      </c>
      <c r="P3712" t="str">
        <f>LEFT(N3712,SEARCH("/",N3712)-1)</f>
        <v>theater</v>
      </c>
      <c r="Q3712" t="str">
        <f>RIGHT(N3712,LEN(N3712)-SEARCH("/",N3712))</f>
        <v>plays</v>
      </c>
      <c r="R3712">
        <f>YEAR(O3712)</f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>(((J3713/60)/60)/24)+DATE(1970,1,1)</f>
        <v>41779.724224537036</v>
      </c>
      <c r="P3713" t="str">
        <f>LEFT(N3713,SEARCH("/",N3713)-1)</f>
        <v>theater</v>
      </c>
      <c r="Q3713" t="str">
        <f>RIGHT(N3713,LEN(N3713)-SEARCH("/",N3713))</f>
        <v>plays</v>
      </c>
      <c r="R3713">
        <f>YEAR(O3713)</f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>(((J3714/60)/60)/24)+DATE(1970,1,1)</f>
        <v>42134.172071759262</v>
      </c>
      <c r="P3714" t="str">
        <f>LEFT(N3714,SEARCH("/",N3714)-1)</f>
        <v>theater</v>
      </c>
      <c r="Q3714" t="str">
        <f>RIGHT(N3714,LEN(N3714)-SEARCH("/",N3714))</f>
        <v>plays</v>
      </c>
      <c r="R3714">
        <f>YEAR(O3714)</f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>(((J3715/60)/60)/24)+DATE(1970,1,1)</f>
        <v>42505.738032407404</v>
      </c>
      <c r="P3715" t="str">
        <f>LEFT(N3715,SEARCH("/",N3715)-1)</f>
        <v>theater</v>
      </c>
      <c r="Q3715" t="str">
        <f>RIGHT(N3715,LEN(N3715)-SEARCH("/",N3715))</f>
        <v>plays</v>
      </c>
      <c r="R3715">
        <f>YEAR(O3715)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>(((J3716/60)/60)/24)+DATE(1970,1,1)</f>
        <v>42118.556331018524</v>
      </c>
      <c r="P3716" t="str">
        <f>LEFT(N3716,SEARCH("/",N3716)-1)</f>
        <v>theater</v>
      </c>
      <c r="Q3716" t="str">
        <f>RIGHT(N3716,LEN(N3716)-SEARCH("/",N3716))</f>
        <v>plays</v>
      </c>
      <c r="R3716">
        <f>YEAR(O3716)</f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>(((J3717/60)/60)/24)+DATE(1970,1,1)</f>
        <v>42036.995590277773</v>
      </c>
      <c r="P3717" t="str">
        <f>LEFT(N3717,SEARCH("/",N3717)-1)</f>
        <v>theater</v>
      </c>
      <c r="Q3717" t="str">
        <f>RIGHT(N3717,LEN(N3717)-SEARCH("/",N3717))</f>
        <v>plays</v>
      </c>
      <c r="R3717">
        <f>YEAR(O3717)</f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>(((J3718/60)/60)/24)+DATE(1970,1,1)</f>
        <v>42360.887835648144</v>
      </c>
      <c r="P3718" t="str">
        <f>LEFT(N3718,SEARCH("/",N3718)-1)</f>
        <v>theater</v>
      </c>
      <c r="Q3718" t="str">
        <f>RIGHT(N3718,LEN(N3718)-SEARCH("/",N3718))</f>
        <v>plays</v>
      </c>
      <c r="R3718">
        <f>YEAR(O3718)</f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>(((J3719/60)/60)/24)+DATE(1970,1,1)</f>
        <v>42102.866307870368</v>
      </c>
      <c r="P3719" t="str">
        <f>LEFT(N3719,SEARCH("/",N3719)-1)</f>
        <v>theater</v>
      </c>
      <c r="Q3719" t="str">
        <f>RIGHT(N3719,LEN(N3719)-SEARCH("/",N3719))</f>
        <v>plays</v>
      </c>
      <c r="R3719">
        <f>YEAR(O3719)</f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>(((J3720/60)/60)/24)+DATE(1970,1,1)</f>
        <v>42032.716145833328</v>
      </c>
      <c r="P3720" t="str">
        <f>LEFT(N3720,SEARCH("/",N3720)-1)</f>
        <v>theater</v>
      </c>
      <c r="Q3720" t="str">
        <f>RIGHT(N3720,LEN(N3720)-SEARCH("/",N3720))</f>
        <v>plays</v>
      </c>
      <c r="R3720">
        <f>YEAR(O3720)</f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>(((J3721/60)/60)/24)+DATE(1970,1,1)</f>
        <v>42147.729930555557</v>
      </c>
      <c r="P3721" t="str">
        <f>LEFT(N3721,SEARCH("/",N3721)-1)</f>
        <v>theater</v>
      </c>
      <c r="Q3721" t="str">
        <f>RIGHT(N3721,LEN(N3721)-SEARCH("/",N3721))</f>
        <v>plays</v>
      </c>
      <c r="R3721">
        <f>YEAR(O3721)</f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>(((J3722/60)/60)/24)+DATE(1970,1,1)</f>
        <v>42165.993125000001</v>
      </c>
      <c r="P3722" t="str">
        <f>LEFT(N3722,SEARCH("/",N3722)-1)</f>
        <v>theater</v>
      </c>
      <c r="Q3722" t="str">
        <f>RIGHT(N3722,LEN(N3722)-SEARCH("/",N3722))</f>
        <v>plays</v>
      </c>
      <c r="R3722">
        <f>YEAR(O3722)</f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>(((J3723/60)/60)/24)+DATE(1970,1,1)</f>
        <v>41927.936157407406</v>
      </c>
      <c r="P3723" t="str">
        <f>LEFT(N3723,SEARCH("/",N3723)-1)</f>
        <v>theater</v>
      </c>
      <c r="Q3723" t="str">
        <f>RIGHT(N3723,LEN(N3723)-SEARCH("/",N3723))</f>
        <v>plays</v>
      </c>
      <c r="R3723">
        <f>YEAR(O3723)</f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>(((J3724/60)/60)/24)+DATE(1970,1,1)</f>
        <v>42381.671840277777</v>
      </c>
      <c r="P3724" t="str">
        <f>LEFT(N3724,SEARCH("/",N3724)-1)</f>
        <v>theater</v>
      </c>
      <c r="Q3724" t="str">
        <f>RIGHT(N3724,LEN(N3724)-SEARCH("/",N3724))</f>
        <v>plays</v>
      </c>
      <c r="R3724">
        <f>YEAR(O3724)</f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>(((J3725/60)/60)/24)+DATE(1970,1,1)</f>
        <v>41943.753032407411</v>
      </c>
      <c r="P3725" t="str">
        <f>LEFT(N3725,SEARCH("/",N3725)-1)</f>
        <v>theater</v>
      </c>
      <c r="Q3725" t="str">
        <f>RIGHT(N3725,LEN(N3725)-SEARCH("/",N3725))</f>
        <v>plays</v>
      </c>
      <c r="R3725">
        <f>YEAR(O3725)</f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>(((J3726/60)/60)/24)+DATE(1970,1,1)</f>
        <v>42465.491435185191</v>
      </c>
      <c r="P3726" t="str">
        <f>LEFT(N3726,SEARCH("/",N3726)-1)</f>
        <v>theater</v>
      </c>
      <c r="Q3726" t="str">
        <f>RIGHT(N3726,LEN(N3726)-SEARCH("/",N3726))</f>
        <v>plays</v>
      </c>
      <c r="R3726">
        <f>YEAR(O3726)</f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>(((J3727/60)/60)/24)+DATE(1970,1,1)</f>
        <v>42401.945219907408</v>
      </c>
      <c r="P3727" t="str">
        <f>LEFT(N3727,SEARCH("/",N3727)-1)</f>
        <v>theater</v>
      </c>
      <c r="Q3727" t="str">
        <f>RIGHT(N3727,LEN(N3727)-SEARCH("/",N3727))</f>
        <v>plays</v>
      </c>
      <c r="R3727">
        <f>YEAR(O3727)</f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>(((J3728/60)/60)/24)+DATE(1970,1,1)</f>
        <v>42462.140868055561</v>
      </c>
      <c r="P3728" t="str">
        <f>LEFT(N3728,SEARCH("/",N3728)-1)</f>
        <v>theater</v>
      </c>
      <c r="Q3728" t="str">
        <f>RIGHT(N3728,LEN(N3728)-SEARCH("/",N3728))</f>
        <v>plays</v>
      </c>
      <c r="R3728">
        <f>YEAR(O3728)</f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>(((J3729/60)/60)/24)+DATE(1970,1,1)</f>
        <v>42632.348310185189</v>
      </c>
      <c r="P3729" t="str">
        <f>LEFT(N3729,SEARCH("/",N3729)-1)</f>
        <v>theater</v>
      </c>
      <c r="Q3729" t="str">
        <f>RIGHT(N3729,LEN(N3729)-SEARCH("/",N3729))</f>
        <v>plays</v>
      </c>
      <c r="R3729">
        <f>YEAR(O3729)</f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>(((J3730/60)/60)/24)+DATE(1970,1,1)</f>
        <v>42205.171018518522</v>
      </c>
      <c r="P3730" t="str">
        <f>LEFT(N3730,SEARCH("/",N3730)-1)</f>
        <v>theater</v>
      </c>
      <c r="Q3730" t="str">
        <f>RIGHT(N3730,LEN(N3730)-SEARCH("/",N3730))</f>
        <v>plays</v>
      </c>
      <c r="R3730">
        <f>YEAR(O3730)</f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>(((J3731/60)/60)/24)+DATE(1970,1,1)</f>
        <v>42041.205000000002</v>
      </c>
      <c r="P3731" t="str">
        <f>LEFT(N3731,SEARCH("/",N3731)-1)</f>
        <v>theater</v>
      </c>
      <c r="Q3731" t="str">
        <f>RIGHT(N3731,LEN(N3731)-SEARCH("/",N3731))</f>
        <v>plays</v>
      </c>
      <c r="R3731">
        <f>YEAR(O3731)</f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>(((J3732/60)/60)/24)+DATE(1970,1,1)</f>
        <v>42203.677766203706</v>
      </c>
      <c r="P3732" t="str">
        <f>LEFT(N3732,SEARCH("/",N3732)-1)</f>
        <v>theater</v>
      </c>
      <c r="Q3732" t="str">
        <f>RIGHT(N3732,LEN(N3732)-SEARCH("/",N3732))</f>
        <v>plays</v>
      </c>
      <c r="R3732">
        <f>YEAR(O3732)</f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>(((J3733/60)/60)/24)+DATE(1970,1,1)</f>
        <v>41983.752847222218</v>
      </c>
      <c r="P3733" t="str">
        <f>LEFT(N3733,SEARCH("/",N3733)-1)</f>
        <v>theater</v>
      </c>
      <c r="Q3733" t="str">
        <f>RIGHT(N3733,LEN(N3733)-SEARCH("/",N3733))</f>
        <v>plays</v>
      </c>
      <c r="R3733">
        <f>YEAR(O3733)</f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>(((J3734/60)/60)/24)+DATE(1970,1,1)</f>
        <v>41968.677465277782</v>
      </c>
      <c r="P3734" t="str">
        <f>LEFT(N3734,SEARCH("/",N3734)-1)</f>
        <v>theater</v>
      </c>
      <c r="Q3734" t="str">
        <f>RIGHT(N3734,LEN(N3734)-SEARCH("/",N3734))</f>
        <v>plays</v>
      </c>
      <c r="R3734">
        <f>YEAR(O3734)</f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>(((J3735/60)/60)/24)+DATE(1970,1,1)</f>
        <v>42103.024398148147</v>
      </c>
      <c r="P3735" t="str">
        <f>LEFT(N3735,SEARCH("/",N3735)-1)</f>
        <v>theater</v>
      </c>
      <c r="Q3735" t="str">
        <f>RIGHT(N3735,LEN(N3735)-SEARCH("/",N3735))</f>
        <v>plays</v>
      </c>
      <c r="R3735">
        <f>YEAR(O3735)</f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>(((J3736/60)/60)/24)+DATE(1970,1,1)</f>
        <v>42089.901574074072</v>
      </c>
      <c r="P3736" t="str">
        <f>LEFT(N3736,SEARCH("/",N3736)-1)</f>
        <v>theater</v>
      </c>
      <c r="Q3736" t="str">
        <f>RIGHT(N3736,LEN(N3736)-SEARCH("/",N3736))</f>
        <v>plays</v>
      </c>
      <c r="R3736">
        <f>YEAR(O3736)</f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>(((J3737/60)/60)/24)+DATE(1970,1,1)</f>
        <v>42122.693159722221</v>
      </c>
      <c r="P3737" t="str">
        <f>LEFT(N3737,SEARCH("/",N3737)-1)</f>
        <v>theater</v>
      </c>
      <c r="Q3737" t="str">
        <f>RIGHT(N3737,LEN(N3737)-SEARCH("/",N3737))</f>
        <v>plays</v>
      </c>
      <c r="R3737">
        <f>YEAR(O3737)</f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>(((J3738/60)/60)/24)+DATE(1970,1,1)</f>
        <v>42048.711724537032</v>
      </c>
      <c r="P3738" t="str">
        <f>LEFT(N3738,SEARCH("/",N3738)-1)</f>
        <v>theater</v>
      </c>
      <c r="Q3738" t="str">
        <f>RIGHT(N3738,LEN(N3738)-SEARCH("/",N3738))</f>
        <v>plays</v>
      </c>
      <c r="R3738">
        <f>YEAR(O3738)</f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>(((J3739/60)/60)/24)+DATE(1970,1,1)</f>
        <v>42297.691006944442</v>
      </c>
      <c r="P3739" t="str">
        <f>LEFT(N3739,SEARCH("/",N3739)-1)</f>
        <v>theater</v>
      </c>
      <c r="Q3739" t="str">
        <f>RIGHT(N3739,LEN(N3739)-SEARCH("/",N3739))</f>
        <v>plays</v>
      </c>
      <c r="R3739">
        <f>YEAR(O3739)</f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>(((J3740/60)/60)/24)+DATE(1970,1,1)</f>
        <v>41813.938715277778</v>
      </c>
      <c r="P3740" t="str">
        <f>LEFT(N3740,SEARCH("/",N3740)-1)</f>
        <v>theater</v>
      </c>
      <c r="Q3740" t="str">
        <f>RIGHT(N3740,LEN(N3740)-SEARCH("/",N3740))</f>
        <v>plays</v>
      </c>
      <c r="R3740">
        <f>YEAR(O3740)</f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>(((J3741/60)/60)/24)+DATE(1970,1,1)</f>
        <v>42548.449861111112</v>
      </c>
      <c r="P3741" t="str">
        <f>LEFT(N3741,SEARCH("/",N3741)-1)</f>
        <v>theater</v>
      </c>
      <c r="Q3741" t="str">
        <f>RIGHT(N3741,LEN(N3741)-SEARCH("/",N3741))</f>
        <v>plays</v>
      </c>
      <c r="R3741">
        <f>YEAR(O3741)</f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>(((J3742/60)/60)/24)+DATE(1970,1,1)</f>
        <v>41833.089756944442</v>
      </c>
      <c r="P3742" t="str">
        <f>LEFT(N3742,SEARCH("/",N3742)-1)</f>
        <v>theater</v>
      </c>
      <c r="Q3742" t="str">
        <f>RIGHT(N3742,LEN(N3742)-SEARCH("/",N3742))</f>
        <v>plays</v>
      </c>
      <c r="R3742">
        <f>YEAR(O3742)</f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>(((J3743/60)/60)/24)+DATE(1970,1,1)</f>
        <v>42325.920717592591</v>
      </c>
      <c r="P3743" t="str">
        <f>LEFT(N3743,SEARCH("/",N3743)-1)</f>
        <v>theater</v>
      </c>
      <c r="Q3743" t="str">
        <f>RIGHT(N3743,LEN(N3743)-SEARCH("/",N3743))</f>
        <v>plays</v>
      </c>
      <c r="R3743">
        <f>YEAR(O3743)</f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>(((J3744/60)/60)/24)+DATE(1970,1,1)</f>
        <v>41858.214629629627</v>
      </c>
      <c r="P3744" t="str">
        <f>LEFT(N3744,SEARCH("/",N3744)-1)</f>
        <v>theater</v>
      </c>
      <c r="Q3744" t="str">
        <f>RIGHT(N3744,LEN(N3744)-SEARCH("/",N3744))</f>
        <v>plays</v>
      </c>
      <c r="R3744">
        <f>YEAR(O3744)</f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>(((J3745/60)/60)/24)+DATE(1970,1,1)</f>
        <v>41793.710231481484</v>
      </c>
      <c r="P3745" t="str">
        <f>LEFT(N3745,SEARCH("/",N3745)-1)</f>
        <v>theater</v>
      </c>
      <c r="Q3745" t="str">
        <f>RIGHT(N3745,LEN(N3745)-SEARCH("/",N3745))</f>
        <v>plays</v>
      </c>
      <c r="R3745">
        <f>YEAR(O3745)</f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>(((J3746/60)/60)/24)+DATE(1970,1,1)</f>
        <v>41793.814259259263</v>
      </c>
      <c r="P3746" t="str">
        <f>LEFT(N3746,SEARCH("/",N3746)-1)</f>
        <v>theater</v>
      </c>
      <c r="Q3746" t="str">
        <f>RIGHT(N3746,LEN(N3746)-SEARCH("/",N3746))</f>
        <v>plays</v>
      </c>
      <c r="R3746">
        <f>YEAR(O3746)</f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>(((J3747/60)/60)/24)+DATE(1970,1,1)</f>
        <v>41831.697939814818</v>
      </c>
      <c r="P3747" t="str">
        <f>LEFT(N3747,SEARCH("/",N3747)-1)</f>
        <v>theater</v>
      </c>
      <c r="Q3747" t="str">
        <f>RIGHT(N3747,LEN(N3747)-SEARCH("/",N3747))</f>
        <v>plays</v>
      </c>
      <c r="R3747">
        <f>YEAR(O3747)</f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>(((J3748/60)/60)/24)+DATE(1970,1,1)</f>
        <v>42621.389340277776</v>
      </c>
      <c r="P3748" t="str">
        <f>LEFT(N3748,SEARCH("/",N3748)-1)</f>
        <v>theater</v>
      </c>
      <c r="Q3748" t="str">
        <f>RIGHT(N3748,LEN(N3748)-SEARCH("/",N3748))</f>
        <v>plays</v>
      </c>
      <c r="R3748">
        <f>YEAR(O3748)</f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>(((J3749/60)/60)/24)+DATE(1970,1,1)</f>
        <v>42164.299722222218</v>
      </c>
      <c r="P3749" t="str">
        <f>LEFT(N3749,SEARCH("/",N3749)-1)</f>
        <v>theater</v>
      </c>
      <c r="Q3749" t="str">
        <f>RIGHT(N3749,LEN(N3749)-SEARCH("/",N3749))</f>
        <v>plays</v>
      </c>
      <c r="R3749">
        <f>YEAR(O3749)</f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>(((J3750/60)/60)/24)+DATE(1970,1,1)</f>
        <v>42395.706435185188</v>
      </c>
      <c r="P3750" t="str">
        <f>LEFT(N3750,SEARCH("/",N3750)-1)</f>
        <v>theater</v>
      </c>
      <c r="Q3750" t="str">
        <f>RIGHT(N3750,LEN(N3750)-SEARCH("/",N3750))</f>
        <v>musical</v>
      </c>
      <c r="R3750">
        <f>YEAR(O3750)</f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>(((J3751/60)/60)/24)+DATE(1970,1,1)</f>
        <v>42458.127175925925</v>
      </c>
      <c r="P3751" t="str">
        <f>LEFT(N3751,SEARCH("/",N3751)-1)</f>
        <v>theater</v>
      </c>
      <c r="Q3751" t="str">
        <f>RIGHT(N3751,LEN(N3751)-SEARCH("/",N3751))</f>
        <v>musical</v>
      </c>
      <c r="R3751">
        <f>YEAR(O3751)</f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>(((J3752/60)/60)/24)+DATE(1970,1,1)</f>
        <v>42016.981574074074</v>
      </c>
      <c r="P3752" t="str">
        <f>LEFT(N3752,SEARCH("/",N3752)-1)</f>
        <v>theater</v>
      </c>
      <c r="Q3752" t="str">
        <f>RIGHT(N3752,LEN(N3752)-SEARCH("/",N3752))</f>
        <v>musical</v>
      </c>
      <c r="R3752">
        <f>YEAR(O3752)</f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>(((J3753/60)/60)/24)+DATE(1970,1,1)</f>
        <v>42403.035567129627</v>
      </c>
      <c r="P3753" t="str">
        <f>LEFT(N3753,SEARCH("/",N3753)-1)</f>
        <v>theater</v>
      </c>
      <c r="Q3753" t="str">
        <f>RIGHT(N3753,LEN(N3753)-SEARCH("/",N3753))</f>
        <v>musical</v>
      </c>
      <c r="R3753">
        <f>YEAR(O3753)</f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>(((J3754/60)/60)/24)+DATE(1970,1,1)</f>
        <v>42619.802488425921</v>
      </c>
      <c r="P3754" t="str">
        <f>LEFT(N3754,SEARCH("/",N3754)-1)</f>
        <v>theater</v>
      </c>
      <c r="Q3754" t="str">
        <f>RIGHT(N3754,LEN(N3754)-SEARCH("/",N3754))</f>
        <v>musical</v>
      </c>
      <c r="R3754">
        <f>YEAR(O3754)</f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>(((J3755/60)/60)/24)+DATE(1970,1,1)</f>
        <v>42128.824074074073</v>
      </c>
      <c r="P3755" t="str">
        <f>LEFT(N3755,SEARCH("/",N3755)-1)</f>
        <v>theater</v>
      </c>
      <c r="Q3755" t="str">
        <f>RIGHT(N3755,LEN(N3755)-SEARCH("/",N3755))</f>
        <v>musical</v>
      </c>
      <c r="R3755">
        <f>YEAR(O3755)</f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>(((J3756/60)/60)/24)+DATE(1970,1,1)</f>
        <v>41808.881215277775</v>
      </c>
      <c r="P3756" t="str">
        <f>LEFT(N3756,SEARCH("/",N3756)-1)</f>
        <v>theater</v>
      </c>
      <c r="Q3756" t="str">
        <f>RIGHT(N3756,LEN(N3756)-SEARCH("/",N3756))</f>
        <v>musical</v>
      </c>
      <c r="R3756">
        <f>YEAR(O3756)</f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>(((J3757/60)/60)/24)+DATE(1970,1,1)</f>
        <v>42445.866979166662</v>
      </c>
      <c r="P3757" t="str">
        <f>LEFT(N3757,SEARCH("/",N3757)-1)</f>
        <v>theater</v>
      </c>
      <c r="Q3757" t="str">
        <f>RIGHT(N3757,LEN(N3757)-SEARCH("/",N3757))</f>
        <v>musical</v>
      </c>
      <c r="R3757">
        <f>YEAR(O3757)</f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>(((J3758/60)/60)/24)+DATE(1970,1,1)</f>
        <v>41771.814791666664</v>
      </c>
      <c r="P3758" t="str">
        <f>LEFT(N3758,SEARCH("/",N3758)-1)</f>
        <v>theater</v>
      </c>
      <c r="Q3758" t="str">
        <f>RIGHT(N3758,LEN(N3758)-SEARCH("/",N3758))</f>
        <v>musical</v>
      </c>
      <c r="R3758">
        <f>YEAR(O3758)</f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>(((J3759/60)/60)/24)+DATE(1970,1,1)</f>
        <v>41954.850868055553</v>
      </c>
      <c r="P3759" t="str">
        <f>LEFT(N3759,SEARCH("/",N3759)-1)</f>
        <v>theater</v>
      </c>
      <c r="Q3759" t="str">
        <f>RIGHT(N3759,LEN(N3759)-SEARCH("/",N3759))</f>
        <v>musical</v>
      </c>
      <c r="R3759">
        <f>YEAR(O3759)</f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>(((J3760/60)/60)/24)+DATE(1970,1,1)</f>
        <v>41747.471504629626</v>
      </c>
      <c r="P3760" t="str">
        <f>LEFT(N3760,SEARCH("/",N3760)-1)</f>
        <v>theater</v>
      </c>
      <c r="Q3760" t="str">
        <f>RIGHT(N3760,LEN(N3760)-SEARCH("/",N3760))</f>
        <v>musical</v>
      </c>
      <c r="R3760">
        <f>YEAR(O3760)</f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>(((J3761/60)/60)/24)+DATE(1970,1,1)</f>
        <v>42182.108252314814</v>
      </c>
      <c r="P3761" t="str">
        <f>LEFT(N3761,SEARCH("/",N3761)-1)</f>
        <v>theater</v>
      </c>
      <c r="Q3761" t="str">
        <f>RIGHT(N3761,LEN(N3761)-SEARCH("/",N3761))</f>
        <v>musical</v>
      </c>
      <c r="R3761">
        <f>YEAR(O3761)</f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>(((J3762/60)/60)/24)+DATE(1970,1,1)</f>
        <v>41739.525300925925</v>
      </c>
      <c r="P3762" t="str">
        <f>LEFT(N3762,SEARCH("/",N3762)-1)</f>
        <v>theater</v>
      </c>
      <c r="Q3762" t="str">
        <f>RIGHT(N3762,LEN(N3762)-SEARCH("/",N3762))</f>
        <v>musical</v>
      </c>
      <c r="R3762">
        <f>YEAR(O3762)</f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>(((J3763/60)/60)/24)+DATE(1970,1,1)</f>
        <v>42173.466863425929</v>
      </c>
      <c r="P3763" t="str">
        <f>LEFT(N3763,SEARCH("/",N3763)-1)</f>
        <v>theater</v>
      </c>
      <c r="Q3763" t="str">
        <f>RIGHT(N3763,LEN(N3763)-SEARCH("/",N3763))</f>
        <v>musical</v>
      </c>
      <c r="R3763">
        <f>YEAR(O3763)</f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>(((J3764/60)/60)/24)+DATE(1970,1,1)</f>
        <v>42193.813530092593</v>
      </c>
      <c r="P3764" t="str">
        <f>LEFT(N3764,SEARCH("/",N3764)-1)</f>
        <v>theater</v>
      </c>
      <c r="Q3764" t="str">
        <f>RIGHT(N3764,LEN(N3764)-SEARCH("/",N3764))</f>
        <v>musical</v>
      </c>
      <c r="R3764">
        <f>YEAR(O3764)</f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>(((J3765/60)/60)/24)+DATE(1970,1,1)</f>
        <v>42065.750300925924</v>
      </c>
      <c r="P3765" t="str">
        <f>LEFT(N3765,SEARCH("/",N3765)-1)</f>
        <v>theater</v>
      </c>
      <c r="Q3765" t="str">
        <f>RIGHT(N3765,LEN(N3765)-SEARCH("/",N3765))</f>
        <v>musical</v>
      </c>
      <c r="R3765">
        <f>YEAR(O3765)</f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>(((J3766/60)/60)/24)+DATE(1970,1,1)</f>
        <v>42499.842962962968</v>
      </c>
      <c r="P3766" t="str">
        <f>LEFT(N3766,SEARCH("/",N3766)-1)</f>
        <v>theater</v>
      </c>
      <c r="Q3766" t="str">
        <f>RIGHT(N3766,LEN(N3766)-SEARCH("/",N3766))</f>
        <v>musical</v>
      </c>
      <c r="R3766">
        <f>YEAR(O3766)</f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>(((J3767/60)/60)/24)+DATE(1970,1,1)</f>
        <v>41820.776412037041</v>
      </c>
      <c r="P3767" t="str">
        <f>LEFT(N3767,SEARCH("/",N3767)-1)</f>
        <v>theater</v>
      </c>
      <c r="Q3767" t="str">
        <f>RIGHT(N3767,LEN(N3767)-SEARCH("/",N3767))</f>
        <v>musical</v>
      </c>
      <c r="R3767">
        <f>YEAR(O3767)</f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>(((J3768/60)/60)/24)+DATE(1970,1,1)</f>
        <v>41788.167187500003</v>
      </c>
      <c r="P3768" t="str">
        <f>LEFT(N3768,SEARCH("/",N3768)-1)</f>
        <v>theater</v>
      </c>
      <c r="Q3768" t="str">
        <f>RIGHT(N3768,LEN(N3768)-SEARCH("/",N3768))</f>
        <v>musical</v>
      </c>
      <c r="R3768">
        <f>YEAR(O3768)</f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>(((J3769/60)/60)/24)+DATE(1970,1,1)</f>
        <v>42050.019641203704</v>
      </c>
      <c r="P3769" t="str">
        <f>LEFT(N3769,SEARCH("/",N3769)-1)</f>
        <v>theater</v>
      </c>
      <c r="Q3769" t="str">
        <f>RIGHT(N3769,LEN(N3769)-SEARCH("/",N3769))</f>
        <v>musical</v>
      </c>
      <c r="R3769">
        <f>YEAR(O3769)</f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>(((J3770/60)/60)/24)+DATE(1970,1,1)</f>
        <v>41772.727893518517</v>
      </c>
      <c r="P3770" t="str">
        <f>LEFT(N3770,SEARCH("/",N3770)-1)</f>
        <v>theater</v>
      </c>
      <c r="Q3770" t="str">
        <f>RIGHT(N3770,LEN(N3770)-SEARCH("/",N3770))</f>
        <v>musical</v>
      </c>
      <c r="R3770">
        <f>YEAR(O3770)</f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>(((J3771/60)/60)/24)+DATE(1970,1,1)</f>
        <v>42445.598136574074</v>
      </c>
      <c r="P3771" t="str">
        <f>LEFT(N3771,SEARCH("/",N3771)-1)</f>
        <v>theater</v>
      </c>
      <c r="Q3771" t="str">
        <f>RIGHT(N3771,LEN(N3771)-SEARCH("/",N3771))</f>
        <v>musical</v>
      </c>
      <c r="R3771">
        <f>YEAR(O3771)</f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>(((J3772/60)/60)/24)+DATE(1970,1,1)</f>
        <v>42138.930671296301</v>
      </c>
      <c r="P3772" t="str">
        <f>LEFT(N3772,SEARCH("/",N3772)-1)</f>
        <v>theater</v>
      </c>
      <c r="Q3772" t="str">
        <f>RIGHT(N3772,LEN(N3772)-SEARCH("/",N3772))</f>
        <v>musical</v>
      </c>
      <c r="R3772">
        <f>YEAR(O3772)</f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>(((J3773/60)/60)/24)+DATE(1970,1,1)</f>
        <v>42493.857083333336</v>
      </c>
      <c r="P3773" t="str">
        <f>LEFT(N3773,SEARCH("/",N3773)-1)</f>
        <v>theater</v>
      </c>
      <c r="Q3773" t="str">
        <f>RIGHT(N3773,LEN(N3773)-SEARCH("/",N3773))</f>
        <v>musical</v>
      </c>
      <c r="R3773">
        <f>YEAR(O3773)</f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>(((J3774/60)/60)/24)+DATE(1970,1,1)</f>
        <v>42682.616967592592</v>
      </c>
      <c r="P3774" t="str">
        <f>LEFT(N3774,SEARCH("/",N3774)-1)</f>
        <v>theater</v>
      </c>
      <c r="Q3774" t="str">
        <f>RIGHT(N3774,LEN(N3774)-SEARCH("/",N3774))</f>
        <v>musical</v>
      </c>
      <c r="R3774">
        <f>YEAR(O3774)</f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>(((J3775/60)/60)/24)+DATE(1970,1,1)</f>
        <v>42656.005173611105</v>
      </c>
      <c r="P3775" t="str">
        <f>LEFT(N3775,SEARCH("/",N3775)-1)</f>
        <v>theater</v>
      </c>
      <c r="Q3775" t="str">
        <f>RIGHT(N3775,LEN(N3775)-SEARCH("/",N3775))</f>
        <v>musical</v>
      </c>
      <c r="R3775">
        <f>YEAR(O3775)</f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>(((J3776/60)/60)/24)+DATE(1970,1,1)</f>
        <v>42087.792303240742</v>
      </c>
      <c r="P3776" t="str">
        <f>LEFT(N3776,SEARCH("/",N3776)-1)</f>
        <v>theater</v>
      </c>
      <c r="Q3776" t="str">
        <f>RIGHT(N3776,LEN(N3776)-SEARCH("/",N3776))</f>
        <v>musical</v>
      </c>
      <c r="R3776">
        <f>YEAR(O3776)</f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>(((J3777/60)/60)/24)+DATE(1970,1,1)</f>
        <v>42075.942627314813</v>
      </c>
      <c r="P3777" t="str">
        <f>LEFT(N3777,SEARCH("/",N3777)-1)</f>
        <v>theater</v>
      </c>
      <c r="Q3777" t="str">
        <f>RIGHT(N3777,LEN(N3777)-SEARCH("/",N3777))</f>
        <v>musical</v>
      </c>
      <c r="R3777">
        <f>YEAR(O3777)</f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>(((J3778/60)/60)/24)+DATE(1970,1,1)</f>
        <v>41814.367800925924</v>
      </c>
      <c r="P3778" t="str">
        <f>LEFT(N3778,SEARCH("/",N3778)-1)</f>
        <v>theater</v>
      </c>
      <c r="Q3778" t="str">
        <f>RIGHT(N3778,LEN(N3778)-SEARCH("/",N3778))</f>
        <v>musical</v>
      </c>
      <c r="R3778">
        <f>YEAR(O3778)</f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>(((J3779/60)/60)/24)+DATE(1970,1,1)</f>
        <v>41887.111354166671</v>
      </c>
      <c r="P3779" t="str">
        <f>LEFT(N3779,SEARCH("/",N3779)-1)</f>
        <v>theater</v>
      </c>
      <c r="Q3779" t="str">
        <f>RIGHT(N3779,LEN(N3779)-SEARCH("/",N3779))</f>
        <v>musical</v>
      </c>
      <c r="R3779">
        <f>YEAR(O3779)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>(((J3780/60)/60)/24)+DATE(1970,1,1)</f>
        <v>41989.819212962961</v>
      </c>
      <c r="P3780" t="str">
        <f>LEFT(N3780,SEARCH("/",N3780)-1)</f>
        <v>theater</v>
      </c>
      <c r="Q3780" t="str">
        <f>RIGHT(N3780,LEN(N3780)-SEARCH("/",N3780))</f>
        <v>musical</v>
      </c>
      <c r="R3780">
        <f>YEAR(O3780)</f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>(((J3781/60)/60)/24)+DATE(1970,1,1)</f>
        <v>42425.735416666663</v>
      </c>
      <c r="P3781" t="str">
        <f>LEFT(N3781,SEARCH("/",N3781)-1)</f>
        <v>theater</v>
      </c>
      <c r="Q3781" t="str">
        <f>RIGHT(N3781,LEN(N3781)-SEARCH("/",N3781))</f>
        <v>musical</v>
      </c>
      <c r="R3781">
        <f>YEAR(O3781)</f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>(((J3782/60)/60)/24)+DATE(1970,1,1)</f>
        <v>42166.219733796301</v>
      </c>
      <c r="P3782" t="str">
        <f>LEFT(N3782,SEARCH("/",N3782)-1)</f>
        <v>theater</v>
      </c>
      <c r="Q3782" t="str">
        <f>RIGHT(N3782,LEN(N3782)-SEARCH("/",N3782))</f>
        <v>musical</v>
      </c>
      <c r="R3782">
        <f>YEAR(O3782)</f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>(((J3783/60)/60)/24)+DATE(1970,1,1)</f>
        <v>41865.882928240739</v>
      </c>
      <c r="P3783" t="str">
        <f>LEFT(N3783,SEARCH("/",N3783)-1)</f>
        <v>theater</v>
      </c>
      <c r="Q3783" t="str">
        <f>RIGHT(N3783,LEN(N3783)-SEARCH("/",N3783))</f>
        <v>musical</v>
      </c>
      <c r="R3783">
        <f>YEAR(O3783)</f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>(((J3784/60)/60)/24)+DATE(1970,1,1)</f>
        <v>42546.862233796302</v>
      </c>
      <c r="P3784" t="str">
        <f>LEFT(N3784,SEARCH("/",N3784)-1)</f>
        <v>theater</v>
      </c>
      <c r="Q3784" t="str">
        <f>RIGHT(N3784,LEN(N3784)-SEARCH("/",N3784))</f>
        <v>musical</v>
      </c>
      <c r="R3784">
        <f>YEAR(O3784)</f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>(((J3785/60)/60)/24)+DATE(1970,1,1)</f>
        <v>42420.140277777777</v>
      </c>
      <c r="P3785" t="str">
        <f>LEFT(N3785,SEARCH("/",N3785)-1)</f>
        <v>theater</v>
      </c>
      <c r="Q3785" t="str">
        <f>RIGHT(N3785,LEN(N3785)-SEARCH("/",N3785))</f>
        <v>musical</v>
      </c>
      <c r="R3785">
        <f>YEAR(O3785)</f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>(((J3786/60)/60)/24)+DATE(1970,1,1)</f>
        <v>42531.980694444443</v>
      </c>
      <c r="P3786" t="str">
        <f>LEFT(N3786,SEARCH("/",N3786)-1)</f>
        <v>theater</v>
      </c>
      <c r="Q3786" t="str">
        <f>RIGHT(N3786,LEN(N3786)-SEARCH("/",N3786))</f>
        <v>musical</v>
      </c>
      <c r="R3786">
        <f>YEAR(O3786)</f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>(((J3787/60)/60)/24)+DATE(1970,1,1)</f>
        <v>42548.63853009259</v>
      </c>
      <c r="P3787" t="str">
        <f>LEFT(N3787,SEARCH("/",N3787)-1)</f>
        <v>theater</v>
      </c>
      <c r="Q3787" t="str">
        <f>RIGHT(N3787,LEN(N3787)-SEARCH("/",N3787))</f>
        <v>musical</v>
      </c>
      <c r="R3787">
        <f>YEAR(O3787)</f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>(((J3788/60)/60)/24)+DATE(1970,1,1)</f>
        <v>42487.037905092591</v>
      </c>
      <c r="P3788" t="str">
        <f>LEFT(N3788,SEARCH("/",N3788)-1)</f>
        <v>theater</v>
      </c>
      <c r="Q3788" t="str">
        <f>RIGHT(N3788,LEN(N3788)-SEARCH("/",N3788))</f>
        <v>musical</v>
      </c>
      <c r="R3788">
        <f>YEAR(O3788)</f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>(((J3789/60)/60)/24)+DATE(1970,1,1)</f>
        <v>42167.534791666665</v>
      </c>
      <c r="P3789" t="str">
        <f>LEFT(N3789,SEARCH("/",N3789)-1)</f>
        <v>theater</v>
      </c>
      <c r="Q3789" t="str">
        <f>RIGHT(N3789,LEN(N3789)-SEARCH("/",N3789))</f>
        <v>musical</v>
      </c>
      <c r="R3789">
        <f>YEAR(O3789)</f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>(((J3790/60)/60)/24)+DATE(1970,1,1)</f>
        <v>42333.695821759262</v>
      </c>
      <c r="P3790" t="str">
        <f>LEFT(N3790,SEARCH("/",N3790)-1)</f>
        <v>theater</v>
      </c>
      <c r="Q3790" t="str">
        <f>RIGHT(N3790,LEN(N3790)-SEARCH("/",N3790))</f>
        <v>musical</v>
      </c>
      <c r="R3790">
        <f>YEAR(O3790)</f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>(((J3791/60)/60)/24)+DATE(1970,1,1)</f>
        <v>42138.798819444448</v>
      </c>
      <c r="P3791" t="str">
        <f>LEFT(N3791,SEARCH("/",N3791)-1)</f>
        <v>theater</v>
      </c>
      <c r="Q3791" t="str">
        <f>RIGHT(N3791,LEN(N3791)-SEARCH("/",N3791))</f>
        <v>musical</v>
      </c>
      <c r="R3791">
        <f>YEAR(O3791)</f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>(((J3792/60)/60)/24)+DATE(1970,1,1)</f>
        <v>42666.666932870372</v>
      </c>
      <c r="P3792" t="str">
        <f>LEFT(N3792,SEARCH("/",N3792)-1)</f>
        <v>theater</v>
      </c>
      <c r="Q3792" t="str">
        <f>RIGHT(N3792,LEN(N3792)-SEARCH("/",N3792))</f>
        <v>musical</v>
      </c>
      <c r="R3792">
        <f>YEAR(O3792)</f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>(((J3793/60)/60)/24)+DATE(1970,1,1)</f>
        <v>41766.692037037035</v>
      </c>
      <c r="P3793" t="str">
        <f>LEFT(N3793,SEARCH("/",N3793)-1)</f>
        <v>theater</v>
      </c>
      <c r="Q3793" t="str">
        <f>RIGHT(N3793,LEN(N3793)-SEARCH("/",N3793))</f>
        <v>musical</v>
      </c>
      <c r="R3793">
        <f>YEAR(O3793)</f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>(((J3794/60)/60)/24)+DATE(1970,1,1)</f>
        <v>42170.447013888886</v>
      </c>
      <c r="P3794" t="str">
        <f>LEFT(N3794,SEARCH("/",N3794)-1)</f>
        <v>theater</v>
      </c>
      <c r="Q3794" t="str">
        <f>RIGHT(N3794,LEN(N3794)-SEARCH("/",N3794))</f>
        <v>musical</v>
      </c>
      <c r="R3794">
        <f>YEAR(O3794)</f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>(((J3795/60)/60)/24)+DATE(1970,1,1)</f>
        <v>41968.938993055555</v>
      </c>
      <c r="P3795" t="str">
        <f>LEFT(N3795,SEARCH("/",N3795)-1)</f>
        <v>theater</v>
      </c>
      <c r="Q3795" t="str">
        <f>RIGHT(N3795,LEN(N3795)-SEARCH("/",N3795))</f>
        <v>musical</v>
      </c>
      <c r="R3795">
        <f>YEAR(O3795)</f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>(((J3796/60)/60)/24)+DATE(1970,1,1)</f>
        <v>42132.58048611111</v>
      </c>
      <c r="P3796" t="str">
        <f>LEFT(N3796,SEARCH("/",N3796)-1)</f>
        <v>theater</v>
      </c>
      <c r="Q3796" t="str">
        <f>RIGHT(N3796,LEN(N3796)-SEARCH("/",N3796))</f>
        <v>musical</v>
      </c>
      <c r="R3796">
        <f>YEAR(O3796)</f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>(((J3797/60)/60)/24)+DATE(1970,1,1)</f>
        <v>42201.436226851853</v>
      </c>
      <c r="P3797" t="str">
        <f>LEFT(N3797,SEARCH("/",N3797)-1)</f>
        <v>theater</v>
      </c>
      <c r="Q3797" t="str">
        <f>RIGHT(N3797,LEN(N3797)-SEARCH("/",N3797))</f>
        <v>musical</v>
      </c>
      <c r="R3797">
        <f>YEAR(O3797)</f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>(((J3798/60)/60)/24)+DATE(1970,1,1)</f>
        <v>42689.029583333337</v>
      </c>
      <c r="P3798" t="str">
        <f>LEFT(N3798,SEARCH("/",N3798)-1)</f>
        <v>theater</v>
      </c>
      <c r="Q3798" t="str">
        <f>RIGHT(N3798,LEN(N3798)-SEARCH("/",N3798))</f>
        <v>musical</v>
      </c>
      <c r="R3798">
        <f>YEAR(O3798)</f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>(((J3799/60)/60)/24)+DATE(1970,1,1)</f>
        <v>42084.881539351853</v>
      </c>
      <c r="P3799" t="str">
        <f>LEFT(N3799,SEARCH("/",N3799)-1)</f>
        <v>theater</v>
      </c>
      <c r="Q3799" t="str">
        <f>RIGHT(N3799,LEN(N3799)-SEARCH("/",N3799))</f>
        <v>musical</v>
      </c>
      <c r="R3799">
        <f>YEAR(O3799)</f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>(((J3800/60)/60)/24)+DATE(1970,1,1)</f>
        <v>41831.722777777781</v>
      </c>
      <c r="P3800" t="str">
        <f>LEFT(N3800,SEARCH("/",N3800)-1)</f>
        <v>theater</v>
      </c>
      <c r="Q3800" t="str">
        <f>RIGHT(N3800,LEN(N3800)-SEARCH("/",N3800))</f>
        <v>musical</v>
      </c>
      <c r="R3800">
        <f>YEAR(O3800)</f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>(((J3801/60)/60)/24)+DATE(1970,1,1)</f>
        <v>42410.93105324074</v>
      </c>
      <c r="P3801" t="str">
        <f>LEFT(N3801,SEARCH("/",N3801)-1)</f>
        <v>theater</v>
      </c>
      <c r="Q3801" t="str">
        <f>RIGHT(N3801,LEN(N3801)-SEARCH("/",N3801))</f>
        <v>musical</v>
      </c>
      <c r="R3801">
        <f>YEAR(O3801)</f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>(((J3802/60)/60)/24)+DATE(1970,1,1)</f>
        <v>41982.737071759257</v>
      </c>
      <c r="P3802" t="str">
        <f>LEFT(N3802,SEARCH("/",N3802)-1)</f>
        <v>theater</v>
      </c>
      <c r="Q3802" t="str">
        <f>RIGHT(N3802,LEN(N3802)-SEARCH("/",N3802))</f>
        <v>musical</v>
      </c>
      <c r="R3802">
        <f>YEAR(O3802)</f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>(((J3803/60)/60)/24)+DATE(1970,1,1)</f>
        <v>41975.676111111112</v>
      </c>
      <c r="P3803" t="str">
        <f>LEFT(N3803,SEARCH("/",N3803)-1)</f>
        <v>theater</v>
      </c>
      <c r="Q3803" t="str">
        <f>RIGHT(N3803,LEN(N3803)-SEARCH("/",N3803))</f>
        <v>musical</v>
      </c>
      <c r="R3803">
        <f>YEAR(O3803)</f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>(((J3804/60)/60)/24)+DATE(1970,1,1)</f>
        <v>42269.126226851848</v>
      </c>
      <c r="P3804" t="str">
        <f>LEFT(N3804,SEARCH("/",N3804)-1)</f>
        <v>theater</v>
      </c>
      <c r="Q3804" t="str">
        <f>RIGHT(N3804,LEN(N3804)-SEARCH("/",N3804))</f>
        <v>musical</v>
      </c>
      <c r="R3804">
        <f>YEAR(O3804)</f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>(((J3805/60)/60)/24)+DATE(1970,1,1)</f>
        <v>42403.971851851849</v>
      </c>
      <c r="P3805" t="str">
        <f>LEFT(N3805,SEARCH("/",N3805)-1)</f>
        <v>theater</v>
      </c>
      <c r="Q3805" t="str">
        <f>RIGHT(N3805,LEN(N3805)-SEARCH("/",N3805))</f>
        <v>musical</v>
      </c>
      <c r="R3805">
        <f>YEAR(O3805)</f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>(((J3806/60)/60)/24)+DATE(1970,1,1)</f>
        <v>42527.00953703704</v>
      </c>
      <c r="P3806" t="str">
        <f>LEFT(N3806,SEARCH("/",N3806)-1)</f>
        <v>theater</v>
      </c>
      <c r="Q3806" t="str">
        <f>RIGHT(N3806,LEN(N3806)-SEARCH("/",N3806))</f>
        <v>musical</v>
      </c>
      <c r="R3806">
        <f>YEAR(O3806)</f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>(((J3807/60)/60)/24)+DATE(1970,1,1)</f>
        <v>41849.887037037035</v>
      </c>
      <c r="P3807" t="str">
        <f>LEFT(N3807,SEARCH("/",N3807)-1)</f>
        <v>theater</v>
      </c>
      <c r="Q3807" t="str">
        <f>RIGHT(N3807,LEN(N3807)-SEARCH("/",N3807))</f>
        <v>musical</v>
      </c>
      <c r="R3807">
        <f>YEAR(O3807)</f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>(((J3808/60)/60)/24)+DATE(1970,1,1)</f>
        <v>41799.259039351848</v>
      </c>
      <c r="P3808" t="str">
        <f>LEFT(N3808,SEARCH("/",N3808)-1)</f>
        <v>theater</v>
      </c>
      <c r="Q3808" t="str">
        <f>RIGHT(N3808,LEN(N3808)-SEARCH("/",N3808))</f>
        <v>musical</v>
      </c>
      <c r="R3808">
        <f>YEAR(O3808)</f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>(((J3809/60)/60)/24)+DATE(1970,1,1)</f>
        <v>42090.909016203703</v>
      </c>
      <c r="P3809" t="str">
        <f>LEFT(N3809,SEARCH("/",N3809)-1)</f>
        <v>theater</v>
      </c>
      <c r="Q3809" t="str">
        <f>RIGHT(N3809,LEN(N3809)-SEARCH("/",N3809))</f>
        <v>musical</v>
      </c>
      <c r="R3809">
        <f>YEAR(O3809)</f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>(((J3810/60)/60)/24)+DATE(1970,1,1)</f>
        <v>42059.453923611116</v>
      </c>
      <c r="P3810" t="str">
        <f>LEFT(N3810,SEARCH("/",N3810)-1)</f>
        <v>theater</v>
      </c>
      <c r="Q3810" t="str">
        <f>RIGHT(N3810,LEN(N3810)-SEARCH("/",N3810))</f>
        <v>plays</v>
      </c>
      <c r="R3810">
        <f>YEAR(O3810)</f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>(((J3811/60)/60)/24)+DATE(1970,1,1)</f>
        <v>41800.526701388888</v>
      </c>
      <c r="P3811" t="str">
        <f>LEFT(N3811,SEARCH("/",N3811)-1)</f>
        <v>theater</v>
      </c>
      <c r="Q3811" t="str">
        <f>RIGHT(N3811,LEN(N3811)-SEARCH("/",N3811))</f>
        <v>plays</v>
      </c>
      <c r="R3811">
        <f>YEAR(O3811)</f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>(((J3812/60)/60)/24)+DATE(1970,1,1)</f>
        <v>42054.849050925928</v>
      </c>
      <c r="P3812" t="str">
        <f>LEFT(N3812,SEARCH("/",N3812)-1)</f>
        <v>theater</v>
      </c>
      <c r="Q3812" t="str">
        <f>RIGHT(N3812,LEN(N3812)-SEARCH("/",N3812))</f>
        <v>plays</v>
      </c>
      <c r="R3812">
        <f>YEAR(O3812)</f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>(((J3813/60)/60)/24)+DATE(1970,1,1)</f>
        <v>42487.62700231481</v>
      </c>
      <c r="P3813" t="str">
        <f>LEFT(N3813,SEARCH("/",N3813)-1)</f>
        <v>theater</v>
      </c>
      <c r="Q3813" t="str">
        <f>RIGHT(N3813,LEN(N3813)-SEARCH("/",N3813))</f>
        <v>plays</v>
      </c>
      <c r="R3813">
        <f>YEAR(O3813)</f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>(((J3814/60)/60)/24)+DATE(1970,1,1)</f>
        <v>42109.751250000001</v>
      </c>
      <c r="P3814" t="str">
        <f>LEFT(N3814,SEARCH("/",N3814)-1)</f>
        <v>theater</v>
      </c>
      <c r="Q3814" t="str">
        <f>RIGHT(N3814,LEN(N3814)-SEARCH("/",N3814))</f>
        <v>plays</v>
      </c>
      <c r="R3814">
        <f>YEAR(O3814)</f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>(((J3815/60)/60)/24)+DATE(1970,1,1)</f>
        <v>42497.275706018518</v>
      </c>
      <c r="P3815" t="str">
        <f>LEFT(N3815,SEARCH("/",N3815)-1)</f>
        <v>theater</v>
      </c>
      <c r="Q3815" t="str">
        <f>RIGHT(N3815,LEN(N3815)-SEARCH("/",N3815))</f>
        <v>plays</v>
      </c>
      <c r="R3815">
        <f>YEAR(O3815)</f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>(((J3816/60)/60)/24)+DATE(1970,1,1)</f>
        <v>42058.904074074075</v>
      </c>
      <c r="P3816" t="str">
        <f>LEFT(N3816,SEARCH("/",N3816)-1)</f>
        <v>theater</v>
      </c>
      <c r="Q3816" t="str">
        <f>RIGHT(N3816,LEN(N3816)-SEARCH("/",N3816))</f>
        <v>plays</v>
      </c>
      <c r="R3816">
        <f>YEAR(O3816)</f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>(((J3817/60)/60)/24)+DATE(1970,1,1)</f>
        <v>42207.259918981479</v>
      </c>
      <c r="P3817" t="str">
        <f>LEFT(N3817,SEARCH("/",N3817)-1)</f>
        <v>theater</v>
      </c>
      <c r="Q3817" t="str">
        <f>RIGHT(N3817,LEN(N3817)-SEARCH("/",N3817))</f>
        <v>plays</v>
      </c>
      <c r="R3817">
        <f>YEAR(O3817)</f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>(((J3818/60)/60)/24)+DATE(1970,1,1)</f>
        <v>41807.690081018518</v>
      </c>
      <c r="P3818" t="str">
        <f>LEFT(N3818,SEARCH("/",N3818)-1)</f>
        <v>theater</v>
      </c>
      <c r="Q3818" t="str">
        <f>RIGHT(N3818,LEN(N3818)-SEARCH("/",N3818))</f>
        <v>plays</v>
      </c>
      <c r="R3818">
        <f>YEAR(O3818)</f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>(((J3819/60)/60)/24)+DATE(1970,1,1)</f>
        <v>42284.69694444444</v>
      </c>
      <c r="P3819" t="str">
        <f>LEFT(N3819,SEARCH("/",N3819)-1)</f>
        <v>theater</v>
      </c>
      <c r="Q3819" t="str">
        <f>RIGHT(N3819,LEN(N3819)-SEARCH("/",N3819))</f>
        <v>plays</v>
      </c>
      <c r="R3819">
        <f>YEAR(O3819)</f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>(((J3820/60)/60)/24)+DATE(1970,1,1)</f>
        <v>42045.84238425926</v>
      </c>
      <c r="P3820" t="str">
        <f>LEFT(N3820,SEARCH("/",N3820)-1)</f>
        <v>theater</v>
      </c>
      <c r="Q3820" t="str">
        <f>RIGHT(N3820,LEN(N3820)-SEARCH("/",N3820))</f>
        <v>plays</v>
      </c>
      <c r="R3820">
        <f>YEAR(O3820)</f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>(((J3821/60)/60)/24)+DATE(1970,1,1)</f>
        <v>42184.209537037037</v>
      </c>
      <c r="P3821" t="str">
        <f>LEFT(N3821,SEARCH("/",N3821)-1)</f>
        <v>theater</v>
      </c>
      <c r="Q3821" t="str">
        <f>RIGHT(N3821,LEN(N3821)-SEARCH("/",N3821))</f>
        <v>plays</v>
      </c>
      <c r="R3821">
        <f>YEAR(O3821)</f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>(((J3822/60)/60)/24)+DATE(1970,1,1)</f>
        <v>42160.651817129634</v>
      </c>
      <c r="P3822" t="str">
        <f>LEFT(N3822,SEARCH("/",N3822)-1)</f>
        <v>theater</v>
      </c>
      <c r="Q3822" t="str">
        <f>RIGHT(N3822,LEN(N3822)-SEARCH("/",N3822))</f>
        <v>plays</v>
      </c>
      <c r="R3822">
        <f>YEAR(O3822)</f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>(((J3823/60)/60)/24)+DATE(1970,1,1)</f>
        <v>42341.180636574078</v>
      </c>
      <c r="P3823" t="str">
        <f>LEFT(N3823,SEARCH("/",N3823)-1)</f>
        <v>theater</v>
      </c>
      <c r="Q3823" t="str">
        <f>RIGHT(N3823,LEN(N3823)-SEARCH("/",N3823))</f>
        <v>plays</v>
      </c>
      <c r="R3823">
        <f>YEAR(O3823)</f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>(((J3824/60)/60)/24)+DATE(1970,1,1)</f>
        <v>42329.838159722218</v>
      </c>
      <c r="P3824" t="str">
        <f>LEFT(N3824,SEARCH("/",N3824)-1)</f>
        <v>theater</v>
      </c>
      <c r="Q3824" t="str">
        <f>RIGHT(N3824,LEN(N3824)-SEARCH("/",N3824))</f>
        <v>plays</v>
      </c>
      <c r="R3824">
        <f>YEAR(O3824)</f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>(((J3825/60)/60)/24)+DATE(1970,1,1)</f>
        <v>42170.910231481481</v>
      </c>
      <c r="P3825" t="str">
        <f>LEFT(N3825,SEARCH("/",N3825)-1)</f>
        <v>theater</v>
      </c>
      <c r="Q3825" t="str">
        <f>RIGHT(N3825,LEN(N3825)-SEARCH("/",N3825))</f>
        <v>plays</v>
      </c>
      <c r="R3825">
        <f>YEAR(O3825)</f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>(((J3826/60)/60)/24)+DATE(1970,1,1)</f>
        <v>42571.626192129625</v>
      </c>
      <c r="P3826" t="str">
        <f>LEFT(N3826,SEARCH("/",N3826)-1)</f>
        <v>theater</v>
      </c>
      <c r="Q3826" t="str">
        <f>RIGHT(N3826,LEN(N3826)-SEARCH("/",N3826))</f>
        <v>plays</v>
      </c>
      <c r="R3826">
        <f>YEAR(O3826)</f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>(((J3827/60)/60)/24)+DATE(1970,1,1)</f>
        <v>42151.069606481484</v>
      </c>
      <c r="P3827" t="str">
        <f>LEFT(N3827,SEARCH("/",N3827)-1)</f>
        <v>theater</v>
      </c>
      <c r="Q3827" t="str">
        <f>RIGHT(N3827,LEN(N3827)-SEARCH("/",N3827))</f>
        <v>plays</v>
      </c>
      <c r="R3827">
        <f>YEAR(O3827)</f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>(((J3828/60)/60)/24)+DATE(1970,1,1)</f>
        <v>42101.423541666663</v>
      </c>
      <c r="P3828" t="str">
        <f>LEFT(N3828,SEARCH("/",N3828)-1)</f>
        <v>theater</v>
      </c>
      <c r="Q3828" t="str">
        <f>RIGHT(N3828,LEN(N3828)-SEARCH("/",N3828))</f>
        <v>plays</v>
      </c>
      <c r="R3828">
        <f>YEAR(O3828)</f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>(((J3829/60)/60)/24)+DATE(1970,1,1)</f>
        <v>42034.928252314814</v>
      </c>
      <c r="P3829" t="str">
        <f>LEFT(N3829,SEARCH("/",N3829)-1)</f>
        <v>theater</v>
      </c>
      <c r="Q3829" t="str">
        <f>RIGHT(N3829,LEN(N3829)-SEARCH("/",N3829))</f>
        <v>plays</v>
      </c>
      <c r="R3829">
        <f>YEAR(O3829)</f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>(((J3830/60)/60)/24)+DATE(1970,1,1)</f>
        <v>41944.527627314819</v>
      </c>
      <c r="P3830" t="str">
        <f>LEFT(N3830,SEARCH("/",N3830)-1)</f>
        <v>theater</v>
      </c>
      <c r="Q3830" t="str">
        <f>RIGHT(N3830,LEN(N3830)-SEARCH("/",N3830))</f>
        <v>plays</v>
      </c>
      <c r="R3830">
        <f>YEAR(O3830)</f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>(((J3831/60)/60)/24)+DATE(1970,1,1)</f>
        <v>42593.865405092598</v>
      </c>
      <c r="P3831" t="str">
        <f>LEFT(N3831,SEARCH("/",N3831)-1)</f>
        <v>theater</v>
      </c>
      <c r="Q3831" t="str">
        <f>RIGHT(N3831,LEN(N3831)-SEARCH("/",N3831))</f>
        <v>plays</v>
      </c>
      <c r="R3831">
        <f>YEAR(O3831)</f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>(((J3832/60)/60)/24)+DATE(1970,1,1)</f>
        <v>42503.740868055553</v>
      </c>
      <c r="P3832" t="str">
        <f>LEFT(N3832,SEARCH("/",N3832)-1)</f>
        <v>theater</v>
      </c>
      <c r="Q3832" t="str">
        <f>RIGHT(N3832,LEN(N3832)-SEARCH("/",N3832))</f>
        <v>plays</v>
      </c>
      <c r="R3832">
        <f>YEAR(O3832)</f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>(((J3833/60)/60)/24)+DATE(1970,1,1)</f>
        <v>41927.848900462966</v>
      </c>
      <c r="P3833" t="str">
        <f>LEFT(N3833,SEARCH("/",N3833)-1)</f>
        <v>theater</v>
      </c>
      <c r="Q3833" t="str">
        <f>RIGHT(N3833,LEN(N3833)-SEARCH("/",N3833))</f>
        <v>plays</v>
      </c>
      <c r="R3833">
        <f>YEAR(O3833)</f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>(((J3834/60)/60)/24)+DATE(1970,1,1)</f>
        <v>42375.114988425921</v>
      </c>
      <c r="P3834" t="str">
        <f>LEFT(N3834,SEARCH("/",N3834)-1)</f>
        <v>theater</v>
      </c>
      <c r="Q3834" t="str">
        <f>RIGHT(N3834,LEN(N3834)-SEARCH("/",N3834))</f>
        <v>plays</v>
      </c>
      <c r="R3834">
        <f>YEAR(O3834)</f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>(((J3835/60)/60)/24)+DATE(1970,1,1)</f>
        <v>41963.872361111105</v>
      </c>
      <c r="P3835" t="str">
        <f>LEFT(N3835,SEARCH("/",N3835)-1)</f>
        <v>theater</v>
      </c>
      <c r="Q3835" t="str">
        <f>RIGHT(N3835,LEN(N3835)-SEARCH("/",N3835))</f>
        <v>plays</v>
      </c>
      <c r="R3835">
        <f>YEAR(O3835)</f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>(((J3836/60)/60)/24)+DATE(1970,1,1)</f>
        <v>42143.445219907408</v>
      </c>
      <c r="P3836" t="str">
        <f>LEFT(N3836,SEARCH("/",N3836)-1)</f>
        <v>theater</v>
      </c>
      <c r="Q3836" t="str">
        <f>RIGHT(N3836,LEN(N3836)-SEARCH("/",N3836))</f>
        <v>plays</v>
      </c>
      <c r="R3836">
        <f>YEAR(O3836)</f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>(((J3837/60)/60)/24)+DATE(1970,1,1)</f>
        <v>42460.94222222222</v>
      </c>
      <c r="P3837" t="str">
        <f>LEFT(N3837,SEARCH("/",N3837)-1)</f>
        <v>theater</v>
      </c>
      <c r="Q3837" t="str">
        <f>RIGHT(N3837,LEN(N3837)-SEARCH("/",N3837))</f>
        <v>plays</v>
      </c>
      <c r="R3837">
        <f>YEAR(O3837)</f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>(((J3838/60)/60)/24)+DATE(1970,1,1)</f>
        <v>42553.926527777774</v>
      </c>
      <c r="P3838" t="str">
        <f>LEFT(N3838,SEARCH("/",N3838)-1)</f>
        <v>theater</v>
      </c>
      <c r="Q3838" t="str">
        <f>RIGHT(N3838,LEN(N3838)-SEARCH("/",N3838))</f>
        <v>plays</v>
      </c>
      <c r="R3838">
        <f>YEAR(O3838)</f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>(((J3839/60)/60)/24)+DATE(1970,1,1)</f>
        <v>42152.765717592592</v>
      </c>
      <c r="P3839" t="str">
        <f>LEFT(N3839,SEARCH("/",N3839)-1)</f>
        <v>theater</v>
      </c>
      <c r="Q3839" t="str">
        <f>RIGHT(N3839,LEN(N3839)-SEARCH("/",N3839))</f>
        <v>plays</v>
      </c>
      <c r="R3839">
        <f>YEAR(O3839)</f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>(((J3840/60)/60)/24)+DATE(1970,1,1)</f>
        <v>42116.710752314815</v>
      </c>
      <c r="P3840" t="str">
        <f>LEFT(N3840,SEARCH("/",N3840)-1)</f>
        <v>theater</v>
      </c>
      <c r="Q3840" t="str">
        <f>RIGHT(N3840,LEN(N3840)-SEARCH("/",N3840))</f>
        <v>plays</v>
      </c>
      <c r="R3840">
        <f>YEAR(O3840)</f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>(((J3841/60)/60)/24)+DATE(1970,1,1)</f>
        <v>42155.142638888887</v>
      </c>
      <c r="P3841" t="str">
        <f>LEFT(N3841,SEARCH("/",N3841)-1)</f>
        <v>theater</v>
      </c>
      <c r="Q3841" t="str">
        <f>RIGHT(N3841,LEN(N3841)-SEARCH("/",N3841))</f>
        <v>plays</v>
      </c>
      <c r="R3841">
        <f>YEAR(O3841)</f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>(((J3842/60)/60)/24)+DATE(1970,1,1)</f>
        <v>42432.701724537037</v>
      </c>
      <c r="P3842" t="str">
        <f>LEFT(N3842,SEARCH("/",N3842)-1)</f>
        <v>theater</v>
      </c>
      <c r="Q3842" t="str">
        <f>RIGHT(N3842,LEN(N3842)-SEARCH("/",N3842))</f>
        <v>plays</v>
      </c>
      <c r="R3842">
        <f>YEAR(O3842)</f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>(((J3843/60)/60)/24)+DATE(1970,1,1)</f>
        <v>41780.785729166666</v>
      </c>
      <c r="P3843" t="str">
        <f>LEFT(N3843,SEARCH("/",N3843)-1)</f>
        <v>theater</v>
      </c>
      <c r="Q3843" t="str">
        <f>RIGHT(N3843,LEN(N3843)-SEARCH("/",N3843))</f>
        <v>plays</v>
      </c>
      <c r="R3843">
        <f>YEAR(O3843)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>(((J3844/60)/60)/24)+DATE(1970,1,1)</f>
        <v>41740.493657407409</v>
      </c>
      <c r="P3844" t="str">
        <f>LEFT(N3844,SEARCH("/",N3844)-1)</f>
        <v>theater</v>
      </c>
      <c r="Q3844" t="str">
        <f>RIGHT(N3844,LEN(N3844)-SEARCH("/",N3844))</f>
        <v>plays</v>
      </c>
      <c r="R3844">
        <f>YEAR(O3844)</f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>(((J3845/60)/60)/24)+DATE(1970,1,1)</f>
        <v>41766.072500000002</v>
      </c>
      <c r="P3845" t="str">
        <f>LEFT(N3845,SEARCH("/",N3845)-1)</f>
        <v>theater</v>
      </c>
      <c r="Q3845" t="str">
        <f>RIGHT(N3845,LEN(N3845)-SEARCH("/",N3845))</f>
        <v>plays</v>
      </c>
      <c r="R3845">
        <f>YEAR(O3845)</f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>(((J3846/60)/60)/24)+DATE(1970,1,1)</f>
        <v>41766.617291666669</v>
      </c>
      <c r="P3846" t="str">
        <f>LEFT(N3846,SEARCH("/",N3846)-1)</f>
        <v>theater</v>
      </c>
      <c r="Q3846" t="str">
        <f>RIGHT(N3846,LEN(N3846)-SEARCH("/",N3846))</f>
        <v>plays</v>
      </c>
      <c r="R3846">
        <f>YEAR(O3846)</f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>(((J3847/60)/60)/24)+DATE(1970,1,1)</f>
        <v>42248.627013888887</v>
      </c>
      <c r="P3847" t="str">
        <f>LEFT(N3847,SEARCH("/",N3847)-1)</f>
        <v>theater</v>
      </c>
      <c r="Q3847" t="str">
        <f>RIGHT(N3847,LEN(N3847)-SEARCH("/",N3847))</f>
        <v>plays</v>
      </c>
      <c r="R3847">
        <f>YEAR(O3847)</f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>(((J3848/60)/60)/24)+DATE(1970,1,1)</f>
        <v>41885.221550925926</v>
      </c>
      <c r="P3848" t="str">
        <f>LEFT(N3848,SEARCH("/",N3848)-1)</f>
        <v>theater</v>
      </c>
      <c r="Q3848" t="str">
        <f>RIGHT(N3848,LEN(N3848)-SEARCH("/",N3848))</f>
        <v>plays</v>
      </c>
      <c r="R3848">
        <f>YEAR(O3848)</f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>(((J3849/60)/60)/24)+DATE(1970,1,1)</f>
        <v>42159.224432870367</v>
      </c>
      <c r="P3849" t="str">
        <f>LEFT(N3849,SEARCH("/",N3849)-1)</f>
        <v>theater</v>
      </c>
      <c r="Q3849" t="str">
        <f>RIGHT(N3849,LEN(N3849)-SEARCH("/",N3849))</f>
        <v>plays</v>
      </c>
      <c r="R3849">
        <f>YEAR(O3849)</f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>(((J3850/60)/60)/24)+DATE(1970,1,1)</f>
        <v>42265.817002314812</v>
      </c>
      <c r="P3850" t="str">
        <f>LEFT(N3850,SEARCH("/",N3850)-1)</f>
        <v>theater</v>
      </c>
      <c r="Q3850" t="str">
        <f>RIGHT(N3850,LEN(N3850)-SEARCH("/",N3850))</f>
        <v>plays</v>
      </c>
      <c r="R3850">
        <f>YEAR(O3850)</f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>(((J3851/60)/60)/24)+DATE(1970,1,1)</f>
        <v>42136.767175925925</v>
      </c>
      <c r="P3851" t="str">
        <f>LEFT(N3851,SEARCH("/",N3851)-1)</f>
        <v>theater</v>
      </c>
      <c r="Q3851" t="str">
        <f>RIGHT(N3851,LEN(N3851)-SEARCH("/",N3851))</f>
        <v>plays</v>
      </c>
      <c r="R3851">
        <f>YEAR(O3851)</f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>(((J3852/60)/60)/24)+DATE(1970,1,1)</f>
        <v>41975.124340277776</v>
      </c>
      <c r="P3852" t="str">
        <f>LEFT(N3852,SEARCH("/",N3852)-1)</f>
        <v>theater</v>
      </c>
      <c r="Q3852" t="str">
        <f>RIGHT(N3852,LEN(N3852)-SEARCH("/",N3852))</f>
        <v>plays</v>
      </c>
      <c r="R3852">
        <f>YEAR(O3852)</f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>(((J3853/60)/60)/24)+DATE(1970,1,1)</f>
        <v>42172.439571759256</v>
      </c>
      <c r="P3853" t="str">
        <f>LEFT(N3853,SEARCH("/",N3853)-1)</f>
        <v>theater</v>
      </c>
      <c r="Q3853" t="str">
        <f>RIGHT(N3853,LEN(N3853)-SEARCH("/",N3853))</f>
        <v>plays</v>
      </c>
      <c r="R3853">
        <f>YEAR(O3853)</f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>(((J3854/60)/60)/24)+DATE(1970,1,1)</f>
        <v>42065.190694444449</v>
      </c>
      <c r="P3854" t="str">
        <f>LEFT(N3854,SEARCH("/",N3854)-1)</f>
        <v>theater</v>
      </c>
      <c r="Q3854" t="str">
        <f>RIGHT(N3854,LEN(N3854)-SEARCH("/",N3854))</f>
        <v>plays</v>
      </c>
      <c r="R3854">
        <f>YEAR(O3854)</f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>(((J3855/60)/60)/24)+DATE(1970,1,1)</f>
        <v>41848.84002314815</v>
      </c>
      <c r="P3855" t="str">
        <f>LEFT(N3855,SEARCH("/",N3855)-1)</f>
        <v>theater</v>
      </c>
      <c r="Q3855" t="str">
        <f>RIGHT(N3855,LEN(N3855)-SEARCH("/",N3855))</f>
        <v>plays</v>
      </c>
      <c r="R3855">
        <f>YEAR(O3855)</f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>(((J3856/60)/60)/24)+DATE(1970,1,1)</f>
        <v>42103.884930555556</v>
      </c>
      <c r="P3856" t="str">
        <f>LEFT(N3856,SEARCH("/",N3856)-1)</f>
        <v>theater</v>
      </c>
      <c r="Q3856" t="str">
        <f>RIGHT(N3856,LEN(N3856)-SEARCH("/",N3856))</f>
        <v>plays</v>
      </c>
      <c r="R3856">
        <f>YEAR(O3856)</f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>(((J3857/60)/60)/24)+DATE(1970,1,1)</f>
        <v>42059.970729166671</v>
      </c>
      <c r="P3857" t="str">
        <f>LEFT(N3857,SEARCH("/",N3857)-1)</f>
        <v>theater</v>
      </c>
      <c r="Q3857" t="str">
        <f>RIGHT(N3857,LEN(N3857)-SEARCH("/",N3857))</f>
        <v>plays</v>
      </c>
      <c r="R3857">
        <f>YEAR(O3857)</f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>(((J3858/60)/60)/24)+DATE(1970,1,1)</f>
        <v>42041.743090277778</v>
      </c>
      <c r="P3858" t="str">
        <f>LEFT(N3858,SEARCH("/",N3858)-1)</f>
        <v>theater</v>
      </c>
      <c r="Q3858" t="str">
        <f>RIGHT(N3858,LEN(N3858)-SEARCH("/",N3858))</f>
        <v>plays</v>
      </c>
      <c r="R3858">
        <f>YEAR(O3858)</f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>(((J3859/60)/60)/24)+DATE(1970,1,1)</f>
        <v>41829.73715277778</v>
      </c>
      <c r="P3859" t="str">
        <f>LEFT(N3859,SEARCH("/",N3859)-1)</f>
        <v>theater</v>
      </c>
      <c r="Q3859" t="str">
        <f>RIGHT(N3859,LEN(N3859)-SEARCH("/",N3859))</f>
        <v>plays</v>
      </c>
      <c r="R3859">
        <f>YEAR(O3859)</f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>(((J3860/60)/60)/24)+DATE(1970,1,1)</f>
        <v>42128.431064814817</v>
      </c>
      <c r="P3860" t="str">
        <f>LEFT(N3860,SEARCH("/",N3860)-1)</f>
        <v>theater</v>
      </c>
      <c r="Q3860" t="str">
        <f>RIGHT(N3860,LEN(N3860)-SEARCH("/",N3860))</f>
        <v>plays</v>
      </c>
      <c r="R3860">
        <f>YEAR(O3860)</f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>(((J3861/60)/60)/24)+DATE(1970,1,1)</f>
        <v>41789.893599537041</v>
      </c>
      <c r="P3861" t="str">
        <f>LEFT(N3861,SEARCH("/",N3861)-1)</f>
        <v>theater</v>
      </c>
      <c r="Q3861" t="str">
        <f>RIGHT(N3861,LEN(N3861)-SEARCH("/",N3861))</f>
        <v>plays</v>
      </c>
      <c r="R3861">
        <f>YEAR(O3861)</f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>(((J3862/60)/60)/24)+DATE(1970,1,1)</f>
        <v>41833.660995370366</v>
      </c>
      <c r="P3862" t="str">
        <f>LEFT(N3862,SEARCH("/",N3862)-1)</f>
        <v>theater</v>
      </c>
      <c r="Q3862" t="str">
        <f>RIGHT(N3862,LEN(N3862)-SEARCH("/",N3862))</f>
        <v>plays</v>
      </c>
      <c r="R3862">
        <f>YEAR(O3862)</f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>(((J3863/60)/60)/24)+DATE(1970,1,1)</f>
        <v>41914.590011574073</v>
      </c>
      <c r="P3863" t="str">
        <f>LEFT(N3863,SEARCH("/",N3863)-1)</f>
        <v>theater</v>
      </c>
      <c r="Q3863" t="str">
        <f>RIGHT(N3863,LEN(N3863)-SEARCH("/",N3863))</f>
        <v>plays</v>
      </c>
      <c r="R3863">
        <f>YEAR(O3863)</f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>(((J3864/60)/60)/24)+DATE(1970,1,1)</f>
        <v>42611.261064814811</v>
      </c>
      <c r="P3864" t="str">
        <f>LEFT(N3864,SEARCH("/",N3864)-1)</f>
        <v>theater</v>
      </c>
      <c r="Q3864" t="str">
        <f>RIGHT(N3864,LEN(N3864)-SEARCH("/",N3864))</f>
        <v>plays</v>
      </c>
      <c r="R3864">
        <f>YEAR(O3864)</f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>(((J3865/60)/60)/24)+DATE(1970,1,1)</f>
        <v>42253.633159722223</v>
      </c>
      <c r="P3865" t="str">
        <f>LEFT(N3865,SEARCH("/",N3865)-1)</f>
        <v>theater</v>
      </c>
      <c r="Q3865" t="str">
        <f>RIGHT(N3865,LEN(N3865)-SEARCH("/",N3865))</f>
        <v>plays</v>
      </c>
      <c r="R3865">
        <f>YEAR(O3865)</f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>(((J3866/60)/60)/24)+DATE(1970,1,1)</f>
        <v>42295.891828703709</v>
      </c>
      <c r="P3866" t="str">
        <f>LEFT(N3866,SEARCH("/",N3866)-1)</f>
        <v>theater</v>
      </c>
      <c r="Q3866" t="str">
        <f>RIGHT(N3866,LEN(N3866)-SEARCH("/",N3866))</f>
        <v>plays</v>
      </c>
      <c r="R3866">
        <f>YEAR(O3866)</f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>(((J3867/60)/60)/24)+DATE(1970,1,1)</f>
        <v>41841.651597222226</v>
      </c>
      <c r="P3867" t="str">
        <f>LEFT(N3867,SEARCH("/",N3867)-1)</f>
        <v>theater</v>
      </c>
      <c r="Q3867" t="str">
        <f>RIGHT(N3867,LEN(N3867)-SEARCH("/",N3867))</f>
        <v>plays</v>
      </c>
      <c r="R3867">
        <f>YEAR(O3867)</f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>(((J3868/60)/60)/24)+DATE(1970,1,1)</f>
        <v>42402.947002314817</v>
      </c>
      <c r="P3868" t="str">
        <f>LEFT(N3868,SEARCH("/",N3868)-1)</f>
        <v>theater</v>
      </c>
      <c r="Q3868" t="str">
        <f>RIGHT(N3868,LEN(N3868)-SEARCH("/",N3868))</f>
        <v>plays</v>
      </c>
      <c r="R3868">
        <f>YEAR(O3868)</f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>(((J3869/60)/60)/24)+DATE(1970,1,1)</f>
        <v>42509.814108796301</v>
      </c>
      <c r="P3869" t="str">
        <f>LEFT(N3869,SEARCH("/",N3869)-1)</f>
        <v>theater</v>
      </c>
      <c r="Q3869" t="str">
        <f>RIGHT(N3869,LEN(N3869)-SEARCH("/",N3869))</f>
        <v>plays</v>
      </c>
      <c r="R3869">
        <f>YEAR(O3869)</f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>(((J3870/60)/60)/24)+DATE(1970,1,1)</f>
        <v>41865.659780092588</v>
      </c>
      <c r="P3870" t="str">
        <f>LEFT(N3870,SEARCH("/",N3870)-1)</f>
        <v>theater</v>
      </c>
      <c r="Q3870" t="str">
        <f>RIGHT(N3870,LEN(N3870)-SEARCH("/",N3870))</f>
        <v>musical</v>
      </c>
      <c r="R3870">
        <f>YEAR(O3870)</f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>(((J3871/60)/60)/24)+DATE(1970,1,1)</f>
        <v>42047.724444444444</v>
      </c>
      <c r="P3871" t="str">
        <f>LEFT(N3871,SEARCH("/",N3871)-1)</f>
        <v>theater</v>
      </c>
      <c r="Q3871" t="str">
        <f>RIGHT(N3871,LEN(N3871)-SEARCH("/",N3871))</f>
        <v>musical</v>
      </c>
      <c r="R3871">
        <f>YEAR(O3871)</f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>(((J3872/60)/60)/24)+DATE(1970,1,1)</f>
        <v>41793.17219907407</v>
      </c>
      <c r="P3872" t="str">
        <f>LEFT(N3872,SEARCH("/",N3872)-1)</f>
        <v>theater</v>
      </c>
      <c r="Q3872" t="str">
        <f>RIGHT(N3872,LEN(N3872)-SEARCH("/",N3872))</f>
        <v>musical</v>
      </c>
      <c r="R3872">
        <f>YEAR(O3872)</f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>(((J3873/60)/60)/24)+DATE(1970,1,1)</f>
        <v>42763.780671296292</v>
      </c>
      <c r="P3873" t="str">
        <f>LEFT(N3873,SEARCH("/",N3873)-1)</f>
        <v>theater</v>
      </c>
      <c r="Q3873" t="str">
        <f>RIGHT(N3873,LEN(N3873)-SEARCH("/",N3873))</f>
        <v>musical</v>
      </c>
      <c r="R3873">
        <f>YEAR(O3873)</f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>(((J3874/60)/60)/24)+DATE(1970,1,1)</f>
        <v>42180.145787037036</v>
      </c>
      <c r="P3874" t="str">
        <f>LEFT(N3874,SEARCH("/",N3874)-1)</f>
        <v>theater</v>
      </c>
      <c r="Q3874" t="str">
        <f>RIGHT(N3874,LEN(N3874)-SEARCH("/",N3874))</f>
        <v>musical</v>
      </c>
      <c r="R3874">
        <f>YEAR(O3874)</f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>(((J3875/60)/60)/24)+DATE(1970,1,1)</f>
        <v>42255.696006944447</v>
      </c>
      <c r="P3875" t="str">
        <f>LEFT(N3875,SEARCH("/",N3875)-1)</f>
        <v>theater</v>
      </c>
      <c r="Q3875" t="str">
        <f>RIGHT(N3875,LEN(N3875)-SEARCH("/",N3875))</f>
        <v>musical</v>
      </c>
      <c r="R3875">
        <f>YEAR(O3875)</f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>(((J3876/60)/60)/24)+DATE(1970,1,1)</f>
        <v>42007.016458333332</v>
      </c>
      <c r="P3876" t="str">
        <f>LEFT(N3876,SEARCH("/",N3876)-1)</f>
        <v>theater</v>
      </c>
      <c r="Q3876" t="str">
        <f>RIGHT(N3876,LEN(N3876)-SEARCH("/",N3876))</f>
        <v>musical</v>
      </c>
      <c r="R3876">
        <f>YEAR(O3876)</f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>(((J3877/60)/60)/24)+DATE(1970,1,1)</f>
        <v>42615.346817129626</v>
      </c>
      <c r="P3877" t="str">
        <f>LEFT(N3877,SEARCH("/",N3877)-1)</f>
        <v>theater</v>
      </c>
      <c r="Q3877" t="str">
        <f>RIGHT(N3877,LEN(N3877)-SEARCH("/",N3877))</f>
        <v>musical</v>
      </c>
      <c r="R3877">
        <f>YEAR(O3877)</f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>(((J3878/60)/60)/24)+DATE(1970,1,1)</f>
        <v>42372.624166666668</v>
      </c>
      <c r="P3878" t="str">
        <f>LEFT(N3878,SEARCH("/",N3878)-1)</f>
        <v>theater</v>
      </c>
      <c r="Q3878" t="str">
        <f>RIGHT(N3878,LEN(N3878)-SEARCH("/",N3878))</f>
        <v>musical</v>
      </c>
      <c r="R3878">
        <f>YEAR(O3878)</f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>(((J3879/60)/60)/24)+DATE(1970,1,1)</f>
        <v>42682.67768518519</v>
      </c>
      <c r="P3879" t="str">
        <f>LEFT(N3879,SEARCH("/",N3879)-1)</f>
        <v>theater</v>
      </c>
      <c r="Q3879" t="str">
        <f>RIGHT(N3879,LEN(N3879)-SEARCH("/",N3879))</f>
        <v>musical</v>
      </c>
      <c r="R3879">
        <f>YEAR(O3879)</f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>(((J3880/60)/60)/24)+DATE(1970,1,1)</f>
        <v>42154.818819444445</v>
      </c>
      <c r="P3880" t="str">
        <f>LEFT(N3880,SEARCH("/",N3880)-1)</f>
        <v>theater</v>
      </c>
      <c r="Q3880" t="str">
        <f>RIGHT(N3880,LEN(N3880)-SEARCH("/",N3880))</f>
        <v>musical</v>
      </c>
      <c r="R3880">
        <f>YEAR(O3880)</f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>(((J3881/60)/60)/24)+DATE(1970,1,1)</f>
        <v>41999.861064814817</v>
      </c>
      <c r="P3881" t="str">
        <f>LEFT(N3881,SEARCH("/",N3881)-1)</f>
        <v>theater</v>
      </c>
      <c r="Q3881" t="str">
        <f>RIGHT(N3881,LEN(N3881)-SEARCH("/",N3881))</f>
        <v>musical</v>
      </c>
      <c r="R3881">
        <f>YEAR(O3881)</f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>(((J3882/60)/60)/24)+DATE(1970,1,1)</f>
        <v>41815.815046296295</v>
      </c>
      <c r="P3882" t="str">
        <f>LEFT(N3882,SEARCH("/",N3882)-1)</f>
        <v>theater</v>
      </c>
      <c r="Q3882" t="str">
        <f>RIGHT(N3882,LEN(N3882)-SEARCH("/",N3882))</f>
        <v>musical</v>
      </c>
      <c r="R3882">
        <f>YEAR(O3882)</f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>(((J3883/60)/60)/24)+DATE(1970,1,1)</f>
        <v>42756.018506944441</v>
      </c>
      <c r="P3883" t="str">
        <f>LEFT(N3883,SEARCH("/",N3883)-1)</f>
        <v>theater</v>
      </c>
      <c r="Q3883" t="str">
        <f>RIGHT(N3883,LEN(N3883)-SEARCH("/",N3883))</f>
        <v>musical</v>
      </c>
      <c r="R3883">
        <f>YEAR(O3883)</f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>(((J3884/60)/60)/24)+DATE(1970,1,1)</f>
        <v>42373.983449074076</v>
      </c>
      <c r="P3884" t="str">
        <f>LEFT(N3884,SEARCH("/",N3884)-1)</f>
        <v>theater</v>
      </c>
      <c r="Q3884" t="str">
        <f>RIGHT(N3884,LEN(N3884)-SEARCH("/",N3884))</f>
        <v>musical</v>
      </c>
      <c r="R3884">
        <f>YEAR(O3884)</f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>(((J3885/60)/60)/24)+DATE(1970,1,1)</f>
        <v>41854.602650462963</v>
      </c>
      <c r="P3885" t="str">
        <f>LEFT(N3885,SEARCH("/",N3885)-1)</f>
        <v>theater</v>
      </c>
      <c r="Q3885" t="str">
        <f>RIGHT(N3885,LEN(N3885)-SEARCH("/",N3885))</f>
        <v>musical</v>
      </c>
      <c r="R3885">
        <f>YEAR(O3885)</f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>(((J3886/60)/60)/24)+DATE(1970,1,1)</f>
        <v>42065.791574074072</v>
      </c>
      <c r="P3886" t="str">
        <f>LEFT(N3886,SEARCH("/",N3886)-1)</f>
        <v>theater</v>
      </c>
      <c r="Q3886" t="str">
        <f>RIGHT(N3886,LEN(N3886)-SEARCH("/",N3886))</f>
        <v>musical</v>
      </c>
      <c r="R3886">
        <f>YEAR(O3886)</f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>(((J3887/60)/60)/24)+DATE(1970,1,1)</f>
        <v>42469.951284722221</v>
      </c>
      <c r="P3887" t="str">
        <f>LEFT(N3887,SEARCH("/",N3887)-1)</f>
        <v>theater</v>
      </c>
      <c r="Q3887" t="str">
        <f>RIGHT(N3887,LEN(N3887)-SEARCH("/",N3887))</f>
        <v>musical</v>
      </c>
      <c r="R3887">
        <f>YEAR(O3887)</f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>(((J3888/60)/60)/24)+DATE(1970,1,1)</f>
        <v>41954.228032407409</v>
      </c>
      <c r="P3888" t="str">
        <f>LEFT(N3888,SEARCH("/",N3888)-1)</f>
        <v>theater</v>
      </c>
      <c r="Q3888" t="str">
        <f>RIGHT(N3888,LEN(N3888)-SEARCH("/",N3888))</f>
        <v>musical</v>
      </c>
      <c r="R3888">
        <f>YEAR(O3888)</f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>(((J3889/60)/60)/24)+DATE(1970,1,1)</f>
        <v>42079.857974537037</v>
      </c>
      <c r="P3889" t="str">
        <f>LEFT(N3889,SEARCH("/",N3889)-1)</f>
        <v>theater</v>
      </c>
      <c r="Q3889" t="str">
        <f>RIGHT(N3889,LEN(N3889)-SEARCH("/",N3889))</f>
        <v>musical</v>
      </c>
      <c r="R3889">
        <f>YEAR(O3889)</f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>(((J3890/60)/60)/24)+DATE(1970,1,1)</f>
        <v>42762.545810185184</v>
      </c>
      <c r="P3890" t="str">
        <f>LEFT(N3890,SEARCH("/",N3890)-1)</f>
        <v>theater</v>
      </c>
      <c r="Q3890" t="str">
        <f>RIGHT(N3890,LEN(N3890)-SEARCH("/",N3890))</f>
        <v>plays</v>
      </c>
      <c r="R3890">
        <f>YEAR(O3890)</f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>(((J3891/60)/60)/24)+DATE(1970,1,1)</f>
        <v>41977.004976851851</v>
      </c>
      <c r="P3891" t="str">
        <f>LEFT(N3891,SEARCH("/",N3891)-1)</f>
        <v>theater</v>
      </c>
      <c r="Q3891" t="str">
        <f>RIGHT(N3891,LEN(N3891)-SEARCH("/",N3891))</f>
        <v>plays</v>
      </c>
      <c r="R3891">
        <f>YEAR(O3891)</f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>(((J3892/60)/60)/24)+DATE(1970,1,1)</f>
        <v>42171.758611111116</v>
      </c>
      <c r="P3892" t="str">
        <f>LEFT(N3892,SEARCH("/",N3892)-1)</f>
        <v>theater</v>
      </c>
      <c r="Q3892" t="str">
        <f>RIGHT(N3892,LEN(N3892)-SEARCH("/",N3892))</f>
        <v>plays</v>
      </c>
      <c r="R3892">
        <f>YEAR(O3892)</f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>(((J3893/60)/60)/24)+DATE(1970,1,1)</f>
        <v>42056.1324537037</v>
      </c>
      <c r="P3893" t="str">
        <f>LEFT(N3893,SEARCH("/",N3893)-1)</f>
        <v>theater</v>
      </c>
      <c r="Q3893" t="str">
        <f>RIGHT(N3893,LEN(N3893)-SEARCH("/",N3893))</f>
        <v>plays</v>
      </c>
      <c r="R3893">
        <f>YEAR(O3893)</f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>(((J3894/60)/60)/24)+DATE(1970,1,1)</f>
        <v>41867.652280092596</v>
      </c>
      <c r="P3894" t="str">
        <f>LEFT(N3894,SEARCH("/",N3894)-1)</f>
        <v>theater</v>
      </c>
      <c r="Q3894" t="str">
        <f>RIGHT(N3894,LEN(N3894)-SEARCH("/",N3894))</f>
        <v>plays</v>
      </c>
      <c r="R3894">
        <f>YEAR(O3894)</f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>(((J3895/60)/60)/24)+DATE(1970,1,1)</f>
        <v>41779.657870370371</v>
      </c>
      <c r="P3895" t="str">
        <f>LEFT(N3895,SEARCH("/",N3895)-1)</f>
        <v>theater</v>
      </c>
      <c r="Q3895" t="str">
        <f>RIGHT(N3895,LEN(N3895)-SEARCH("/",N3895))</f>
        <v>plays</v>
      </c>
      <c r="R3895">
        <f>YEAR(O3895)</f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>(((J3896/60)/60)/24)+DATE(1970,1,1)</f>
        <v>42679.958472222221</v>
      </c>
      <c r="P3896" t="str">
        <f>LEFT(N3896,SEARCH("/",N3896)-1)</f>
        <v>theater</v>
      </c>
      <c r="Q3896" t="str">
        <f>RIGHT(N3896,LEN(N3896)-SEARCH("/",N3896))</f>
        <v>plays</v>
      </c>
      <c r="R3896">
        <f>YEAR(O3896)</f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>(((J3897/60)/60)/24)+DATE(1970,1,1)</f>
        <v>42032.250208333338</v>
      </c>
      <c r="P3897" t="str">
        <f>LEFT(N3897,SEARCH("/",N3897)-1)</f>
        <v>theater</v>
      </c>
      <c r="Q3897" t="str">
        <f>RIGHT(N3897,LEN(N3897)-SEARCH("/",N3897))</f>
        <v>plays</v>
      </c>
      <c r="R3897">
        <f>YEAR(O3897)</f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>(((J3898/60)/60)/24)+DATE(1970,1,1)</f>
        <v>41793.191875000004</v>
      </c>
      <c r="P3898" t="str">
        <f>LEFT(N3898,SEARCH("/",N3898)-1)</f>
        <v>theater</v>
      </c>
      <c r="Q3898" t="str">
        <f>RIGHT(N3898,LEN(N3898)-SEARCH("/",N3898))</f>
        <v>plays</v>
      </c>
      <c r="R3898">
        <f>YEAR(O3898)</f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>(((J3899/60)/60)/24)+DATE(1970,1,1)</f>
        <v>41982.87364583333</v>
      </c>
      <c r="P3899" t="str">
        <f>LEFT(N3899,SEARCH("/",N3899)-1)</f>
        <v>theater</v>
      </c>
      <c r="Q3899" t="str">
        <f>RIGHT(N3899,LEN(N3899)-SEARCH("/",N3899))</f>
        <v>plays</v>
      </c>
      <c r="R3899">
        <f>YEAR(O3899)</f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>(((J3900/60)/60)/24)+DATE(1970,1,1)</f>
        <v>42193.482291666667</v>
      </c>
      <c r="P3900" t="str">
        <f>LEFT(N3900,SEARCH("/",N3900)-1)</f>
        <v>theater</v>
      </c>
      <c r="Q3900" t="str">
        <f>RIGHT(N3900,LEN(N3900)-SEARCH("/",N3900))</f>
        <v>plays</v>
      </c>
      <c r="R3900">
        <f>YEAR(O3900)</f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>(((J3901/60)/60)/24)+DATE(1970,1,1)</f>
        <v>41843.775011574071</v>
      </c>
      <c r="P3901" t="str">
        <f>LEFT(N3901,SEARCH("/",N3901)-1)</f>
        <v>theater</v>
      </c>
      <c r="Q3901" t="str">
        <f>RIGHT(N3901,LEN(N3901)-SEARCH("/",N3901))</f>
        <v>plays</v>
      </c>
      <c r="R3901">
        <f>YEAR(O3901)</f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>(((J3902/60)/60)/24)+DATE(1970,1,1)</f>
        <v>42136.092488425929</v>
      </c>
      <c r="P3902" t="str">
        <f>LEFT(N3902,SEARCH("/",N3902)-1)</f>
        <v>theater</v>
      </c>
      <c r="Q3902" t="str">
        <f>RIGHT(N3902,LEN(N3902)-SEARCH("/",N3902))</f>
        <v>plays</v>
      </c>
      <c r="R3902">
        <f>YEAR(O3902)</f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>(((J3903/60)/60)/24)+DATE(1970,1,1)</f>
        <v>42317.826377314821</v>
      </c>
      <c r="P3903" t="str">
        <f>LEFT(N3903,SEARCH("/",N3903)-1)</f>
        <v>theater</v>
      </c>
      <c r="Q3903" t="str">
        <f>RIGHT(N3903,LEN(N3903)-SEARCH("/",N3903))</f>
        <v>plays</v>
      </c>
      <c r="R3903">
        <f>YEAR(O3903)</f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>(((J3904/60)/60)/24)+DATE(1970,1,1)</f>
        <v>42663.468078703707</v>
      </c>
      <c r="P3904" t="str">
        <f>LEFT(N3904,SEARCH("/",N3904)-1)</f>
        <v>theater</v>
      </c>
      <c r="Q3904" t="str">
        <f>RIGHT(N3904,LEN(N3904)-SEARCH("/",N3904))</f>
        <v>plays</v>
      </c>
      <c r="R3904">
        <f>YEAR(O3904)</f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>(((J3905/60)/60)/24)+DATE(1970,1,1)</f>
        <v>42186.01116898148</v>
      </c>
      <c r="P3905" t="str">
        <f>LEFT(N3905,SEARCH("/",N3905)-1)</f>
        <v>theater</v>
      </c>
      <c r="Q3905" t="str">
        <f>RIGHT(N3905,LEN(N3905)-SEARCH("/",N3905))</f>
        <v>plays</v>
      </c>
      <c r="R3905">
        <f>YEAR(O3905)</f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>(((J3906/60)/60)/24)+DATE(1970,1,1)</f>
        <v>42095.229166666672</v>
      </c>
      <c r="P3906" t="str">
        <f>LEFT(N3906,SEARCH("/",N3906)-1)</f>
        <v>theater</v>
      </c>
      <c r="Q3906" t="str">
        <f>RIGHT(N3906,LEN(N3906)-SEARCH("/",N3906))</f>
        <v>plays</v>
      </c>
      <c r="R3906">
        <f>YEAR(O3906)</f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>(((J3907/60)/60)/24)+DATE(1970,1,1)</f>
        <v>42124.623877314814</v>
      </c>
      <c r="P3907" t="str">
        <f>LEFT(N3907,SEARCH("/",N3907)-1)</f>
        <v>theater</v>
      </c>
      <c r="Q3907" t="str">
        <f>RIGHT(N3907,LEN(N3907)-SEARCH("/",N3907))</f>
        <v>plays</v>
      </c>
      <c r="R3907">
        <f>YEAR(O3907)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>(((J3908/60)/60)/24)+DATE(1970,1,1)</f>
        <v>42143.917743055557</v>
      </c>
      <c r="P3908" t="str">
        <f>LEFT(N3908,SEARCH("/",N3908)-1)</f>
        <v>theater</v>
      </c>
      <c r="Q3908" t="str">
        <f>RIGHT(N3908,LEN(N3908)-SEARCH("/",N3908))</f>
        <v>plays</v>
      </c>
      <c r="R3908">
        <f>YEAR(O3908)</f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>(((J3909/60)/60)/24)+DATE(1970,1,1)</f>
        <v>41906.819513888891</v>
      </c>
      <c r="P3909" t="str">
        <f>LEFT(N3909,SEARCH("/",N3909)-1)</f>
        <v>theater</v>
      </c>
      <c r="Q3909" t="str">
        <f>RIGHT(N3909,LEN(N3909)-SEARCH("/",N3909))</f>
        <v>plays</v>
      </c>
      <c r="R3909">
        <f>YEAR(O3909)</f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>(((J3910/60)/60)/24)+DATE(1970,1,1)</f>
        <v>41834.135370370372</v>
      </c>
      <c r="P3910" t="str">
        <f>LEFT(N3910,SEARCH("/",N3910)-1)</f>
        <v>theater</v>
      </c>
      <c r="Q3910" t="str">
        <f>RIGHT(N3910,LEN(N3910)-SEARCH("/",N3910))</f>
        <v>plays</v>
      </c>
      <c r="R3910">
        <f>YEAR(O3910)</f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>(((J3911/60)/60)/24)+DATE(1970,1,1)</f>
        <v>41863.359282407408</v>
      </c>
      <c r="P3911" t="str">
        <f>LEFT(N3911,SEARCH("/",N3911)-1)</f>
        <v>theater</v>
      </c>
      <c r="Q3911" t="str">
        <f>RIGHT(N3911,LEN(N3911)-SEARCH("/",N3911))</f>
        <v>plays</v>
      </c>
      <c r="R3911">
        <f>YEAR(O3911)</f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>(((J3912/60)/60)/24)+DATE(1970,1,1)</f>
        <v>42224.756909722222</v>
      </c>
      <c r="P3912" t="str">
        <f>LEFT(N3912,SEARCH("/",N3912)-1)</f>
        <v>theater</v>
      </c>
      <c r="Q3912" t="str">
        <f>RIGHT(N3912,LEN(N3912)-SEARCH("/",N3912))</f>
        <v>plays</v>
      </c>
      <c r="R3912">
        <f>YEAR(O3912)</f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>(((J3913/60)/60)/24)+DATE(1970,1,1)</f>
        <v>41939.8122337963</v>
      </c>
      <c r="P3913" t="str">
        <f>LEFT(N3913,SEARCH("/",N3913)-1)</f>
        <v>theater</v>
      </c>
      <c r="Q3913" t="str">
        <f>RIGHT(N3913,LEN(N3913)-SEARCH("/",N3913))</f>
        <v>plays</v>
      </c>
      <c r="R3913">
        <f>YEAR(O3913)</f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>(((J3914/60)/60)/24)+DATE(1970,1,1)</f>
        <v>42059.270023148143</v>
      </c>
      <c r="P3914" t="str">
        <f>LEFT(N3914,SEARCH("/",N3914)-1)</f>
        <v>theater</v>
      </c>
      <c r="Q3914" t="str">
        <f>RIGHT(N3914,LEN(N3914)-SEARCH("/",N3914))</f>
        <v>plays</v>
      </c>
      <c r="R3914">
        <f>YEAR(O3914)</f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>(((J3915/60)/60)/24)+DATE(1970,1,1)</f>
        <v>42308.211215277777</v>
      </c>
      <c r="P3915" t="str">
        <f>LEFT(N3915,SEARCH("/",N3915)-1)</f>
        <v>theater</v>
      </c>
      <c r="Q3915" t="str">
        <f>RIGHT(N3915,LEN(N3915)-SEARCH("/",N3915))</f>
        <v>plays</v>
      </c>
      <c r="R3915">
        <f>YEAR(O3915)</f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>(((J3916/60)/60)/24)+DATE(1970,1,1)</f>
        <v>42114.818935185183</v>
      </c>
      <c r="P3916" t="str">
        <f>LEFT(N3916,SEARCH("/",N3916)-1)</f>
        <v>theater</v>
      </c>
      <c r="Q3916" t="str">
        <f>RIGHT(N3916,LEN(N3916)-SEARCH("/",N3916))</f>
        <v>plays</v>
      </c>
      <c r="R3916">
        <f>YEAR(O3916)</f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>(((J3917/60)/60)/24)+DATE(1970,1,1)</f>
        <v>42492.98505787037</v>
      </c>
      <c r="P3917" t="str">
        <f>LEFT(N3917,SEARCH("/",N3917)-1)</f>
        <v>theater</v>
      </c>
      <c r="Q3917" t="str">
        <f>RIGHT(N3917,LEN(N3917)-SEARCH("/",N3917))</f>
        <v>plays</v>
      </c>
      <c r="R3917">
        <f>YEAR(O3917)</f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>(((J3918/60)/60)/24)+DATE(1970,1,1)</f>
        <v>42494.471666666665</v>
      </c>
      <c r="P3918" t="str">
        <f>LEFT(N3918,SEARCH("/",N3918)-1)</f>
        <v>theater</v>
      </c>
      <c r="Q3918" t="str">
        <f>RIGHT(N3918,LEN(N3918)-SEARCH("/",N3918))</f>
        <v>plays</v>
      </c>
      <c r="R3918">
        <f>YEAR(O3918)</f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>(((J3919/60)/60)/24)+DATE(1970,1,1)</f>
        <v>41863.527326388888</v>
      </c>
      <c r="P3919" t="str">
        <f>LEFT(N3919,SEARCH("/",N3919)-1)</f>
        <v>theater</v>
      </c>
      <c r="Q3919" t="str">
        <f>RIGHT(N3919,LEN(N3919)-SEARCH("/",N3919))</f>
        <v>plays</v>
      </c>
      <c r="R3919">
        <f>YEAR(O3919)</f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>(((J3920/60)/60)/24)+DATE(1970,1,1)</f>
        <v>41843.664618055554</v>
      </c>
      <c r="P3920" t="str">
        <f>LEFT(N3920,SEARCH("/",N3920)-1)</f>
        <v>theater</v>
      </c>
      <c r="Q3920" t="str">
        <f>RIGHT(N3920,LEN(N3920)-SEARCH("/",N3920))</f>
        <v>plays</v>
      </c>
      <c r="R3920">
        <f>YEAR(O3920)</f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>(((J3921/60)/60)/24)+DATE(1970,1,1)</f>
        <v>42358.684872685189</v>
      </c>
      <c r="P3921" t="str">
        <f>LEFT(N3921,SEARCH("/",N3921)-1)</f>
        <v>theater</v>
      </c>
      <c r="Q3921" t="str">
        <f>RIGHT(N3921,LEN(N3921)-SEARCH("/",N3921))</f>
        <v>plays</v>
      </c>
      <c r="R3921">
        <f>YEAR(O3921)</f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>(((J3922/60)/60)/24)+DATE(1970,1,1)</f>
        <v>42657.38726851852</v>
      </c>
      <c r="P3922" t="str">
        <f>LEFT(N3922,SEARCH("/",N3922)-1)</f>
        <v>theater</v>
      </c>
      <c r="Q3922" t="str">
        <f>RIGHT(N3922,LEN(N3922)-SEARCH("/",N3922))</f>
        <v>plays</v>
      </c>
      <c r="R3922">
        <f>YEAR(O3922)</f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>(((J3923/60)/60)/24)+DATE(1970,1,1)</f>
        <v>41926.542303240742</v>
      </c>
      <c r="P3923" t="str">
        <f>LEFT(N3923,SEARCH("/",N3923)-1)</f>
        <v>theater</v>
      </c>
      <c r="Q3923" t="str">
        <f>RIGHT(N3923,LEN(N3923)-SEARCH("/",N3923))</f>
        <v>plays</v>
      </c>
      <c r="R3923">
        <f>YEAR(O3923)</f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>(((J3924/60)/60)/24)+DATE(1970,1,1)</f>
        <v>42020.768634259264</v>
      </c>
      <c r="P3924" t="str">
        <f>LEFT(N3924,SEARCH("/",N3924)-1)</f>
        <v>theater</v>
      </c>
      <c r="Q3924" t="str">
        <f>RIGHT(N3924,LEN(N3924)-SEARCH("/",N3924))</f>
        <v>plays</v>
      </c>
      <c r="R3924">
        <f>YEAR(O3924)</f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>(((J3925/60)/60)/24)+DATE(1970,1,1)</f>
        <v>42075.979988425926</v>
      </c>
      <c r="P3925" t="str">
        <f>LEFT(N3925,SEARCH("/",N3925)-1)</f>
        <v>theater</v>
      </c>
      <c r="Q3925" t="str">
        <f>RIGHT(N3925,LEN(N3925)-SEARCH("/",N3925))</f>
        <v>plays</v>
      </c>
      <c r="R3925">
        <f>YEAR(O3925)</f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>(((J3926/60)/60)/24)+DATE(1970,1,1)</f>
        <v>41786.959745370368</v>
      </c>
      <c r="P3926" t="str">
        <f>LEFT(N3926,SEARCH("/",N3926)-1)</f>
        <v>theater</v>
      </c>
      <c r="Q3926" t="str">
        <f>RIGHT(N3926,LEN(N3926)-SEARCH("/",N3926))</f>
        <v>plays</v>
      </c>
      <c r="R3926">
        <f>YEAR(O3926)</f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>(((J3927/60)/60)/24)+DATE(1970,1,1)</f>
        <v>41820.870821759258</v>
      </c>
      <c r="P3927" t="str">
        <f>LEFT(N3927,SEARCH("/",N3927)-1)</f>
        <v>theater</v>
      </c>
      <c r="Q3927" t="str">
        <f>RIGHT(N3927,LEN(N3927)-SEARCH("/",N3927))</f>
        <v>plays</v>
      </c>
      <c r="R3927">
        <f>YEAR(O3927)</f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>(((J3928/60)/60)/24)+DATE(1970,1,1)</f>
        <v>41970.085046296299</v>
      </c>
      <c r="P3928" t="str">
        <f>LEFT(N3928,SEARCH("/",N3928)-1)</f>
        <v>theater</v>
      </c>
      <c r="Q3928" t="str">
        <f>RIGHT(N3928,LEN(N3928)-SEARCH("/",N3928))</f>
        <v>plays</v>
      </c>
      <c r="R3928">
        <f>YEAR(O3928)</f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>(((J3929/60)/60)/24)+DATE(1970,1,1)</f>
        <v>41830.267407407409</v>
      </c>
      <c r="P3929" t="str">
        <f>LEFT(N3929,SEARCH("/",N3929)-1)</f>
        <v>theater</v>
      </c>
      <c r="Q3929" t="str">
        <f>RIGHT(N3929,LEN(N3929)-SEARCH("/",N3929))</f>
        <v>plays</v>
      </c>
      <c r="R3929">
        <f>YEAR(O3929)</f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>(((J3930/60)/60)/24)+DATE(1970,1,1)</f>
        <v>42265.683182870373</v>
      </c>
      <c r="P3930" t="str">
        <f>LEFT(N3930,SEARCH("/",N3930)-1)</f>
        <v>theater</v>
      </c>
      <c r="Q3930" t="str">
        <f>RIGHT(N3930,LEN(N3930)-SEARCH("/",N3930))</f>
        <v>plays</v>
      </c>
      <c r="R3930">
        <f>YEAR(O3930)</f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>(((J3931/60)/60)/24)+DATE(1970,1,1)</f>
        <v>42601.827141203699</v>
      </c>
      <c r="P3931" t="str">
        <f>LEFT(N3931,SEARCH("/",N3931)-1)</f>
        <v>theater</v>
      </c>
      <c r="Q3931" t="str">
        <f>RIGHT(N3931,LEN(N3931)-SEARCH("/",N3931))</f>
        <v>plays</v>
      </c>
      <c r="R3931">
        <f>YEAR(O3931)</f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>(((J3932/60)/60)/24)+DATE(1970,1,1)</f>
        <v>42433.338749999995</v>
      </c>
      <c r="P3932" t="str">
        <f>LEFT(N3932,SEARCH("/",N3932)-1)</f>
        <v>theater</v>
      </c>
      <c r="Q3932" t="str">
        <f>RIGHT(N3932,LEN(N3932)-SEARCH("/",N3932))</f>
        <v>plays</v>
      </c>
      <c r="R3932">
        <f>YEAR(O3932)</f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>(((J3933/60)/60)/24)+DATE(1970,1,1)</f>
        <v>42228.151701388888</v>
      </c>
      <c r="P3933" t="str">
        <f>LEFT(N3933,SEARCH("/",N3933)-1)</f>
        <v>theater</v>
      </c>
      <c r="Q3933" t="str">
        <f>RIGHT(N3933,LEN(N3933)-SEARCH("/",N3933))</f>
        <v>plays</v>
      </c>
      <c r="R3933">
        <f>YEAR(O3933)</f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>(((J3934/60)/60)/24)+DATE(1970,1,1)</f>
        <v>42415.168564814812</v>
      </c>
      <c r="P3934" t="str">
        <f>LEFT(N3934,SEARCH("/",N3934)-1)</f>
        <v>theater</v>
      </c>
      <c r="Q3934" t="str">
        <f>RIGHT(N3934,LEN(N3934)-SEARCH("/",N3934))</f>
        <v>plays</v>
      </c>
      <c r="R3934">
        <f>YEAR(O3934)</f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>(((J3935/60)/60)/24)+DATE(1970,1,1)</f>
        <v>42538.968310185184</v>
      </c>
      <c r="P3935" t="str">
        <f>LEFT(N3935,SEARCH("/",N3935)-1)</f>
        <v>theater</v>
      </c>
      <c r="Q3935" t="str">
        <f>RIGHT(N3935,LEN(N3935)-SEARCH("/",N3935))</f>
        <v>plays</v>
      </c>
      <c r="R3935">
        <f>YEAR(O3935)</f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>(((J3936/60)/60)/24)+DATE(1970,1,1)</f>
        <v>42233.671747685185</v>
      </c>
      <c r="P3936" t="str">
        <f>LEFT(N3936,SEARCH("/",N3936)-1)</f>
        <v>theater</v>
      </c>
      <c r="Q3936" t="str">
        <f>RIGHT(N3936,LEN(N3936)-SEARCH("/",N3936))</f>
        <v>plays</v>
      </c>
      <c r="R3936">
        <f>YEAR(O3936)</f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>(((J3937/60)/60)/24)+DATE(1970,1,1)</f>
        <v>42221.656782407401</v>
      </c>
      <c r="P3937" t="str">
        <f>LEFT(N3937,SEARCH("/",N3937)-1)</f>
        <v>theater</v>
      </c>
      <c r="Q3937" t="str">
        <f>RIGHT(N3937,LEN(N3937)-SEARCH("/",N3937))</f>
        <v>plays</v>
      </c>
      <c r="R3937">
        <f>YEAR(O3937)</f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>(((J3938/60)/60)/24)+DATE(1970,1,1)</f>
        <v>42675.262962962966</v>
      </c>
      <c r="P3938" t="str">
        <f>LEFT(N3938,SEARCH("/",N3938)-1)</f>
        <v>theater</v>
      </c>
      <c r="Q3938" t="str">
        <f>RIGHT(N3938,LEN(N3938)-SEARCH("/",N3938))</f>
        <v>plays</v>
      </c>
      <c r="R3938">
        <f>YEAR(O3938)</f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>(((J3939/60)/60)/24)+DATE(1970,1,1)</f>
        <v>42534.631481481483</v>
      </c>
      <c r="P3939" t="str">
        <f>LEFT(N3939,SEARCH("/",N3939)-1)</f>
        <v>theater</v>
      </c>
      <c r="Q3939" t="str">
        <f>RIGHT(N3939,LEN(N3939)-SEARCH("/",N3939))</f>
        <v>plays</v>
      </c>
      <c r="R3939">
        <f>YEAR(O3939)</f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>(((J3940/60)/60)/24)+DATE(1970,1,1)</f>
        <v>42151.905717592599</v>
      </c>
      <c r="P3940" t="str">
        <f>LEFT(N3940,SEARCH("/",N3940)-1)</f>
        <v>theater</v>
      </c>
      <c r="Q3940" t="str">
        <f>RIGHT(N3940,LEN(N3940)-SEARCH("/",N3940))</f>
        <v>plays</v>
      </c>
      <c r="R3940">
        <f>YEAR(O3940)</f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>(((J3941/60)/60)/24)+DATE(1970,1,1)</f>
        <v>41915.400219907409</v>
      </c>
      <c r="P3941" t="str">
        <f>LEFT(N3941,SEARCH("/",N3941)-1)</f>
        <v>theater</v>
      </c>
      <c r="Q3941" t="str">
        <f>RIGHT(N3941,LEN(N3941)-SEARCH("/",N3941))</f>
        <v>plays</v>
      </c>
      <c r="R3941">
        <f>YEAR(O3941)</f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>(((J3942/60)/60)/24)+DATE(1970,1,1)</f>
        <v>41961.492488425924</v>
      </c>
      <c r="P3942" t="str">
        <f>LEFT(N3942,SEARCH("/",N3942)-1)</f>
        <v>theater</v>
      </c>
      <c r="Q3942" t="str">
        <f>RIGHT(N3942,LEN(N3942)-SEARCH("/",N3942))</f>
        <v>plays</v>
      </c>
      <c r="R3942">
        <f>YEAR(O3942)</f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>(((J3943/60)/60)/24)+DATE(1970,1,1)</f>
        <v>41940.587233796294</v>
      </c>
      <c r="P3943" t="str">
        <f>LEFT(N3943,SEARCH("/",N3943)-1)</f>
        <v>theater</v>
      </c>
      <c r="Q3943" t="str">
        <f>RIGHT(N3943,LEN(N3943)-SEARCH("/",N3943))</f>
        <v>plays</v>
      </c>
      <c r="R3943">
        <f>YEAR(O3943)</f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>(((J3944/60)/60)/24)+DATE(1970,1,1)</f>
        <v>42111.904097222221</v>
      </c>
      <c r="P3944" t="str">
        <f>LEFT(N3944,SEARCH("/",N3944)-1)</f>
        <v>theater</v>
      </c>
      <c r="Q3944" t="str">
        <f>RIGHT(N3944,LEN(N3944)-SEARCH("/",N3944))</f>
        <v>plays</v>
      </c>
      <c r="R3944">
        <f>YEAR(O3944)</f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>(((J3945/60)/60)/24)+DATE(1970,1,1)</f>
        <v>42279.778564814813</v>
      </c>
      <c r="P3945" t="str">
        <f>LEFT(N3945,SEARCH("/",N3945)-1)</f>
        <v>theater</v>
      </c>
      <c r="Q3945" t="str">
        <f>RIGHT(N3945,LEN(N3945)-SEARCH("/",N3945))</f>
        <v>plays</v>
      </c>
      <c r="R3945">
        <f>YEAR(O3945)</f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>(((J3946/60)/60)/24)+DATE(1970,1,1)</f>
        <v>42213.662905092591</v>
      </c>
      <c r="P3946" t="str">
        <f>LEFT(N3946,SEARCH("/",N3946)-1)</f>
        <v>theater</v>
      </c>
      <c r="Q3946" t="str">
        <f>RIGHT(N3946,LEN(N3946)-SEARCH("/",N3946))</f>
        <v>plays</v>
      </c>
      <c r="R3946">
        <f>YEAR(O3946)</f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>(((J3947/60)/60)/24)+DATE(1970,1,1)</f>
        <v>42109.801712962959</v>
      </c>
      <c r="P3947" t="str">
        <f>LEFT(N3947,SEARCH("/",N3947)-1)</f>
        <v>theater</v>
      </c>
      <c r="Q3947" t="str">
        <f>RIGHT(N3947,LEN(N3947)-SEARCH("/",N3947))</f>
        <v>plays</v>
      </c>
      <c r="R3947">
        <f>YEAR(O3947)</f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>(((J3948/60)/60)/24)+DATE(1970,1,1)</f>
        <v>42031.833587962959</v>
      </c>
      <c r="P3948" t="str">
        <f>LEFT(N3948,SEARCH("/",N3948)-1)</f>
        <v>theater</v>
      </c>
      <c r="Q3948" t="str">
        <f>RIGHT(N3948,LEN(N3948)-SEARCH("/",N3948))</f>
        <v>plays</v>
      </c>
      <c r="R3948">
        <f>YEAR(O3948)</f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>(((J3949/60)/60)/24)+DATE(1970,1,1)</f>
        <v>42615.142870370371</v>
      </c>
      <c r="P3949" t="str">
        <f>LEFT(N3949,SEARCH("/",N3949)-1)</f>
        <v>theater</v>
      </c>
      <c r="Q3949" t="str">
        <f>RIGHT(N3949,LEN(N3949)-SEARCH("/",N3949))</f>
        <v>plays</v>
      </c>
      <c r="R3949">
        <f>YEAR(O3949)</f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>(((J3950/60)/60)/24)+DATE(1970,1,1)</f>
        <v>41829.325497685182</v>
      </c>
      <c r="P3950" t="str">
        <f>LEFT(N3950,SEARCH("/",N3950)-1)</f>
        <v>theater</v>
      </c>
      <c r="Q3950" t="str">
        <f>RIGHT(N3950,LEN(N3950)-SEARCH("/",N3950))</f>
        <v>plays</v>
      </c>
      <c r="R3950">
        <f>YEAR(O3950)</f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>(((J3951/60)/60)/24)+DATE(1970,1,1)</f>
        <v>42016.120613425926</v>
      </c>
      <c r="P3951" t="str">
        <f>LEFT(N3951,SEARCH("/",N3951)-1)</f>
        <v>theater</v>
      </c>
      <c r="Q3951" t="str">
        <f>RIGHT(N3951,LEN(N3951)-SEARCH("/",N3951))</f>
        <v>plays</v>
      </c>
      <c r="R3951">
        <f>YEAR(O3951)</f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>(((J3952/60)/60)/24)+DATE(1970,1,1)</f>
        <v>42439.702314814815</v>
      </c>
      <c r="P3952" t="str">
        <f>LEFT(N3952,SEARCH("/",N3952)-1)</f>
        <v>theater</v>
      </c>
      <c r="Q3952" t="str">
        <f>RIGHT(N3952,LEN(N3952)-SEARCH("/",N3952))</f>
        <v>plays</v>
      </c>
      <c r="R3952">
        <f>YEAR(O3952)</f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>(((J3953/60)/60)/24)+DATE(1970,1,1)</f>
        <v>42433.825717592597</v>
      </c>
      <c r="P3953" t="str">
        <f>LEFT(N3953,SEARCH("/",N3953)-1)</f>
        <v>theater</v>
      </c>
      <c r="Q3953" t="str">
        <f>RIGHT(N3953,LEN(N3953)-SEARCH("/",N3953))</f>
        <v>plays</v>
      </c>
      <c r="R3953">
        <f>YEAR(O3953)</f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>(((J3954/60)/60)/24)+DATE(1970,1,1)</f>
        <v>42243.790393518517</v>
      </c>
      <c r="P3954" t="str">
        <f>LEFT(N3954,SEARCH("/",N3954)-1)</f>
        <v>theater</v>
      </c>
      <c r="Q3954" t="str">
        <f>RIGHT(N3954,LEN(N3954)-SEARCH("/",N3954))</f>
        <v>plays</v>
      </c>
      <c r="R3954">
        <f>YEAR(O3954)</f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>(((J3955/60)/60)/24)+DATE(1970,1,1)</f>
        <v>42550.048449074078</v>
      </c>
      <c r="P3955" t="str">
        <f>LEFT(N3955,SEARCH("/",N3955)-1)</f>
        <v>theater</v>
      </c>
      <c r="Q3955" t="str">
        <f>RIGHT(N3955,LEN(N3955)-SEARCH("/",N3955))</f>
        <v>plays</v>
      </c>
      <c r="R3955">
        <f>YEAR(O3955)</f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>(((J3956/60)/60)/24)+DATE(1970,1,1)</f>
        <v>41774.651203703703</v>
      </c>
      <c r="P3956" t="str">
        <f>LEFT(N3956,SEARCH("/",N3956)-1)</f>
        <v>theater</v>
      </c>
      <c r="Q3956" t="str">
        <f>RIGHT(N3956,LEN(N3956)-SEARCH("/",N3956))</f>
        <v>plays</v>
      </c>
      <c r="R3956">
        <f>YEAR(O3956)</f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>(((J3957/60)/60)/24)+DATE(1970,1,1)</f>
        <v>42306.848854166667</v>
      </c>
      <c r="P3957" t="str">
        <f>LEFT(N3957,SEARCH("/",N3957)-1)</f>
        <v>theater</v>
      </c>
      <c r="Q3957" t="str">
        <f>RIGHT(N3957,LEN(N3957)-SEARCH("/",N3957))</f>
        <v>plays</v>
      </c>
      <c r="R3957">
        <f>YEAR(O3957)</f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>(((J3958/60)/60)/24)+DATE(1970,1,1)</f>
        <v>42457.932025462964</v>
      </c>
      <c r="P3958" t="str">
        <f>LEFT(N3958,SEARCH("/",N3958)-1)</f>
        <v>theater</v>
      </c>
      <c r="Q3958" t="str">
        <f>RIGHT(N3958,LEN(N3958)-SEARCH("/",N3958))</f>
        <v>plays</v>
      </c>
      <c r="R3958">
        <f>YEAR(O3958)</f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>(((J3959/60)/60)/24)+DATE(1970,1,1)</f>
        <v>42513.976319444439</v>
      </c>
      <c r="P3959" t="str">
        <f>LEFT(N3959,SEARCH("/",N3959)-1)</f>
        <v>theater</v>
      </c>
      <c r="Q3959" t="str">
        <f>RIGHT(N3959,LEN(N3959)-SEARCH("/",N3959))</f>
        <v>plays</v>
      </c>
      <c r="R3959">
        <f>YEAR(O3959)</f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>(((J3960/60)/60)/24)+DATE(1970,1,1)</f>
        <v>41816.950370370374</v>
      </c>
      <c r="P3960" t="str">
        <f>LEFT(N3960,SEARCH("/",N3960)-1)</f>
        <v>theater</v>
      </c>
      <c r="Q3960" t="str">
        <f>RIGHT(N3960,LEN(N3960)-SEARCH("/",N3960))</f>
        <v>plays</v>
      </c>
      <c r="R3960">
        <f>YEAR(O3960)</f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>(((J3961/60)/60)/24)+DATE(1970,1,1)</f>
        <v>41880.788842592592</v>
      </c>
      <c r="P3961" t="str">
        <f>LEFT(N3961,SEARCH("/",N3961)-1)</f>
        <v>theater</v>
      </c>
      <c r="Q3961" t="str">
        <f>RIGHT(N3961,LEN(N3961)-SEARCH("/",N3961))</f>
        <v>plays</v>
      </c>
      <c r="R3961">
        <f>YEAR(O3961)</f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>(((J3962/60)/60)/24)+DATE(1970,1,1)</f>
        <v>42342.845555555556</v>
      </c>
      <c r="P3962" t="str">
        <f>LEFT(N3962,SEARCH("/",N3962)-1)</f>
        <v>theater</v>
      </c>
      <c r="Q3962" t="str">
        <f>RIGHT(N3962,LEN(N3962)-SEARCH("/",N3962))</f>
        <v>plays</v>
      </c>
      <c r="R3962">
        <f>YEAR(O3962)</f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>(((J3963/60)/60)/24)+DATE(1970,1,1)</f>
        <v>41745.891319444447</v>
      </c>
      <c r="P3963" t="str">
        <f>LEFT(N3963,SEARCH("/",N3963)-1)</f>
        <v>theater</v>
      </c>
      <c r="Q3963" t="str">
        <f>RIGHT(N3963,LEN(N3963)-SEARCH("/",N3963))</f>
        <v>plays</v>
      </c>
      <c r="R3963">
        <f>YEAR(O3963)</f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>(((J3964/60)/60)/24)+DATE(1970,1,1)</f>
        <v>42311.621458333335</v>
      </c>
      <c r="P3964" t="str">
        <f>LEFT(N3964,SEARCH("/",N3964)-1)</f>
        <v>theater</v>
      </c>
      <c r="Q3964" t="str">
        <f>RIGHT(N3964,LEN(N3964)-SEARCH("/",N3964))</f>
        <v>plays</v>
      </c>
      <c r="R3964">
        <f>YEAR(O3964)</f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>(((J3965/60)/60)/24)+DATE(1970,1,1)</f>
        <v>42296.154131944444</v>
      </c>
      <c r="P3965" t="str">
        <f>LEFT(N3965,SEARCH("/",N3965)-1)</f>
        <v>theater</v>
      </c>
      <c r="Q3965" t="str">
        <f>RIGHT(N3965,LEN(N3965)-SEARCH("/",N3965))</f>
        <v>plays</v>
      </c>
      <c r="R3965">
        <f>YEAR(O3965)</f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>(((J3966/60)/60)/24)+DATE(1970,1,1)</f>
        <v>42053.722060185188</v>
      </c>
      <c r="P3966" t="str">
        <f>LEFT(N3966,SEARCH("/",N3966)-1)</f>
        <v>theater</v>
      </c>
      <c r="Q3966" t="str">
        <f>RIGHT(N3966,LEN(N3966)-SEARCH("/",N3966))</f>
        <v>plays</v>
      </c>
      <c r="R3966">
        <f>YEAR(O3966)</f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>(((J3967/60)/60)/24)+DATE(1970,1,1)</f>
        <v>42414.235879629632</v>
      </c>
      <c r="P3967" t="str">
        <f>LEFT(N3967,SEARCH("/",N3967)-1)</f>
        <v>theater</v>
      </c>
      <c r="Q3967" t="str">
        <f>RIGHT(N3967,LEN(N3967)-SEARCH("/",N3967))</f>
        <v>plays</v>
      </c>
      <c r="R3967">
        <f>YEAR(O3967)</f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>(((J3968/60)/60)/24)+DATE(1970,1,1)</f>
        <v>41801.711550925924</v>
      </c>
      <c r="P3968" t="str">
        <f>LEFT(N3968,SEARCH("/",N3968)-1)</f>
        <v>theater</v>
      </c>
      <c r="Q3968" t="str">
        <f>RIGHT(N3968,LEN(N3968)-SEARCH("/",N3968))</f>
        <v>plays</v>
      </c>
      <c r="R3968">
        <f>YEAR(O3968)</f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>(((J3969/60)/60)/24)+DATE(1970,1,1)</f>
        <v>42770.290590277778</v>
      </c>
      <c r="P3969" t="str">
        <f>LEFT(N3969,SEARCH("/",N3969)-1)</f>
        <v>theater</v>
      </c>
      <c r="Q3969" t="str">
        <f>RIGHT(N3969,LEN(N3969)-SEARCH("/",N3969))</f>
        <v>plays</v>
      </c>
      <c r="R3969">
        <f>YEAR(O3969)</f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>(((J3970/60)/60)/24)+DATE(1970,1,1)</f>
        <v>42452.815659722226</v>
      </c>
      <c r="P3970" t="str">
        <f>LEFT(N3970,SEARCH("/",N3970)-1)</f>
        <v>theater</v>
      </c>
      <c r="Q3970" t="str">
        <f>RIGHT(N3970,LEN(N3970)-SEARCH("/",N3970))</f>
        <v>plays</v>
      </c>
      <c r="R3970">
        <f>YEAR(O3970)</f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>(((J3971/60)/60)/24)+DATE(1970,1,1)</f>
        <v>42601.854699074072</v>
      </c>
      <c r="P3971" t="str">
        <f>LEFT(N3971,SEARCH("/",N3971)-1)</f>
        <v>theater</v>
      </c>
      <c r="Q3971" t="str">
        <f>RIGHT(N3971,LEN(N3971)-SEARCH("/",N3971))</f>
        <v>plays</v>
      </c>
      <c r="R3971">
        <f>YEAR(O3971)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>(((J3972/60)/60)/24)+DATE(1970,1,1)</f>
        <v>42447.863553240735</v>
      </c>
      <c r="P3972" t="str">
        <f>LEFT(N3972,SEARCH("/",N3972)-1)</f>
        <v>theater</v>
      </c>
      <c r="Q3972" t="str">
        <f>RIGHT(N3972,LEN(N3972)-SEARCH("/",N3972))</f>
        <v>plays</v>
      </c>
      <c r="R3972">
        <f>YEAR(O3972)</f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>(((J3973/60)/60)/24)+DATE(1970,1,1)</f>
        <v>41811.536180555559</v>
      </c>
      <c r="P3973" t="str">
        <f>LEFT(N3973,SEARCH("/",N3973)-1)</f>
        <v>theater</v>
      </c>
      <c r="Q3973" t="str">
        <f>RIGHT(N3973,LEN(N3973)-SEARCH("/",N3973))</f>
        <v>plays</v>
      </c>
      <c r="R3973">
        <f>YEAR(O3973)</f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>(((J3974/60)/60)/24)+DATE(1970,1,1)</f>
        <v>41981.067523148144</v>
      </c>
      <c r="P3974" t="str">
        <f>LEFT(N3974,SEARCH("/",N3974)-1)</f>
        <v>theater</v>
      </c>
      <c r="Q3974" t="str">
        <f>RIGHT(N3974,LEN(N3974)-SEARCH("/",N3974))</f>
        <v>plays</v>
      </c>
      <c r="R3974">
        <f>YEAR(O3974)</f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>(((J3975/60)/60)/24)+DATE(1970,1,1)</f>
        <v>42469.68414351852</v>
      </c>
      <c r="P3975" t="str">
        <f>LEFT(N3975,SEARCH("/",N3975)-1)</f>
        <v>theater</v>
      </c>
      <c r="Q3975" t="str">
        <f>RIGHT(N3975,LEN(N3975)-SEARCH("/",N3975))</f>
        <v>plays</v>
      </c>
      <c r="R3975">
        <f>YEAR(O3975)</f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>(((J3976/60)/60)/24)+DATE(1970,1,1)</f>
        <v>42493.546851851846</v>
      </c>
      <c r="P3976" t="str">
        <f>LEFT(N3976,SEARCH("/",N3976)-1)</f>
        <v>theater</v>
      </c>
      <c r="Q3976" t="str">
        <f>RIGHT(N3976,LEN(N3976)-SEARCH("/",N3976))</f>
        <v>plays</v>
      </c>
      <c r="R3976">
        <f>YEAR(O3976)</f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>(((J3977/60)/60)/24)+DATE(1970,1,1)</f>
        <v>42534.866875</v>
      </c>
      <c r="P3977" t="str">
        <f>LEFT(N3977,SEARCH("/",N3977)-1)</f>
        <v>theater</v>
      </c>
      <c r="Q3977" t="str">
        <f>RIGHT(N3977,LEN(N3977)-SEARCH("/",N3977))</f>
        <v>plays</v>
      </c>
      <c r="R3977">
        <f>YEAR(O3977)</f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>(((J3978/60)/60)/24)+DATE(1970,1,1)</f>
        <v>41830.858344907407</v>
      </c>
      <c r="P3978" t="str">
        <f>LEFT(N3978,SEARCH("/",N3978)-1)</f>
        <v>theater</v>
      </c>
      <c r="Q3978" t="str">
        <f>RIGHT(N3978,LEN(N3978)-SEARCH("/",N3978))</f>
        <v>plays</v>
      </c>
      <c r="R3978">
        <f>YEAR(O3978)</f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>(((J3979/60)/60)/24)+DATE(1970,1,1)</f>
        <v>42543.788564814815</v>
      </c>
      <c r="P3979" t="str">
        <f>LEFT(N3979,SEARCH("/",N3979)-1)</f>
        <v>theater</v>
      </c>
      <c r="Q3979" t="str">
        <f>RIGHT(N3979,LEN(N3979)-SEARCH("/",N3979))</f>
        <v>plays</v>
      </c>
      <c r="R3979">
        <f>YEAR(O3979)</f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>(((J3980/60)/60)/24)+DATE(1970,1,1)</f>
        <v>41975.642974537041</v>
      </c>
      <c r="P3980" t="str">
        <f>LEFT(N3980,SEARCH("/",N3980)-1)</f>
        <v>theater</v>
      </c>
      <c r="Q3980" t="str">
        <f>RIGHT(N3980,LEN(N3980)-SEARCH("/",N3980))</f>
        <v>plays</v>
      </c>
      <c r="R3980">
        <f>YEAR(O3980)</f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>(((J3981/60)/60)/24)+DATE(1970,1,1)</f>
        <v>42069.903437500005</v>
      </c>
      <c r="P3981" t="str">
        <f>LEFT(N3981,SEARCH("/",N3981)-1)</f>
        <v>theater</v>
      </c>
      <c r="Q3981" t="str">
        <f>RIGHT(N3981,LEN(N3981)-SEARCH("/",N3981))</f>
        <v>plays</v>
      </c>
      <c r="R3981">
        <f>YEAR(O3981)</f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>(((J3982/60)/60)/24)+DATE(1970,1,1)</f>
        <v>41795.598923611113</v>
      </c>
      <c r="P3982" t="str">
        <f>LEFT(N3982,SEARCH("/",N3982)-1)</f>
        <v>theater</v>
      </c>
      <c r="Q3982" t="str">
        <f>RIGHT(N3982,LEN(N3982)-SEARCH("/",N3982))</f>
        <v>plays</v>
      </c>
      <c r="R3982">
        <f>YEAR(O3982)</f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>(((J3983/60)/60)/24)+DATE(1970,1,1)</f>
        <v>42508.179965277777</v>
      </c>
      <c r="P3983" t="str">
        <f>LEFT(N3983,SEARCH("/",N3983)-1)</f>
        <v>theater</v>
      </c>
      <c r="Q3983" t="str">
        <f>RIGHT(N3983,LEN(N3983)-SEARCH("/",N3983))</f>
        <v>plays</v>
      </c>
      <c r="R3983">
        <f>YEAR(O3983)</f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>(((J3984/60)/60)/24)+DATE(1970,1,1)</f>
        <v>42132.809953703705</v>
      </c>
      <c r="P3984" t="str">
        <f>LEFT(N3984,SEARCH("/",N3984)-1)</f>
        <v>theater</v>
      </c>
      <c r="Q3984" t="str">
        <f>RIGHT(N3984,LEN(N3984)-SEARCH("/",N3984))</f>
        <v>plays</v>
      </c>
      <c r="R3984">
        <f>YEAR(O3984)</f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>(((J3985/60)/60)/24)+DATE(1970,1,1)</f>
        <v>41747.86986111111</v>
      </c>
      <c r="P3985" t="str">
        <f>LEFT(N3985,SEARCH("/",N3985)-1)</f>
        <v>theater</v>
      </c>
      <c r="Q3985" t="str">
        <f>RIGHT(N3985,LEN(N3985)-SEARCH("/",N3985))</f>
        <v>plays</v>
      </c>
      <c r="R3985">
        <f>YEAR(O3985)</f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>(((J3986/60)/60)/24)+DATE(1970,1,1)</f>
        <v>41920.963472222218</v>
      </c>
      <c r="P3986" t="str">
        <f>LEFT(N3986,SEARCH("/",N3986)-1)</f>
        <v>theater</v>
      </c>
      <c r="Q3986" t="str">
        <f>RIGHT(N3986,LEN(N3986)-SEARCH("/",N3986))</f>
        <v>plays</v>
      </c>
      <c r="R3986">
        <f>YEAR(O3986)</f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>(((J3987/60)/60)/24)+DATE(1970,1,1)</f>
        <v>42399.707407407404</v>
      </c>
      <c r="P3987" t="str">
        <f>LEFT(N3987,SEARCH("/",N3987)-1)</f>
        <v>theater</v>
      </c>
      <c r="Q3987" t="str">
        <f>RIGHT(N3987,LEN(N3987)-SEARCH("/",N3987))</f>
        <v>plays</v>
      </c>
      <c r="R3987">
        <f>YEAR(O3987)</f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>(((J3988/60)/60)/24)+DATE(1970,1,1)</f>
        <v>42467.548541666663</v>
      </c>
      <c r="P3988" t="str">
        <f>LEFT(N3988,SEARCH("/",N3988)-1)</f>
        <v>theater</v>
      </c>
      <c r="Q3988" t="str">
        <f>RIGHT(N3988,LEN(N3988)-SEARCH("/",N3988))</f>
        <v>plays</v>
      </c>
      <c r="R3988">
        <f>YEAR(O3988)</f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>(((J3989/60)/60)/24)+DATE(1970,1,1)</f>
        <v>41765.92465277778</v>
      </c>
      <c r="P3989" t="str">
        <f>LEFT(N3989,SEARCH("/",N3989)-1)</f>
        <v>theater</v>
      </c>
      <c r="Q3989" t="str">
        <f>RIGHT(N3989,LEN(N3989)-SEARCH("/",N3989))</f>
        <v>plays</v>
      </c>
      <c r="R3989">
        <f>YEAR(O3989)</f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>(((J3990/60)/60)/24)+DATE(1970,1,1)</f>
        <v>42230.08116898148</v>
      </c>
      <c r="P3990" t="str">
        <f>LEFT(N3990,SEARCH("/",N3990)-1)</f>
        <v>theater</v>
      </c>
      <c r="Q3990" t="str">
        <f>RIGHT(N3990,LEN(N3990)-SEARCH("/",N3990))</f>
        <v>plays</v>
      </c>
      <c r="R3990">
        <f>YEAR(O3990)</f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>(((J3991/60)/60)/24)+DATE(1970,1,1)</f>
        <v>42286.749780092592</v>
      </c>
      <c r="P3991" t="str">
        <f>LEFT(N3991,SEARCH("/",N3991)-1)</f>
        <v>theater</v>
      </c>
      <c r="Q3991" t="str">
        <f>RIGHT(N3991,LEN(N3991)-SEARCH("/",N3991))</f>
        <v>plays</v>
      </c>
      <c r="R3991">
        <f>YEAR(O3991)</f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>(((J3992/60)/60)/24)+DATE(1970,1,1)</f>
        <v>42401.672372685185</v>
      </c>
      <c r="P3992" t="str">
        <f>LEFT(N3992,SEARCH("/",N3992)-1)</f>
        <v>theater</v>
      </c>
      <c r="Q3992" t="str">
        <f>RIGHT(N3992,LEN(N3992)-SEARCH("/",N3992))</f>
        <v>plays</v>
      </c>
      <c r="R3992">
        <f>YEAR(O3992)</f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>(((J3993/60)/60)/24)+DATE(1970,1,1)</f>
        <v>42125.644467592589</v>
      </c>
      <c r="P3993" t="str">
        <f>LEFT(N3993,SEARCH("/",N3993)-1)</f>
        <v>theater</v>
      </c>
      <c r="Q3993" t="str">
        <f>RIGHT(N3993,LEN(N3993)-SEARCH("/",N3993))</f>
        <v>plays</v>
      </c>
      <c r="R3993">
        <f>YEAR(O3993)</f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>(((J3994/60)/60)/24)+DATE(1970,1,1)</f>
        <v>42289.94049768518</v>
      </c>
      <c r="P3994" t="str">
        <f>LEFT(N3994,SEARCH("/",N3994)-1)</f>
        <v>theater</v>
      </c>
      <c r="Q3994" t="str">
        <f>RIGHT(N3994,LEN(N3994)-SEARCH("/",N3994))</f>
        <v>plays</v>
      </c>
      <c r="R3994">
        <f>YEAR(O3994)</f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>(((J3995/60)/60)/24)+DATE(1970,1,1)</f>
        <v>42107.864722222221</v>
      </c>
      <c r="P3995" t="str">
        <f>LEFT(N3995,SEARCH("/",N3995)-1)</f>
        <v>theater</v>
      </c>
      <c r="Q3995" t="str">
        <f>RIGHT(N3995,LEN(N3995)-SEARCH("/",N3995))</f>
        <v>plays</v>
      </c>
      <c r="R3995">
        <f>YEAR(O3995)</f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>(((J3996/60)/60)/24)+DATE(1970,1,1)</f>
        <v>41809.389930555553</v>
      </c>
      <c r="P3996" t="str">
        <f>LEFT(N3996,SEARCH("/",N3996)-1)</f>
        <v>theater</v>
      </c>
      <c r="Q3996" t="str">
        <f>RIGHT(N3996,LEN(N3996)-SEARCH("/",N3996))</f>
        <v>plays</v>
      </c>
      <c r="R3996">
        <f>YEAR(O3996)</f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>(((J3997/60)/60)/24)+DATE(1970,1,1)</f>
        <v>42019.683761574073</v>
      </c>
      <c r="P3997" t="str">
        <f>LEFT(N3997,SEARCH("/",N3997)-1)</f>
        <v>theater</v>
      </c>
      <c r="Q3997" t="str">
        <f>RIGHT(N3997,LEN(N3997)-SEARCH("/",N3997))</f>
        <v>plays</v>
      </c>
      <c r="R3997">
        <f>YEAR(O3997)</f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>(((J3998/60)/60)/24)+DATE(1970,1,1)</f>
        <v>41950.26694444444</v>
      </c>
      <c r="P3998" t="str">
        <f>LEFT(N3998,SEARCH("/",N3998)-1)</f>
        <v>theater</v>
      </c>
      <c r="Q3998" t="str">
        <f>RIGHT(N3998,LEN(N3998)-SEARCH("/",N3998))</f>
        <v>plays</v>
      </c>
      <c r="R3998">
        <f>YEAR(O3998)</f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>(((J3999/60)/60)/24)+DATE(1970,1,1)</f>
        <v>42069.391446759255</v>
      </c>
      <c r="P3999" t="str">
        <f>LEFT(N3999,SEARCH("/",N3999)-1)</f>
        <v>theater</v>
      </c>
      <c r="Q3999" t="str">
        <f>RIGHT(N3999,LEN(N3999)-SEARCH("/",N3999))</f>
        <v>plays</v>
      </c>
      <c r="R3999">
        <f>YEAR(O3999)</f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>(((J4000/60)/60)/24)+DATE(1970,1,1)</f>
        <v>42061.963263888887</v>
      </c>
      <c r="P4000" t="str">
        <f>LEFT(N4000,SEARCH("/",N4000)-1)</f>
        <v>theater</v>
      </c>
      <c r="Q4000" t="str">
        <f>RIGHT(N4000,LEN(N4000)-SEARCH("/",N4000))</f>
        <v>plays</v>
      </c>
      <c r="R4000">
        <f>YEAR(O4000)</f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>(((J4001/60)/60)/24)+DATE(1970,1,1)</f>
        <v>41842.828680555554</v>
      </c>
      <c r="P4001" t="str">
        <f>LEFT(N4001,SEARCH("/",N4001)-1)</f>
        <v>theater</v>
      </c>
      <c r="Q4001" t="str">
        <f>RIGHT(N4001,LEN(N4001)-SEARCH("/",N4001))</f>
        <v>plays</v>
      </c>
      <c r="R4001">
        <f>YEAR(O4001)</f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>(((J4002/60)/60)/24)+DATE(1970,1,1)</f>
        <v>42437.64534722222</v>
      </c>
      <c r="P4002" t="str">
        <f>LEFT(N4002,SEARCH("/",N4002)-1)</f>
        <v>theater</v>
      </c>
      <c r="Q4002" t="str">
        <f>RIGHT(N4002,LEN(N4002)-SEARCH("/",N4002))</f>
        <v>plays</v>
      </c>
      <c r="R4002">
        <f>YEAR(O4002)</f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>(((J4003/60)/60)/24)+DATE(1970,1,1)</f>
        <v>42775.964212962965</v>
      </c>
      <c r="P4003" t="str">
        <f>LEFT(N4003,SEARCH("/",N4003)-1)</f>
        <v>theater</v>
      </c>
      <c r="Q4003" t="str">
        <f>RIGHT(N4003,LEN(N4003)-SEARCH("/",N4003))</f>
        <v>plays</v>
      </c>
      <c r="R4003">
        <f>YEAR(O4003)</f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>(((J4004/60)/60)/24)+DATE(1970,1,1)</f>
        <v>41879.043530092589</v>
      </c>
      <c r="P4004" t="str">
        <f>LEFT(N4004,SEARCH("/",N4004)-1)</f>
        <v>theater</v>
      </c>
      <c r="Q4004" t="str">
        <f>RIGHT(N4004,LEN(N4004)-SEARCH("/",N4004))</f>
        <v>plays</v>
      </c>
      <c r="R4004">
        <f>YEAR(O4004)</f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>(((J4005/60)/60)/24)+DATE(1970,1,1)</f>
        <v>42020.587349537032</v>
      </c>
      <c r="P4005" t="str">
        <f>LEFT(N4005,SEARCH("/",N4005)-1)</f>
        <v>theater</v>
      </c>
      <c r="Q4005" t="str">
        <f>RIGHT(N4005,LEN(N4005)-SEARCH("/",N4005))</f>
        <v>plays</v>
      </c>
      <c r="R4005">
        <f>YEAR(O4005)</f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>(((J4006/60)/60)/24)+DATE(1970,1,1)</f>
        <v>41890.16269675926</v>
      </c>
      <c r="P4006" t="str">
        <f>LEFT(N4006,SEARCH("/",N4006)-1)</f>
        <v>theater</v>
      </c>
      <c r="Q4006" t="str">
        <f>RIGHT(N4006,LEN(N4006)-SEARCH("/",N4006))</f>
        <v>plays</v>
      </c>
      <c r="R4006">
        <f>YEAR(O4006)</f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>(((J4007/60)/60)/24)+DATE(1970,1,1)</f>
        <v>41872.807696759257</v>
      </c>
      <c r="P4007" t="str">
        <f>LEFT(N4007,SEARCH("/",N4007)-1)</f>
        <v>theater</v>
      </c>
      <c r="Q4007" t="str">
        <f>RIGHT(N4007,LEN(N4007)-SEARCH("/",N4007))</f>
        <v>plays</v>
      </c>
      <c r="R4007">
        <f>YEAR(O4007)</f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>(((J4008/60)/60)/24)+DATE(1970,1,1)</f>
        <v>42391.772997685184</v>
      </c>
      <c r="P4008" t="str">
        <f>LEFT(N4008,SEARCH("/",N4008)-1)</f>
        <v>theater</v>
      </c>
      <c r="Q4008" t="str">
        <f>RIGHT(N4008,LEN(N4008)-SEARCH("/",N4008))</f>
        <v>plays</v>
      </c>
      <c r="R4008">
        <f>YEAR(O4008)</f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>(((J4009/60)/60)/24)+DATE(1970,1,1)</f>
        <v>41848.772928240738</v>
      </c>
      <c r="P4009" t="str">
        <f>LEFT(N4009,SEARCH("/",N4009)-1)</f>
        <v>theater</v>
      </c>
      <c r="Q4009" t="str">
        <f>RIGHT(N4009,LEN(N4009)-SEARCH("/",N4009))</f>
        <v>plays</v>
      </c>
      <c r="R4009">
        <f>YEAR(O4009)</f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>(((J4010/60)/60)/24)+DATE(1970,1,1)</f>
        <v>42177.964201388888</v>
      </c>
      <c r="P4010" t="str">
        <f>LEFT(N4010,SEARCH("/",N4010)-1)</f>
        <v>theater</v>
      </c>
      <c r="Q4010" t="str">
        <f>RIGHT(N4010,LEN(N4010)-SEARCH("/",N4010))</f>
        <v>plays</v>
      </c>
      <c r="R4010">
        <f>YEAR(O4010)</f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>(((J4011/60)/60)/24)+DATE(1970,1,1)</f>
        <v>41851.700925925928</v>
      </c>
      <c r="P4011" t="str">
        <f>LEFT(N4011,SEARCH("/",N4011)-1)</f>
        <v>theater</v>
      </c>
      <c r="Q4011" t="str">
        <f>RIGHT(N4011,LEN(N4011)-SEARCH("/",N4011))</f>
        <v>plays</v>
      </c>
      <c r="R4011">
        <f>YEAR(O4011)</f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>(((J4012/60)/60)/24)+DATE(1970,1,1)</f>
        <v>41921.770439814813</v>
      </c>
      <c r="P4012" t="str">
        <f>LEFT(N4012,SEARCH("/",N4012)-1)</f>
        <v>theater</v>
      </c>
      <c r="Q4012" t="str">
        <f>RIGHT(N4012,LEN(N4012)-SEARCH("/",N4012))</f>
        <v>plays</v>
      </c>
      <c r="R4012">
        <f>YEAR(O4012)</f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>(((J4013/60)/60)/24)+DATE(1970,1,1)</f>
        <v>42002.54488425926</v>
      </c>
      <c r="P4013" t="str">
        <f>LEFT(N4013,SEARCH("/",N4013)-1)</f>
        <v>theater</v>
      </c>
      <c r="Q4013" t="str">
        <f>RIGHT(N4013,LEN(N4013)-SEARCH("/",N4013))</f>
        <v>plays</v>
      </c>
      <c r="R4013">
        <f>YEAR(O4013)</f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>(((J4014/60)/60)/24)+DATE(1970,1,1)</f>
        <v>42096.544548611113</v>
      </c>
      <c r="P4014" t="str">
        <f>LEFT(N4014,SEARCH("/",N4014)-1)</f>
        <v>theater</v>
      </c>
      <c r="Q4014" t="str">
        <f>RIGHT(N4014,LEN(N4014)-SEARCH("/",N4014))</f>
        <v>plays</v>
      </c>
      <c r="R4014">
        <f>YEAR(O4014)</f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>(((J4015/60)/60)/24)+DATE(1970,1,1)</f>
        <v>42021.301192129627</v>
      </c>
      <c r="P4015" t="str">
        <f>LEFT(N4015,SEARCH("/",N4015)-1)</f>
        <v>theater</v>
      </c>
      <c r="Q4015" t="str">
        <f>RIGHT(N4015,LEN(N4015)-SEARCH("/",N4015))</f>
        <v>plays</v>
      </c>
      <c r="R4015">
        <f>YEAR(O4015)</f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>(((J4016/60)/60)/24)+DATE(1970,1,1)</f>
        <v>42419.246168981481</v>
      </c>
      <c r="P4016" t="str">
        <f>LEFT(N4016,SEARCH("/",N4016)-1)</f>
        <v>theater</v>
      </c>
      <c r="Q4016" t="str">
        <f>RIGHT(N4016,LEN(N4016)-SEARCH("/",N4016))</f>
        <v>plays</v>
      </c>
      <c r="R4016">
        <f>YEAR(O4016)</f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>(((J4017/60)/60)/24)+DATE(1970,1,1)</f>
        <v>42174.780821759254</v>
      </c>
      <c r="P4017" t="str">
        <f>LEFT(N4017,SEARCH("/",N4017)-1)</f>
        <v>theater</v>
      </c>
      <c r="Q4017" t="str">
        <f>RIGHT(N4017,LEN(N4017)-SEARCH("/",N4017))</f>
        <v>plays</v>
      </c>
      <c r="R4017">
        <f>YEAR(O4017)</f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>(((J4018/60)/60)/24)+DATE(1970,1,1)</f>
        <v>41869.872685185182</v>
      </c>
      <c r="P4018" t="str">
        <f>LEFT(N4018,SEARCH("/",N4018)-1)</f>
        <v>theater</v>
      </c>
      <c r="Q4018" t="str">
        <f>RIGHT(N4018,LEN(N4018)-SEARCH("/",N4018))</f>
        <v>plays</v>
      </c>
      <c r="R4018">
        <f>YEAR(O4018)</f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>(((J4019/60)/60)/24)+DATE(1970,1,1)</f>
        <v>41856.672152777777</v>
      </c>
      <c r="P4019" t="str">
        <f>LEFT(N4019,SEARCH("/",N4019)-1)</f>
        <v>theater</v>
      </c>
      <c r="Q4019" t="str">
        <f>RIGHT(N4019,LEN(N4019)-SEARCH("/",N4019))</f>
        <v>plays</v>
      </c>
      <c r="R4019">
        <f>YEAR(O4019)</f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>(((J4020/60)/60)/24)+DATE(1970,1,1)</f>
        <v>42620.91097222222</v>
      </c>
      <c r="P4020" t="str">
        <f>LEFT(N4020,SEARCH("/",N4020)-1)</f>
        <v>theater</v>
      </c>
      <c r="Q4020" t="str">
        <f>RIGHT(N4020,LEN(N4020)-SEARCH("/",N4020))</f>
        <v>plays</v>
      </c>
      <c r="R4020">
        <f>YEAR(O4020)</f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>(((J4021/60)/60)/24)+DATE(1970,1,1)</f>
        <v>42417.675879629634</v>
      </c>
      <c r="P4021" t="str">
        <f>LEFT(N4021,SEARCH("/",N4021)-1)</f>
        <v>theater</v>
      </c>
      <c r="Q4021" t="str">
        <f>RIGHT(N4021,LEN(N4021)-SEARCH("/",N4021))</f>
        <v>plays</v>
      </c>
      <c r="R4021">
        <f>YEAR(O4021)</f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>(((J4022/60)/60)/24)+DATE(1970,1,1)</f>
        <v>42057.190960648149</v>
      </c>
      <c r="P4022" t="str">
        <f>LEFT(N4022,SEARCH("/",N4022)-1)</f>
        <v>theater</v>
      </c>
      <c r="Q4022" t="str">
        <f>RIGHT(N4022,LEN(N4022)-SEARCH("/",N4022))</f>
        <v>plays</v>
      </c>
      <c r="R4022">
        <f>YEAR(O4022)</f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>(((J4023/60)/60)/24)+DATE(1970,1,1)</f>
        <v>41878.911550925928</v>
      </c>
      <c r="P4023" t="str">
        <f>LEFT(N4023,SEARCH("/",N4023)-1)</f>
        <v>theater</v>
      </c>
      <c r="Q4023" t="str">
        <f>RIGHT(N4023,LEN(N4023)-SEARCH("/",N4023))</f>
        <v>plays</v>
      </c>
      <c r="R4023">
        <f>YEAR(O4023)</f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>(((J4024/60)/60)/24)+DATE(1970,1,1)</f>
        <v>41990.584108796291</v>
      </c>
      <c r="P4024" t="str">
        <f>LEFT(N4024,SEARCH("/",N4024)-1)</f>
        <v>theater</v>
      </c>
      <c r="Q4024" t="str">
        <f>RIGHT(N4024,LEN(N4024)-SEARCH("/",N4024))</f>
        <v>plays</v>
      </c>
      <c r="R4024">
        <f>YEAR(O4024)</f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>(((J4025/60)/60)/24)+DATE(1970,1,1)</f>
        <v>42408.999571759254</v>
      </c>
      <c r="P4025" t="str">
        <f>LEFT(N4025,SEARCH("/",N4025)-1)</f>
        <v>theater</v>
      </c>
      <c r="Q4025" t="str">
        <f>RIGHT(N4025,LEN(N4025)-SEARCH("/",N4025))</f>
        <v>plays</v>
      </c>
      <c r="R4025">
        <f>YEAR(O4025)</f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>(((J4026/60)/60)/24)+DATE(1970,1,1)</f>
        <v>42217.670104166667</v>
      </c>
      <c r="P4026" t="str">
        <f>LEFT(N4026,SEARCH("/",N4026)-1)</f>
        <v>theater</v>
      </c>
      <c r="Q4026" t="str">
        <f>RIGHT(N4026,LEN(N4026)-SEARCH("/",N4026))</f>
        <v>plays</v>
      </c>
      <c r="R4026">
        <f>YEAR(O4026)</f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>(((J4027/60)/60)/24)+DATE(1970,1,1)</f>
        <v>42151.237685185188</v>
      </c>
      <c r="P4027" t="str">
        <f>LEFT(N4027,SEARCH("/",N4027)-1)</f>
        <v>theater</v>
      </c>
      <c r="Q4027" t="str">
        <f>RIGHT(N4027,LEN(N4027)-SEARCH("/",N4027))</f>
        <v>plays</v>
      </c>
      <c r="R4027">
        <f>YEAR(O4027)</f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>(((J4028/60)/60)/24)+DATE(1970,1,1)</f>
        <v>42282.655543981484</v>
      </c>
      <c r="P4028" t="str">
        <f>LEFT(N4028,SEARCH("/",N4028)-1)</f>
        <v>theater</v>
      </c>
      <c r="Q4028" t="str">
        <f>RIGHT(N4028,LEN(N4028)-SEARCH("/",N4028))</f>
        <v>plays</v>
      </c>
      <c r="R4028">
        <f>YEAR(O4028)</f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>(((J4029/60)/60)/24)+DATE(1970,1,1)</f>
        <v>42768.97084490741</v>
      </c>
      <c r="P4029" t="str">
        <f>LEFT(N4029,SEARCH("/",N4029)-1)</f>
        <v>theater</v>
      </c>
      <c r="Q4029" t="str">
        <f>RIGHT(N4029,LEN(N4029)-SEARCH("/",N4029))</f>
        <v>plays</v>
      </c>
      <c r="R4029">
        <f>YEAR(O4029)</f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>(((J4030/60)/60)/24)+DATE(1970,1,1)</f>
        <v>41765.938657407409</v>
      </c>
      <c r="P4030" t="str">
        <f>LEFT(N4030,SEARCH("/",N4030)-1)</f>
        <v>theater</v>
      </c>
      <c r="Q4030" t="str">
        <f>RIGHT(N4030,LEN(N4030)-SEARCH("/",N4030))</f>
        <v>plays</v>
      </c>
      <c r="R4030">
        <f>YEAR(O4030)</f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>(((J4031/60)/60)/24)+DATE(1970,1,1)</f>
        <v>42322.025115740747</v>
      </c>
      <c r="P4031" t="str">
        <f>LEFT(N4031,SEARCH("/",N4031)-1)</f>
        <v>theater</v>
      </c>
      <c r="Q4031" t="str">
        <f>RIGHT(N4031,LEN(N4031)-SEARCH("/",N4031))</f>
        <v>plays</v>
      </c>
      <c r="R4031">
        <f>YEAR(O4031)</f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>(((J4032/60)/60)/24)+DATE(1970,1,1)</f>
        <v>42374.655081018514</v>
      </c>
      <c r="P4032" t="str">
        <f>LEFT(N4032,SEARCH("/",N4032)-1)</f>
        <v>theater</v>
      </c>
      <c r="Q4032" t="str">
        <f>RIGHT(N4032,LEN(N4032)-SEARCH("/",N4032))</f>
        <v>plays</v>
      </c>
      <c r="R4032">
        <f>YEAR(O4032)</f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>(((J4033/60)/60)/24)+DATE(1970,1,1)</f>
        <v>41941.585231481484</v>
      </c>
      <c r="P4033" t="str">
        <f>LEFT(N4033,SEARCH("/",N4033)-1)</f>
        <v>theater</v>
      </c>
      <c r="Q4033" t="str">
        <f>RIGHT(N4033,LEN(N4033)-SEARCH("/",N4033))</f>
        <v>plays</v>
      </c>
      <c r="R4033">
        <f>YEAR(O4033)</f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>(((J4034/60)/60)/24)+DATE(1970,1,1)</f>
        <v>42293.809212962966</v>
      </c>
      <c r="P4034" t="str">
        <f>LEFT(N4034,SEARCH("/",N4034)-1)</f>
        <v>theater</v>
      </c>
      <c r="Q4034" t="str">
        <f>RIGHT(N4034,LEN(N4034)-SEARCH("/",N4034))</f>
        <v>plays</v>
      </c>
      <c r="R4034">
        <f>YEAR(O4034)</f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>(((J4035/60)/60)/24)+DATE(1970,1,1)</f>
        <v>42614.268796296295</v>
      </c>
      <c r="P4035" t="str">
        <f>LEFT(N4035,SEARCH("/",N4035)-1)</f>
        <v>theater</v>
      </c>
      <c r="Q4035" t="str">
        <f>RIGHT(N4035,LEN(N4035)-SEARCH("/",N4035))</f>
        <v>plays</v>
      </c>
      <c r="R4035">
        <f>YEAR(O4035)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>(((J4036/60)/60)/24)+DATE(1970,1,1)</f>
        <v>42067.947337962964</v>
      </c>
      <c r="P4036" t="str">
        <f>LEFT(N4036,SEARCH("/",N4036)-1)</f>
        <v>theater</v>
      </c>
      <c r="Q4036" t="str">
        <f>RIGHT(N4036,LEN(N4036)-SEARCH("/",N4036))</f>
        <v>plays</v>
      </c>
      <c r="R4036">
        <f>YEAR(O4036)</f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>(((J4037/60)/60)/24)+DATE(1970,1,1)</f>
        <v>41903.882951388885</v>
      </c>
      <c r="P4037" t="str">
        <f>LEFT(N4037,SEARCH("/",N4037)-1)</f>
        <v>theater</v>
      </c>
      <c r="Q4037" t="str">
        <f>RIGHT(N4037,LEN(N4037)-SEARCH("/",N4037))</f>
        <v>plays</v>
      </c>
      <c r="R4037">
        <f>YEAR(O4037)</f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>(((J4038/60)/60)/24)+DATE(1970,1,1)</f>
        <v>41804.937083333331</v>
      </c>
      <c r="P4038" t="str">
        <f>LEFT(N4038,SEARCH("/",N4038)-1)</f>
        <v>theater</v>
      </c>
      <c r="Q4038" t="str">
        <f>RIGHT(N4038,LEN(N4038)-SEARCH("/",N4038))</f>
        <v>plays</v>
      </c>
      <c r="R4038">
        <f>YEAR(O4038)</f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>(((J4039/60)/60)/24)+DATE(1970,1,1)</f>
        <v>42497.070775462969</v>
      </c>
      <c r="P4039" t="str">
        <f>LEFT(N4039,SEARCH("/",N4039)-1)</f>
        <v>theater</v>
      </c>
      <c r="Q4039" t="str">
        <f>RIGHT(N4039,LEN(N4039)-SEARCH("/",N4039))</f>
        <v>plays</v>
      </c>
      <c r="R4039">
        <f>YEAR(O4039)</f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>(((J4040/60)/60)/24)+DATE(1970,1,1)</f>
        <v>41869.798726851855</v>
      </c>
      <c r="P4040" t="str">
        <f>LEFT(N4040,SEARCH("/",N4040)-1)</f>
        <v>theater</v>
      </c>
      <c r="Q4040" t="str">
        <f>RIGHT(N4040,LEN(N4040)-SEARCH("/",N4040))</f>
        <v>plays</v>
      </c>
      <c r="R4040">
        <f>YEAR(O4040)</f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>(((J4041/60)/60)/24)+DATE(1970,1,1)</f>
        <v>42305.670914351853</v>
      </c>
      <c r="P4041" t="str">
        <f>LEFT(N4041,SEARCH("/",N4041)-1)</f>
        <v>theater</v>
      </c>
      <c r="Q4041" t="str">
        <f>RIGHT(N4041,LEN(N4041)-SEARCH("/",N4041))</f>
        <v>plays</v>
      </c>
      <c r="R4041">
        <f>YEAR(O4041)</f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>(((J4042/60)/60)/24)+DATE(1970,1,1)</f>
        <v>42144.231527777782</v>
      </c>
      <c r="P4042" t="str">
        <f>LEFT(N4042,SEARCH("/",N4042)-1)</f>
        <v>theater</v>
      </c>
      <c r="Q4042" t="str">
        <f>RIGHT(N4042,LEN(N4042)-SEARCH("/",N4042))</f>
        <v>plays</v>
      </c>
      <c r="R4042">
        <f>YEAR(O4042)</f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>(((J4043/60)/60)/24)+DATE(1970,1,1)</f>
        <v>42559.474004629628</v>
      </c>
      <c r="P4043" t="str">
        <f>LEFT(N4043,SEARCH("/",N4043)-1)</f>
        <v>theater</v>
      </c>
      <c r="Q4043" t="str">
        <f>RIGHT(N4043,LEN(N4043)-SEARCH("/",N4043))</f>
        <v>plays</v>
      </c>
      <c r="R4043">
        <f>YEAR(O4043)</f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>(((J4044/60)/60)/24)+DATE(1970,1,1)</f>
        <v>41995.084074074075</v>
      </c>
      <c r="P4044" t="str">
        <f>LEFT(N4044,SEARCH("/",N4044)-1)</f>
        <v>theater</v>
      </c>
      <c r="Q4044" t="str">
        <f>RIGHT(N4044,LEN(N4044)-SEARCH("/",N4044))</f>
        <v>plays</v>
      </c>
      <c r="R4044">
        <f>YEAR(O4044)</f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>(((J4045/60)/60)/24)+DATE(1970,1,1)</f>
        <v>41948.957465277781</v>
      </c>
      <c r="P4045" t="str">
        <f>LEFT(N4045,SEARCH("/",N4045)-1)</f>
        <v>theater</v>
      </c>
      <c r="Q4045" t="str">
        <f>RIGHT(N4045,LEN(N4045)-SEARCH("/",N4045))</f>
        <v>plays</v>
      </c>
      <c r="R4045">
        <f>YEAR(O4045)</f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>(((J4046/60)/60)/24)+DATE(1970,1,1)</f>
        <v>42074.219699074078</v>
      </c>
      <c r="P4046" t="str">
        <f>LEFT(N4046,SEARCH("/",N4046)-1)</f>
        <v>theater</v>
      </c>
      <c r="Q4046" t="str">
        <f>RIGHT(N4046,LEN(N4046)-SEARCH("/",N4046))</f>
        <v>plays</v>
      </c>
      <c r="R4046">
        <f>YEAR(O4046)</f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>(((J4047/60)/60)/24)+DATE(1970,1,1)</f>
        <v>41842.201261574075</v>
      </c>
      <c r="P4047" t="str">
        <f>LEFT(N4047,SEARCH("/",N4047)-1)</f>
        <v>theater</v>
      </c>
      <c r="Q4047" t="str">
        <f>RIGHT(N4047,LEN(N4047)-SEARCH("/",N4047))</f>
        <v>plays</v>
      </c>
      <c r="R4047">
        <f>YEAR(O4047)</f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>(((J4048/60)/60)/24)+DATE(1970,1,1)</f>
        <v>41904.650578703702</v>
      </c>
      <c r="P4048" t="str">
        <f>LEFT(N4048,SEARCH("/",N4048)-1)</f>
        <v>theater</v>
      </c>
      <c r="Q4048" t="str">
        <f>RIGHT(N4048,LEN(N4048)-SEARCH("/",N4048))</f>
        <v>plays</v>
      </c>
      <c r="R4048">
        <f>YEAR(O4048)</f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>(((J4049/60)/60)/24)+DATE(1970,1,1)</f>
        <v>41991.022488425922</v>
      </c>
      <c r="P4049" t="str">
        <f>LEFT(N4049,SEARCH("/",N4049)-1)</f>
        <v>theater</v>
      </c>
      <c r="Q4049" t="str">
        <f>RIGHT(N4049,LEN(N4049)-SEARCH("/",N4049))</f>
        <v>plays</v>
      </c>
      <c r="R4049">
        <f>YEAR(O4049)</f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>(((J4050/60)/60)/24)+DATE(1970,1,1)</f>
        <v>42436.509108796294</v>
      </c>
      <c r="P4050" t="str">
        <f>LEFT(N4050,SEARCH("/",N4050)-1)</f>
        <v>theater</v>
      </c>
      <c r="Q4050" t="str">
        <f>RIGHT(N4050,LEN(N4050)-SEARCH("/",N4050))</f>
        <v>plays</v>
      </c>
      <c r="R4050">
        <f>YEAR(O4050)</f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>(((J4051/60)/60)/24)+DATE(1970,1,1)</f>
        <v>42169.958506944444</v>
      </c>
      <c r="P4051" t="str">
        <f>LEFT(N4051,SEARCH("/",N4051)-1)</f>
        <v>theater</v>
      </c>
      <c r="Q4051" t="str">
        <f>RIGHT(N4051,LEN(N4051)-SEARCH("/",N4051))</f>
        <v>plays</v>
      </c>
      <c r="R4051">
        <f>YEAR(O4051)</f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>(((J4052/60)/60)/24)+DATE(1970,1,1)</f>
        <v>41905.636469907404</v>
      </c>
      <c r="P4052" t="str">
        <f>LEFT(N4052,SEARCH("/",N4052)-1)</f>
        <v>theater</v>
      </c>
      <c r="Q4052" t="str">
        <f>RIGHT(N4052,LEN(N4052)-SEARCH("/",N4052))</f>
        <v>plays</v>
      </c>
      <c r="R4052">
        <f>YEAR(O4052)</f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>(((J4053/60)/60)/24)+DATE(1970,1,1)</f>
        <v>41761.810150462967</v>
      </c>
      <c r="P4053" t="str">
        <f>LEFT(N4053,SEARCH("/",N4053)-1)</f>
        <v>theater</v>
      </c>
      <c r="Q4053" t="str">
        <f>RIGHT(N4053,LEN(N4053)-SEARCH("/",N4053))</f>
        <v>plays</v>
      </c>
      <c r="R4053">
        <f>YEAR(O4053)</f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>(((J4054/60)/60)/24)+DATE(1970,1,1)</f>
        <v>41865.878657407404</v>
      </c>
      <c r="P4054" t="str">
        <f>LEFT(N4054,SEARCH("/",N4054)-1)</f>
        <v>theater</v>
      </c>
      <c r="Q4054" t="str">
        <f>RIGHT(N4054,LEN(N4054)-SEARCH("/",N4054))</f>
        <v>plays</v>
      </c>
      <c r="R4054">
        <f>YEAR(O4054)</f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>(((J4055/60)/60)/24)+DATE(1970,1,1)</f>
        <v>41928.690138888887</v>
      </c>
      <c r="P4055" t="str">
        <f>LEFT(N4055,SEARCH("/",N4055)-1)</f>
        <v>theater</v>
      </c>
      <c r="Q4055" t="str">
        <f>RIGHT(N4055,LEN(N4055)-SEARCH("/",N4055))</f>
        <v>plays</v>
      </c>
      <c r="R4055">
        <f>YEAR(O4055)</f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>(((J4056/60)/60)/24)+DATE(1970,1,1)</f>
        <v>42613.841261574074</v>
      </c>
      <c r="P4056" t="str">
        <f>LEFT(N4056,SEARCH("/",N4056)-1)</f>
        <v>theater</v>
      </c>
      <c r="Q4056" t="str">
        <f>RIGHT(N4056,LEN(N4056)-SEARCH("/",N4056))</f>
        <v>plays</v>
      </c>
      <c r="R4056">
        <f>YEAR(O4056)</f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>(((J4057/60)/60)/24)+DATE(1970,1,1)</f>
        <v>41779.648506944446</v>
      </c>
      <c r="P4057" t="str">
        <f>LEFT(N4057,SEARCH("/",N4057)-1)</f>
        <v>theater</v>
      </c>
      <c r="Q4057" t="str">
        <f>RIGHT(N4057,LEN(N4057)-SEARCH("/",N4057))</f>
        <v>plays</v>
      </c>
      <c r="R4057">
        <f>YEAR(O4057)</f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>(((J4058/60)/60)/24)+DATE(1970,1,1)</f>
        <v>42534.933321759265</v>
      </c>
      <c r="P4058" t="str">
        <f>LEFT(N4058,SEARCH("/",N4058)-1)</f>
        <v>theater</v>
      </c>
      <c r="Q4058" t="str">
        <f>RIGHT(N4058,LEN(N4058)-SEARCH("/",N4058))</f>
        <v>plays</v>
      </c>
      <c r="R4058">
        <f>YEAR(O4058)</f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>(((J4059/60)/60)/24)+DATE(1970,1,1)</f>
        <v>42310.968518518523</v>
      </c>
      <c r="P4059" t="str">
        <f>LEFT(N4059,SEARCH("/",N4059)-1)</f>
        <v>theater</v>
      </c>
      <c r="Q4059" t="str">
        <f>RIGHT(N4059,LEN(N4059)-SEARCH("/",N4059))</f>
        <v>plays</v>
      </c>
      <c r="R4059">
        <f>YEAR(O4059)</f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>(((J4060/60)/60)/24)+DATE(1970,1,1)</f>
        <v>42446.060694444444</v>
      </c>
      <c r="P4060" t="str">
        <f>LEFT(N4060,SEARCH("/",N4060)-1)</f>
        <v>theater</v>
      </c>
      <c r="Q4060" t="str">
        <f>RIGHT(N4060,LEN(N4060)-SEARCH("/",N4060))</f>
        <v>plays</v>
      </c>
      <c r="R4060">
        <f>YEAR(O4060)</f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>(((J4061/60)/60)/24)+DATE(1970,1,1)</f>
        <v>41866.640648148146</v>
      </c>
      <c r="P4061" t="str">
        <f>LEFT(N4061,SEARCH("/",N4061)-1)</f>
        <v>theater</v>
      </c>
      <c r="Q4061" t="str">
        <f>RIGHT(N4061,LEN(N4061)-SEARCH("/",N4061))</f>
        <v>plays</v>
      </c>
      <c r="R4061">
        <f>YEAR(O4061)</f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>(((J4062/60)/60)/24)+DATE(1970,1,1)</f>
        <v>41779.695092592592</v>
      </c>
      <c r="P4062" t="str">
        <f>LEFT(N4062,SEARCH("/",N4062)-1)</f>
        <v>theater</v>
      </c>
      <c r="Q4062" t="str">
        <f>RIGHT(N4062,LEN(N4062)-SEARCH("/",N4062))</f>
        <v>plays</v>
      </c>
      <c r="R4062">
        <f>YEAR(O4062)</f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>(((J4063/60)/60)/24)+DATE(1970,1,1)</f>
        <v>42421.141469907408</v>
      </c>
      <c r="P4063" t="str">
        <f>LEFT(N4063,SEARCH("/",N4063)-1)</f>
        <v>theater</v>
      </c>
      <c r="Q4063" t="str">
        <f>RIGHT(N4063,LEN(N4063)-SEARCH("/",N4063))</f>
        <v>plays</v>
      </c>
      <c r="R4063">
        <f>YEAR(O4063)</f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>(((J4064/60)/60)/24)+DATE(1970,1,1)</f>
        <v>42523.739212962959</v>
      </c>
      <c r="P4064" t="str">
        <f>LEFT(N4064,SEARCH("/",N4064)-1)</f>
        <v>theater</v>
      </c>
      <c r="Q4064" t="str">
        <f>RIGHT(N4064,LEN(N4064)-SEARCH("/",N4064))</f>
        <v>plays</v>
      </c>
      <c r="R4064">
        <f>YEAR(O4064)</f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>(((J4065/60)/60)/24)+DATE(1970,1,1)</f>
        <v>41787.681527777779</v>
      </c>
      <c r="P4065" t="str">
        <f>LEFT(N4065,SEARCH("/",N4065)-1)</f>
        <v>theater</v>
      </c>
      <c r="Q4065" t="str">
        <f>RIGHT(N4065,LEN(N4065)-SEARCH("/",N4065))</f>
        <v>plays</v>
      </c>
      <c r="R4065">
        <f>YEAR(O4065)</f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>(((J4066/60)/60)/24)+DATE(1970,1,1)</f>
        <v>42093.588263888887</v>
      </c>
      <c r="P4066" t="str">
        <f>LEFT(N4066,SEARCH("/",N4066)-1)</f>
        <v>theater</v>
      </c>
      <c r="Q4066" t="str">
        <f>RIGHT(N4066,LEN(N4066)-SEARCH("/",N4066))</f>
        <v>plays</v>
      </c>
      <c r="R4066">
        <f>YEAR(O4066)</f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>(((J4067/60)/60)/24)+DATE(1970,1,1)</f>
        <v>41833.951516203706</v>
      </c>
      <c r="P4067" t="str">
        <f>LEFT(N4067,SEARCH("/",N4067)-1)</f>
        <v>theater</v>
      </c>
      <c r="Q4067" t="str">
        <f>RIGHT(N4067,LEN(N4067)-SEARCH("/",N4067))</f>
        <v>plays</v>
      </c>
      <c r="R4067">
        <f>YEAR(O4067)</f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>(((J4068/60)/60)/24)+DATE(1970,1,1)</f>
        <v>42479.039212962962</v>
      </c>
      <c r="P4068" t="str">
        <f>LEFT(N4068,SEARCH("/",N4068)-1)</f>
        <v>theater</v>
      </c>
      <c r="Q4068" t="str">
        <f>RIGHT(N4068,LEN(N4068)-SEARCH("/",N4068))</f>
        <v>plays</v>
      </c>
      <c r="R4068">
        <f>YEAR(O4068)</f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>(((J4069/60)/60)/24)+DATE(1970,1,1)</f>
        <v>42235.117476851854</v>
      </c>
      <c r="P4069" t="str">
        <f>LEFT(N4069,SEARCH("/",N4069)-1)</f>
        <v>theater</v>
      </c>
      <c r="Q4069" t="str">
        <f>RIGHT(N4069,LEN(N4069)-SEARCH("/",N4069))</f>
        <v>plays</v>
      </c>
      <c r="R4069">
        <f>YEAR(O4069)</f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>(((J4070/60)/60)/24)+DATE(1970,1,1)</f>
        <v>42718.963599537034</v>
      </c>
      <c r="P4070" t="str">
        <f>LEFT(N4070,SEARCH("/",N4070)-1)</f>
        <v>theater</v>
      </c>
      <c r="Q4070" t="str">
        <f>RIGHT(N4070,LEN(N4070)-SEARCH("/",N4070))</f>
        <v>plays</v>
      </c>
      <c r="R4070">
        <f>YEAR(O4070)</f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>(((J4071/60)/60)/24)+DATE(1970,1,1)</f>
        <v>42022.661527777775</v>
      </c>
      <c r="P4071" t="str">
        <f>LEFT(N4071,SEARCH("/",N4071)-1)</f>
        <v>theater</v>
      </c>
      <c r="Q4071" t="str">
        <f>RIGHT(N4071,LEN(N4071)-SEARCH("/",N4071))</f>
        <v>plays</v>
      </c>
      <c r="R4071">
        <f>YEAR(O4071)</f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>(((J4072/60)/60)/24)+DATE(1970,1,1)</f>
        <v>42031.666898148149</v>
      </c>
      <c r="P4072" t="str">
        <f>LEFT(N4072,SEARCH("/",N4072)-1)</f>
        <v>theater</v>
      </c>
      <c r="Q4072" t="str">
        <f>RIGHT(N4072,LEN(N4072)-SEARCH("/",N4072))</f>
        <v>plays</v>
      </c>
      <c r="R4072">
        <f>YEAR(O4072)</f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>(((J4073/60)/60)/24)+DATE(1970,1,1)</f>
        <v>42700.804756944446</v>
      </c>
      <c r="P4073" t="str">
        <f>LEFT(N4073,SEARCH("/",N4073)-1)</f>
        <v>theater</v>
      </c>
      <c r="Q4073" t="str">
        <f>RIGHT(N4073,LEN(N4073)-SEARCH("/",N4073))</f>
        <v>plays</v>
      </c>
      <c r="R4073">
        <f>YEAR(O4073)</f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>(((J4074/60)/60)/24)+DATE(1970,1,1)</f>
        <v>41812.77443287037</v>
      </c>
      <c r="P4074" t="str">
        <f>LEFT(N4074,SEARCH("/",N4074)-1)</f>
        <v>theater</v>
      </c>
      <c r="Q4074" t="str">
        <f>RIGHT(N4074,LEN(N4074)-SEARCH("/",N4074))</f>
        <v>plays</v>
      </c>
      <c r="R4074">
        <f>YEAR(O4074)</f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>(((J4075/60)/60)/24)+DATE(1970,1,1)</f>
        <v>42078.34520833334</v>
      </c>
      <c r="P4075" t="str">
        <f>LEFT(N4075,SEARCH("/",N4075)-1)</f>
        <v>theater</v>
      </c>
      <c r="Q4075" t="str">
        <f>RIGHT(N4075,LEN(N4075)-SEARCH("/",N4075))</f>
        <v>plays</v>
      </c>
      <c r="R4075">
        <f>YEAR(O4075)</f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>(((J4076/60)/60)/24)+DATE(1970,1,1)</f>
        <v>42283.552951388891</v>
      </c>
      <c r="P4076" t="str">
        <f>LEFT(N4076,SEARCH("/",N4076)-1)</f>
        <v>theater</v>
      </c>
      <c r="Q4076" t="str">
        <f>RIGHT(N4076,LEN(N4076)-SEARCH("/",N4076))</f>
        <v>plays</v>
      </c>
      <c r="R4076">
        <f>YEAR(O4076)</f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>(((J4077/60)/60)/24)+DATE(1970,1,1)</f>
        <v>41779.045937499999</v>
      </c>
      <c r="P4077" t="str">
        <f>LEFT(N4077,SEARCH("/",N4077)-1)</f>
        <v>theater</v>
      </c>
      <c r="Q4077" t="str">
        <f>RIGHT(N4077,LEN(N4077)-SEARCH("/",N4077))</f>
        <v>plays</v>
      </c>
      <c r="R4077">
        <f>YEAR(O4077)</f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>(((J4078/60)/60)/24)+DATE(1970,1,1)</f>
        <v>41905.795706018522</v>
      </c>
      <c r="P4078" t="str">
        <f>LEFT(N4078,SEARCH("/",N4078)-1)</f>
        <v>theater</v>
      </c>
      <c r="Q4078" t="str">
        <f>RIGHT(N4078,LEN(N4078)-SEARCH("/",N4078))</f>
        <v>plays</v>
      </c>
      <c r="R4078">
        <f>YEAR(O4078)</f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>(((J4079/60)/60)/24)+DATE(1970,1,1)</f>
        <v>42695.7105787037</v>
      </c>
      <c r="P4079" t="str">
        <f>LEFT(N4079,SEARCH("/",N4079)-1)</f>
        <v>theater</v>
      </c>
      <c r="Q4079" t="str">
        <f>RIGHT(N4079,LEN(N4079)-SEARCH("/",N4079))</f>
        <v>plays</v>
      </c>
      <c r="R4079">
        <f>YEAR(O4079)</f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>(((J4080/60)/60)/24)+DATE(1970,1,1)</f>
        <v>42732.787523148145</v>
      </c>
      <c r="P4080" t="str">
        <f>LEFT(N4080,SEARCH("/",N4080)-1)</f>
        <v>theater</v>
      </c>
      <c r="Q4080" t="str">
        <f>RIGHT(N4080,LEN(N4080)-SEARCH("/",N4080))</f>
        <v>plays</v>
      </c>
      <c r="R4080">
        <f>YEAR(O4080)</f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>(((J4081/60)/60)/24)+DATE(1970,1,1)</f>
        <v>42510.938900462963</v>
      </c>
      <c r="P4081" t="str">
        <f>LEFT(N4081,SEARCH("/",N4081)-1)</f>
        <v>theater</v>
      </c>
      <c r="Q4081" t="str">
        <f>RIGHT(N4081,LEN(N4081)-SEARCH("/",N4081))</f>
        <v>plays</v>
      </c>
      <c r="R4081">
        <f>YEAR(O4081)</f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>(((J4082/60)/60)/24)+DATE(1970,1,1)</f>
        <v>42511.698101851856</v>
      </c>
      <c r="P4082" t="str">
        <f>LEFT(N4082,SEARCH("/",N4082)-1)</f>
        <v>theater</v>
      </c>
      <c r="Q4082" t="str">
        <f>RIGHT(N4082,LEN(N4082)-SEARCH("/",N4082))</f>
        <v>plays</v>
      </c>
      <c r="R4082">
        <f>YEAR(O4082)</f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>(((J4083/60)/60)/24)+DATE(1970,1,1)</f>
        <v>42041.581307870365</v>
      </c>
      <c r="P4083" t="str">
        <f>LEFT(N4083,SEARCH("/",N4083)-1)</f>
        <v>theater</v>
      </c>
      <c r="Q4083" t="str">
        <f>RIGHT(N4083,LEN(N4083)-SEARCH("/",N4083))</f>
        <v>plays</v>
      </c>
      <c r="R4083">
        <f>YEAR(O4083)</f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>(((J4084/60)/60)/24)+DATE(1970,1,1)</f>
        <v>42307.189270833333</v>
      </c>
      <c r="P4084" t="str">
        <f>LEFT(N4084,SEARCH("/",N4084)-1)</f>
        <v>theater</v>
      </c>
      <c r="Q4084" t="str">
        <f>RIGHT(N4084,LEN(N4084)-SEARCH("/",N4084))</f>
        <v>plays</v>
      </c>
      <c r="R4084">
        <f>YEAR(O4084)</f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>(((J4085/60)/60)/24)+DATE(1970,1,1)</f>
        <v>42353.761759259258</v>
      </c>
      <c r="P4085" t="str">
        <f>LEFT(N4085,SEARCH("/",N4085)-1)</f>
        <v>theater</v>
      </c>
      <c r="Q4085" t="str">
        <f>RIGHT(N4085,LEN(N4085)-SEARCH("/",N4085))</f>
        <v>plays</v>
      </c>
      <c r="R4085">
        <f>YEAR(O4085)</f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>(((J4086/60)/60)/24)+DATE(1970,1,1)</f>
        <v>42622.436412037037</v>
      </c>
      <c r="P4086" t="str">
        <f>LEFT(N4086,SEARCH("/",N4086)-1)</f>
        <v>theater</v>
      </c>
      <c r="Q4086" t="str">
        <f>RIGHT(N4086,LEN(N4086)-SEARCH("/",N4086))</f>
        <v>plays</v>
      </c>
      <c r="R4086">
        <f>YEAR(O4086)</f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>(((J4087/60)/60)/24)+DATE(1970,1,1)</f>
        <v>42058.603877314818</v>
      </c>
      <c r="P4087" t="str">
        <f>LEFT(N4087,SEARCH("/",N4087)-1)</f>
        <v>theater</v>
      </c>
      <c r="Q4087" t="str">
        <f>RIGHT(N4087,LEN(N4087)-SEARCH("/",N4087))</f>
        <v>plays</v>
      </c>
      <c r="R4087">
        <f>YEAR(O4087)</f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>(((J4088/60)/60)/24)+DATE(1970,1,1)</f>
        <v>42304.940960648149</v>
      </c>
      <c r="P4088" t="str">
        <f>LEFT(N4088,SEARCH("/",N4088)-1)</f>
        <v>theater</v>
      </c>
      <c r="Q4088" t="str">
        <f>RIGHT(N4088,LEN(N4088)-SEARCH("/",N4088))</f>
        <v>plays</v>
      </c>
      <c r="R4088">
        <f>YEAR(O4088)</f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>(((J4089/60)/60)/24)+DATE(1970,1,1)</f>
        <v>42538.742893518516</v>
      </c>
      <c r="P4089" t="str">
        <f>LEFT(N4089,SEARCH("/",N4089)-1)</f>
        <v>theater</v>
      </c>
      <c r="Q4089" t="str">
        <f>RIGHT(N4089,LEN(N4089)-SEARCH("/",N4089))</f>
        <v>plays</v>
      </c>
      <c r="R4089">
        <f>YEAR(O4089)</f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>(((J4090/60)/60)/24)+DATE(1970,1,1)</f>
        <v>41990.612546296295</v>
      </c>
      <c r="P4090" t="str">
        <f>LEFT(N4090,SEARCH("/",N4090)-1)</f>
        <v>theater</v>
      </c>
      <c r="Q4090" t="str">
        <f>RIGHT(N4090,LEN(N4090)-SEARCH("/",N4090))</f>
        <v>plays</v>
      </c>
      <c r="R4090">
        <f>YEAR(O4090)</f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>(((J4091/60)/60)/24)+DATE(1970,1,1)</f>
        <v>42122.732499999998</v>
      </c>
      <c r="P4091" t="str">
        <f>LEFT(N4091,SEARCH("/",N4091)-1)</f>
        <v>theater</v>
      </c>
      <c r="Q4091" t="str">
        <f>RIGHT(N4091,LEN(N4091)-SEARCH("/",N4091))</f>
        <v>plays</v>
      </c>
      <c r="R4091">
        <f>YEAR(O4091)</f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>(((J4092/60)/60)/24)+DATE(1970,1,1)</f>
        <v>42209.67288194444</v>
      </c>
      <c r="P4092" t="str">
        <f>LEFT(N4092,SEARCH("/",N4092)-1)</f>
        <v>theater</v>
      </c>
      <c r="Q4092" t="str">
        <f>RIGHT(N4092,LEN(N4092)-SEARCH("/",N4092))</f>
        <v>plays</v>
      </c>
      <c r="R4092">
        <f>YEAR(O4092)</f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>(((J4093/60)/60)/24)+DATE(1970,1,1)</f>
        <v>41990.506377314814</v>
      </c>
      <c r="P4093" t="str">
        <f>LEFT(N4093,SEARCH("/",N4093)-1)</f>
        <v>theater</v>
      </c>
      <c r="Q4093" t="str">
        <f>RIGHT(N4093,LEN(N4093)-SEARCH("/",N4093))</f>
        <v>plays</v>
      </c>
      <c r="R4093">
        <f>YEAR(O4093)</f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>(((J4094/60)/60)/24)+DATE(1970,1,1)</f>
        <v>42039.194988425923</v>
      </c>
      <c r="P4094" t="str">
        <f>LEFT(N4094,SEARCH("/",N4094)-1)</f>
        <v>theater</v>
      </c>
      <c r="Q4094" t="str">
        <f>RIGHT(N4094,LEN(N4094)-SEARCH("/",N4094))</f>
        <v>plays</v>
      </c>
      <c r="R4094">
        <f>YEAR(O4094)</f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>(((J4095/60)/60)/24)+DATE(1970,1,1)</f>
        <v>42178.815891203703</v>
      </c>
      <c r="P4095" t="str">
        <f>LEFT(N4095,SEARCH("/",N4095)-1)</f>
        <v>theater</v>
      </c>
      <c r="Q4095" t="str">
        <f>RIGHT(N4095,LEN(N4095)-SEARCH("/",N4095))</f>
        <v>plays</v>
      </c>
      <c r="R4095">
        <f>YEAR(O4095)</f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>(((J4096/60)/60)/24)+DATE(1970,1,1)</f>
        <v>41890.086805555555</v>
      </c>
      <c r="P4096" t="str">
        <f>LEFT(N4096,SEARCH("/",N4096)-1)</f>
        <v>theater</v>
      </c>
      <c r="Q4096" t="str">
        <f>RIGHT(N4096,LEN(N4096)-SEARCH("/",N4096))</f>
        <v>plays</v>
      </c>
      <c r="R4096">
        <f>YEAR(O4096)</f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>(((J4097/60)/60)/24)+DATE(1970,1,1)</f>
        <v>42693.031828703708</v>
      </c>
      <c r="P4097" t="str">
        <f>LEFT(N4097,SEARCH("/",N4097)-1)</f>
        <v>theater</v>
      </c>
      <c r="Q4097" t="str">
        <f>RIGHT(N4097,LEN(N4097)-SEARCH("/",N4097))</f>
        <v>plays</v>
      </c>
      <c r="R4097">
        <f>YEAR(O4097)</f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>(((J4098/60)/60)/24)+DATE(1970,1,1)</f>
        <v>42750.530312499999</v>
      </c>
      <c r="P4098" t="str">
        <f>LEFT(N4098,SEARCH("/",N4098)-1)</f>
        <v>theater</v>
      </c>
      <c r="Q4098" t="str">
        <f>RIGHT(N4098,LEN(N4098)-SEARCH("/",N4098))</f>
        <v>plays</v>
      </c>
      <c r="R4098">
        <f>YEAR(O4098)</f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>(((J4099/60)/60)/24)+DATE(1970,1,1)</f>
        <v>42344.824502314819</v>
      </c>
      <c r="P4099" t="str">
        <f>LEFT(N4099,SEARCH("/",N4099)-1)</f>
        <v>theater</v>
      </c>
      <c r="Q4099" t="str">
        <f>RIGHT(N4099,LEN(N4099)-SEARCH("/",N4099))</f>
        <v>plays</v>
      </c>
      <c r="R4099">
        <f>YEAR(O4099)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>(((J4100/60)/60)/24)+DATE(1970,1,1)</f>
        <v>42495.722187499996</v>
      </c>
      <c r="P4100" t="str">
        <f>LEFT(N4100,SEARCH("/",N4100)-1)</f>
        <v>theater</v>
      </c>
      <c r="Q4100" t="str">
        <f>RIGHT(N4100,LEN(N4100)-SEARCH("/",N4100))</f>
        <v>plays</v>
      </c>
      <c r="R4100">
        <f>YEAR(O4100)</f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>(((J4101/60)/60)/24)+DATE(1970,1,1)</f>
        <v>42570.850381944445</v>
      </c>
      <c r="P4101" t="str">
        <f>LEFT(N4101,SEARCH("/",N4101)-1)</f>
        <v>theater</v>
      </c>
      <c r="Q4101" t="str">
        <f>RIGHT(N4101,LEN(N4101)-SEARCH("/",N4101))</f>
        <v>plays</v>
      </c>
      <c r="R4101">
        <f>YEAR(O4101)</f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>(((J4102/60)/60)/24)+DATE(1970,1,1)</f>
        <v>41927.124884259261</v>
      </c>
      <c r="P4102" t="str">
        <f>LEFT(N4102,SEARCH("/",N4102)-1)</f>
        <v>theater</v>
      </c>
      <c r="Q4102" t="str">
        <f>RIGHT(N4102,LEN(N4102)-SEARCH("/",N4102))</f>
        <v>plays</v>
      </c>
      <c r="R4102">
        <f>YEAR(O4102)</f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>(((J4103/60)/60)/24)+DATE(1970,1,1)</f>
        <v>42730.903726851851</v>
      </c>
      <c r="P4103" t="str">
        <f>LEFT(N4103,SEARCH("/",N4103)-1)</f>
        <v>theater</v>
      </c>
      <c r="Q4103" t="str">
        <f>RIGHT(N4103,LEN(N4103)-SEARCH("/",N4103))</f>
        <v>plays</v>
      </c>
      <c r="R4103">
        <f>YEAR(O4103)</f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>(((J4104/60)/60)/24)+DATE(1970,1,1)</f>
        <v>42475.848067129627</v>
      </c>
      <c r="P4104" t="str">
        <f>LEFT(N4104,SEARCH("/",N4104)-1)</f>
        <v>theater</v>
      </c>
      <c r="Q4104" t="str">
        <f>RIGHT(N4104,LEN(N4104)-SEARCH("/",N4104))</f>
        <v>plays</v>
      </c>
      <c r="R4104">
        <f>YEAR(O4104)</f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>(((J4105/60)/60)/24)+DATE(1970,1,1)</f>
        <v>42188.83293981482</v>
      </c>
      <c r="P4105" t="str">
        <f>LEFT(N4105,SEARCH("/",N4105)-1)</f>
        <v>theater</v>
      </c>
      <c r="Q4105" t="str">
        <f>RIGHT(N4105,LEN(N4105)-SEARCH("/",N4105))</f>
        <v>plays</v>
      </c>
      <c r="R4105">
        <f>YEAR(O4105)</f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>(((J4106/60)/60)/24)+DATE(1970,1,1)</f>
        <v>42640.278171296297</v>
      </c>
      <c r="P4106" t="str">
        <f>LEFT(N4106,SEARCH("/",N4106)-1)</f>
        <v>theater</v>
      </c>
      <c r="Q4106" t="str">
        <f>RIGHT(N4106,LEN(N4106)-SEARCH("/",N4106))</f>
        <v>plays</v>
      </c>
      <c r="R4106">
        <f>YEAR(O4106)</f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>(((J4107/60)/60)/24)+DATE(1970,1,1)</f>
        <v>42697.010520833333</v>
      </c>
      <c r="P4107" t="str">
        <f>LEFT(N4107,SEARCH("/",N4107)-1)</f>
        <v>theater</v>
      </c>
      <c r="Q4107" t="str">
        <f>RIGHT(N4107,LEN(N4107)-SEARCH("/",N4107))</f>
        <v>plays</v>
      </c>
      <c r="R4107">
        <f>YEAR(O4107)</f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>(((J4108/60)/60)/24)+DATE(1970,1,1)</f>
        <v>42053.049375000002</v>
      </c>
      <c r="P4108" t="str">
        <f>LEFT(N4108,SEARCH("/",N4108)-1)</f>
        <v>theater</v>
      </c>
      <c r="Q4108" t="str">
        <f>RIGHT(N4108,LEN(N4108)-SEARCH("/",N4108))</f>
        <v>plays</v>
      </c>
      <c r="R4108">
        <f>YEAR(O4108)</f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>(((J4109/60)/60)/24)+DATE(1970,1,1)</f>
        <v>41883.916678240741</v>
      </c>
      <c r="P4109" t="str">
        <f>LEFT(N4109,SEARCH("/",N4109)-1)</f>
        <v>theater</v>
      </c>
      <c r="Q4109" t="str">
        <f>RIGHT(N4109,LEN(N4109)-SEARCH("/",N4109))</f>
        <v>plays</v>
      </c>
      <c r="R4109">
        <f>YEAR(O4109)</f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>(((J4110/60)/60)/24)+DATE(1970,1,1)</f>
        <v>42767.031678240746</v>
      </c>
      <c r="P4110" t="str">
        <f>LEFT(N4110,SEARCH("/",N4110)-1)</f>
        <v>theater</v>
      </c>
      <c r="Q4110" t="str">
        <f>RIGHT(N4110,LEN(N4110)-SEARCH("/",N4110))</f>
        <v>plays</v>
      </c>
      <c r="R4110">
        <f>YEAR(O4110)</f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>(((J4111/60)/60)/24)+DATE(1970,1,1)</f>
        <v>42307.539398148147</v>
      </c>
      <c r="P4111" t="str">
        <f>LEFT(N4111,SEARCH("/",N4111)-1)</f>
        <v>theater</v>
      </c>
      <c r="Q4111" t="str">
        <f>RIGHT(N4111,LEN(N4111)-SEARCH("/",N4111))</f>
        <v>plays</v>
      </c>
      <c r="R4111">
        <f>YEAR(O4111)</f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>(((J4112/60)/60)/24)+DATE(1970,1,1)</f>
        <v>42512.626747685179</v>
      </c>
      <c r="P4112" t="str">
        <f>LEFT(N4112,SEARCH("/",N4112)-1)</f>
        <v>theater</v>
      </c>
      <c r="Q4112" t="str">
        <f>RIGHT(N4112,LEN(N4112)-SEARCH("/",N4112))</f>
        <v>plays</v>
      </c>
      <c r="R4112">
        <f>YEAR(O4112)</f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>(((J4113/60)/60)/24)+DATE(1970,1,1)</f>
        <v>42029.135879629626</v>
      </c>
      <c r="P4113" t="str">
        <f>LEFT(N4113,SEARCH("/",N4113)-1)</f>
        <v>theater</v>
      </c>
      <c r="Q4113" t="str">
        <f>RIGHT(N4113,LEN(N4113)-SEARCH("/",N4113))</f>
        <v>plays</v>
      </c>
      <c r="R4113">
        <f>YEAR(O4113)</f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>(((J4114/60)/60)/24)+DATE(1970,1,1)</f>
        <v>42400.946597222224</v>
      </c>
      <c r="P4114" t="str">
        <f>LEFT(N4114,SEARCH("/",N4114)-1)</f>
        <v>theater</v>
      </c>
      <c r="Q4114" t="str">
        <f>RIGHT(N4114,LEN(N4114)-SEARCH("/",N4114))</f>
        <v>plays</v>
      </c>
      <c r="R4114">
        <f>YEAR(O4114)</f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>(((J4115/60)/60)/24)+DATE(1970,1,1)</f>
        <v>42358.573182870372</v>
      </c>
      <c r="P4115" t="str">
        <f>LEFT(N4115,SEARCH("/",N4115)-1)</f>
        <v>theater</v>
      </c>
      <c r="Q4115" t="str">
        <f>RIGHT(N4115,LEN(N4115)-SEARCH("/",N4115))</f>
        <v>plays</v>
      </c>
      <c r="R4115">
        <f>YEAR(O4115)</f>
        <v>2015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0645-15EF-48DC-92CD-CD58B119E2F3}">
  <dimension ref="A1:E18"/>
  <sheetViews>
    <sheetView topLeftCell="B1" workbookViewId="0">
      <selection activeCell="K10" sqref="K1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8306</v>
      </c>
      <c r="B1" t="s">
        <v>8327</v>
      </c>
    </row>
    <row r="2" spans="1:5" x14ac:dyDescent="0.25">
      <c r="A2" s="10" t="s">
        <v>8308</v>
      </c>
      <c r="B2" t="s">
        <v>8310</v>
      </c>
    </row>
    <row r="4" spans="1:5" x14ac:dyDescent="0.25">
      <c r="A4" s="10" t="s">
        <v>8326</v>
      </c>
      <c r="B4" s="10" t="s">
        <v>8325</v>
      </c>
    </row>
    <row r="5" spans="1:5" x14ac:dyDescent="0.25">
      <c r="A5" s="10" t="s">
        <v>8311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1" t="s">
        <v>8319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1" t="s">
        <v>8320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1" t="s">
        <v>8321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1" t="s">
        <v>8322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1" t="s">
        <v>8313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1" t="s">
        <v>8323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1" t="s">
        <v>8314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1" t="s">
        <v>8315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1" t="s">
        <v>8316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1" t="s">
        <v>8317</v>
      </c>
      <c r="B15">
        <v>65</v>
      </c>
      <c r="C15">
        <v>50</v>
      </c>
      <c r="E15">
        <v>115</v>
      </c>
    </row>
    <row r="16" spans="1:5" x14ac:dyDescent="0.25">
      <c r="A16" s="11" t="s">
        <v>8318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1" t="s">
        <v>8324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1" t="s">
        <v>8312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ABC6-8B78-4510-B838-FF54ED2D29BB}">
  <dimension ref="A1:H13"/>
  <sheetViews>
    <sheetView tabSelected="1" workbookViewId="0">
      <selection activeCell="M12" sqref="M12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8328</v>
      </c>
      <c r="B1" t="s">
        <v>8329</v>
      </c>
      <c r="C1" t="s">
        <v>8330</v>
      </c>
      <c r="D1" t="s">
        <v>8331</v>
      </c>
      <c r="E1" t="s">
        <v>8332</v>
      </c>
      <c r="F1" t="s">
        <v>8333</v>
      </c>
      <c r="G1" t="s">
        <v>8334</v>
      </c>
      <c r="H1" t="s">
        <v>8335</v>
      </c>
    </row>
    <row r="2" spans="1:8" x14ac:dyDescent="0.25">
      <c r="A2" t="s">
        <v>8336</v>
      </c>
      <c r="B2">
        <f>COUNTIFS(Kickstarter!Q:Q, "=plays", Kickstarter!D:D, "&lt;1000", Kickstarter!F:F, "=successful")</f>
        <v>141</v>
      </c>
      <c r="C2">
        <f>COUNTIFS(Kickstarter!Q:Q, "=plays", Kickstarter!D:D, "&lt;1000", Kickstarter!F:F, "=failed")</f>
        <v>45</v>
      </c>
      <c r="D2">
        <f>COUNTIFS(Kickstarter!Q:Q, "=plays", Kickstarter!D:D, "&lt;1000", Kickstarter!F:F, "=canceled")</f>
        <v>0</v>
      </c>
      <c r="E2">
        <f>SUM(B2, C2, D2)</f>
        <v>186</v>
      </c>
      <c r="F2" s="12">
        <f>IF(E2 &lt;&gt; 0, B2/E2, 0)</f>
        <v>0.75806451612903225</v>
      </c>
      <c r="G2" s="12">
        <f>IF(E2 &lt;&gt; 0, C2/E2, 0)</f>
        <v>0.24193548387096775</v>
      </c>
      <c r="H2" s="12">
        <f>IF(E2 &lt;&gt; 0, D2/E2, 0)</f>
        <v>0</v>
      </c>
    </row>
    <row r="3" spans="1:8" x14ac:dyDescent="0.25">
      <c r="A3" t="s">
        <v>8337</v>
      </c>
      <c r="B3">
        <f>COUNTIFS(Kickstarter!Q:Q,"=plays", Kickstarter!D:D,"&gt;=1000", Kickstarter!D:D,"&lt;=4999", Kickstarter!F:F, "=successful")</f>
        <v>388</v>
      </c>
      <c r="C3">
        <f>COUNTIFS(Kickstarter!Q:Q,"=plays", Kickstarter!D:D,"&gt;=1000", Kickstarter!D:D,"&lt;=4999", Kickstarter!F:F, "=failed")</f>
        <v>146</v>
      </c>
      <c r="D3">
        <f>COUNTIFS(Kickstarter!Q:Q,"=plays", Kickstarter!D:D,"&gt;=1000", Kickstarter!D:D,"&lt;=4999", Kickstarter!F:F, "=canceled")</f>
        <v>0</v>
      </c>
      <c r="E3">
        <f t="shared" ref="E3:E13" si="0">SUM(B3, C3, D3)</f>
        <v>534</v>
      </c>
      <c r="F3" s="12">
        <f t="shared" ref="F3:F13" si="1">IF(E3 &lt;&gt; 0, B3/E3, 0)</f>
        <v>0.72659176029962547</v>
      </c>
      <c r="G3" s="12">
        <f t="shared" ref="G3:G13" si="2">IF(E3 &lt;&gt; 0, C3/E3, 0)</f>
        <v>0.27340823970037453</v>
      </c>
      <c r="H3" s="12">
        <f t="shared" ref="H3:H13" si="3">IF(E3 &lt;&gt; 0, D3/E3, 0)</f>
        <v>0</v>
      </c>
    </row>
    <row r="4" spans="1:8" x14ac:dyDescent="0.25">
      <c r="A4" t="s">
        <v>8338</v>
      </c>
      <c r="B4">
        <f>COUNTIFS(Kickstarter!Q:Q,"=plays", Kickstarter!D:D,"&gt;=5000", Kickstarter!D:D,"&lt;=9999", Kickstarter!F:F, "=successful")</f>
        <v>93</v>
      </c>
      <c r="C4">
        <f>COUNTIFS(Kickstarter!Q:Q,"=plays", Kickstarter!D:D,"&gt;=5000", Kickstarter!D:D,"&lt;=9999", Kickstarter!F:F, "=failed")</f>
        <v>76</v>
      </c>
      <c r="D4">
        <f>COUNTIFS(Kickstarter!Q:Q,"=plays", Kickstarter!D:D,"&gt;=5000", Kickstarter!D:D,"&lt;=9999", Kickstarter!F:F, "=canceled")</f>
        <v>0</v>
      </c>
      <c r="E4">
        <f t="shared" si="0"/>
        <v>169</v>
      </c>
      <c r="F4" s="12">
        <f t="shared" si="1"/>
        <v>0.55029585798816572</v>
      </c>
      <c r="G4" s="12">
        <f t="shared" si="2"/>
        <v>0.44970414201183434</v>
      </c>
      <c r="H4" s="12">
        <f t="shared" si="3"/>
        <v>0</v>
      </c>
    </row>
    <row r="5" spans="1:8" x14ac:dyDescent="0.25">
      <c r="A5" t="s">
        <v>8339</v>
      </c>
      <c r="B5">
        <f>COUNTIFS(Kickstarter!Q:Q,"=plays", Kickstarter!D:D,"&gt;=10000", Kickstarter!D:D,"&lt;=14999", Kickstarter!F:F, "=successful")</f>
        <v>39</v>
      </c>
      <c r="C5">
        <f>COUNTIFS(Kickstarter!Q:Q,"=plays", Kickstarter!D:D,"&gt;=10000", Kickstarter!D:D,"&lt;=14999", Kickstarter!F:F, "=failed")</f>
        <v>33</v>
      </c>
      <c r="D5">
        <f>COUNTIFS(Kickstarter!Q:Q,"=plays", Kickstarter!D:D,"&gt;=10000", Kickstarter!D:D,"&lt;=14999", Kickstarter!F:F, "=canceled")</f>
        <v>0</v>
      </c>
      <c r="E5">
        <f t="shared" si="0"/>
        <v>72</v>
      </c>
      <c r="F5" s="12">
        <f t="shared" si="1"/>
        <v>0.54166666666666663</v>
      </c>
      <c r="G5" s="12">
        <f t="shared" si="2"/>
        <v>0.45833333333333331</v>
      </c>
      <c r="H5" s="12">
        <f t="shared" si="3"/>
        <v>0</v>
      </c>
    </row>
    <row r="6" spans="1:8" x14ac:dyDescent="0.25">
      <c r="A6" t="s">
        <v>8340</v>
      </c>
      <c r="B6">
        <f>COUNTIFS(Kickstarter!Q:Q,"=plays", Kickstarter!D:D,"&gt;=15000", Kickstarter!D:D,"&lt;=19999", Kickstarter!F:F, "=successful")</f>
        <v>12</v>
      </c>
      <c r="C6">
        <f>COUNTIFS(Kickstarter!Q:Q,"=plays", Kickstarter!D:D,"&gt;=15000", Kickstarter!D:D,"&lt;=19999", Kickstarter!F:F, "=failed")</f>
        <v>12</v>
      </c>
      <c r="D6">
        <f>COUNTIFS(Kickstarter!Q:Q,"=plays", Kickstarter!D:D,"&gt;=15000", Kickstarter!D:D,"&lt;=19999", Kickstarter!F:F, "=canceled")</f>
        <v>0</v>
      </c>
      <c r="E6">
        <f t="shared" si="0"/>
        <v>24</v>
      </c>
      <c r="F6" s="12">
        <f t="shared" si="1"/>
        <v>0.5</v>
      </c>
      <c r="G6" s="12">
        <f t="shared" si="2"/>
        <v>0.5</v>
      </c>
      <c r="H6" s="12">
        <f t="shared" si="3"/>
        <v>0</v>
      </c>
    </row>
    <row r="7" spans="1:8" x14ac:dyDescent="0.25">
      <c r="A7" t="s">
        <v>8341</v>
      </c>
      <c r="B7">
        <f>COUNTIFS(Kickstarter!Q:Q,"=plays", Kickstarter!D:D,"&gt;=2000", Kickstarter!D:D,"&lt;=24999", Kickstarter!F:F, "=successful")</f>
        <v>414</v>
      </c>
      <c r="C7">
        <f>COUNTIFS(Kickstarter!Q:Q,"=plays", Kickstarter!D:D,"&gt;=2000", Kickstarter!D:D,"&lt;=24999", Kickstarter!F:F, "=failed")</f>
        <v>226</v>
      </c>
      <c r="D7">
        <f>COUNTIFS(Kickstarter!Q:Q,"=plays", Kickstarter!D:D,"&gt;=2000", Kickstarter!D:D,"&lt;=24999", Kickstarter!F:F, "=canceled")</f>
        <v>0</v>
      </c>
      <c r="E7">
        <f t="shared" si="0"/>
        <v>640</v>
      </c>
      <c r="F7" s="12">
        <f t="shared" si="1"/>
        <v>0.64687499999999998</v>
      </c>
      <c r="G7" s="12">
        <f t="shared" si="2"/>
        <v>0.35312500000000002</v>
      </c>
      <c r="H7" s="12">
        <f t="shared" si="3"/>
        <v>0</v>
      </c>
    </row>
    <row r="8" spans="1:8" x14ac:dyDescent="0.25">
      <c r="A8" t="s">
        <v>8342</v>
      </c>
      <c r="B8">
        <f>COUNTIFS(Kickstarter!Q:Q,"=plays", Kickstarter!D:D,"&gt;=25000", Kickstarter!D:D,"&lt;=29999", Kickstarter!F:F, "=successful")</f>
        <v>1</v>
      </c>
      <c r="C8">
        <f>COUNTIFS(Kickstarter!Q:Q,"=plays", Kickstarter!D:D,"&gt;=25000", Kickstarter!D:D,"&lt;=29999", Kickstarter!F:F, "=failed")</f>
        <v>4</v>
      </c>
      <c r="D8">
        <f>COUNTIFS(Kickstarter!Q:Q,"=plays", Kickstarter!D:D,"&gt;=25000", Kickstarter!D:D,"&lt;=29999", Kickstarter!F:F, "=canceled")</f>
        <v>0</v>
      </c>
      <c r="E8">
        <f t="shared" si="0"/>
        <v>5</v>
      </c>
      <c r="F8" s="12">
        <f t="shared" si="1"/>
        <v>0.2</v>
      </c>
      <c r="G8" s="12">
        <f t="shared" si="2"/>
        <v>0.8</v>
      </c>
      <c r="H8" s="12">
        <f t="shared" si="3"/>
        <v>0</v>
      </c>
    </row>
    <row r="9" spans="1:8" x14ac:dyDescent="0.25">
      <c r="A9" t="s">
        <v>8343</v>
      </c>
      <c r="B9">
        <f>COUNTIFS(Kickstarter!Q:Q,"=plays", Kickstarter!D:D,"&gt;=30000", Kickstarter!D:D,"&lt;=34999", Kickstarter!F:F, "=successful")</f>
        <v>3</v>
      </c>
      <c r="C9">
        <f>COUNTIFS(Kickstarter!Q:Q,"=plays", Kickstarter!D:D,"&gt;=30000", Kickstarter!D:D,"&lt;=34999", Kickstarter!F:F, "=failed")</f>
        <v>8</v>
      </c>
      <c r="D9">
        <f>COUNTIFS(Kickstarter!Q:Q,"=plays", Kickstarter!D:D,"&gt;=30000", Kickstarter!D:D,"&lt;=34999", Kickstarter!F:F, "=canceled")</f>
        <v>0</v>
      </c>
      <c r="E9">
        <f t="shared" si="0"/>
        <v>11</v>
      </c>
      <c r="F9" s="12">
        <f t="shared" si="1"/>
        <v>0.27272727272727271</v>
      </c>
      <c r="G9" s="12">
        <f t="shared" si="2"/>
        <v>0.72727272727272729</v>
      </c>
      <c r="H9" s="12">
        <f t="shared" si="3"/>
        <v>0</v>
      </c>
    </row>
    <row r="10" spans="1:8" x14ac:dyDescent="0.25">
      <c r="A10" t="s">
        <v>8344</v>
      </c>
      <c r="B10">
        <f>COUNTIFS(Kickstarter!Q:Q,"=plays", Kickstarter!D:D,"&gt;=35000", Kickstarter!D:D,"&lt;=39999", Kickstarter!F:F, "=successful")</f>
        <v>4</v>
      </c>
      <c r="C10">
        <f>COUNTIFS(Kickstarter!Q:Q,"=plays", Kickstarter!D:D,"&gt;=35000", Kickstarter!D:D,"&lt;=39999", Kickstarter!F:F, "=failed")</f>
        <v>2</v>
      </c>
      <c r="D10">
        <f>COUNTIFS(Kickstarter!Q:Q,"=plays", Kickstarter!D:D,"&gt;35000", Kickstarter!D:D,"&lt;39999", Kickstarter!F:F, "=canceled")</f>
        <v>0</v>
      </c>
      <c r="E10">
        <f t="shared" si="0"/>
        <v>6</v>
      </c>
      <c r="F10" s="12">
        <f t="shared" si="1"/>
        <v>0.66666666666666663</v>
      </c>
      <c r="G10" s="12">
        <f t="shared" si="2"/>
        <v>0.33333333333333331</v>
      </c>
      <c r="H10" s="12">
        <f t="shared" si="3"/>
        <v>0</v>
      </c>
    </row>
    <row r="11" spans="1:8" x14ac:dyDescent="0.25">
      <c r="A11" t="s">
        <v>8345</v>
      </c>
      <c r="B11">
        <f>COUNTIFS(Kickstarter!Q:Q,"=plays", Kickstarter!D:D,"&gt;=40000", Kickstarter!D:D,"&lt;=44999", Kickstarter!F:F, "=successful")</f>
        <v>2</v>
      </c>
      <c r="C11">
        <f>COUNTIFS(Kickstarter!Q:Q,"=plays", Kickstarter!D:D,"&gt;=40000", Kickstarter!D:D,"&lt;=44999", Kickstarter!F:F, "=failed")</f>
        <v>1</v>
      </c>
      <c r="D11">
        <f>COUNTIFS(Kickstarter!Q:Q,"=plays", Kickstarter!D:D,"&gt;=40000", Kickstarter!D:D,"&lt;=44999", Kickstarter!F:F, "=canceled")</f>
        <v>0</v>
      </c>
      <c r="E11">
        <f t="shared" si="0"/>
        <v>3</v>
      </c>
      <c r="F11" s="12">
        <f t="shared" si="1"/>
        <v>0.66666666666666663</v>
      </c>
      <c r="G11" s="12">
        <f t="shared" si="2"/>
        <v>0.33333333333333331</v>
      </c>
      <c r="H11" s="12">
        <f t="shared" si="3"/>
        <v>0</v>
      </c>
    </row>
    <row r="12" spans="1:8" x14ac:dyDescent="0.25">
      <c r="A12" t="s">
        <v>8346</v>
      </c>
      <c r="B12">
        <f>COUNTIFS(Kickstarter!Q:Q,"=plays", Kickstarter!D:D,"&gt;=45000", Kickstarter!D:D,"&lt;=49999", Kickstarter!F:F, "=successful")</f>
        <v>0</v>
      </c>
      <c r="C12">
        <f>COUNTIFS(Kickstarter!Q:Q,"=plays", Kickstarter!D:D,"&gt;=45000", Kickstarter!D:D,"&lt;=49999", Kickstarter!F:F, "=failed")</f>
        <v>1</v>
      </c>
      <c r="D12">
        <f>COUNTIFS(Kickstarter!Q:Q,"=plays", Kickstarter!D:D,"&gt;=45000", Kickstarter!D:D,"&lt;=49999", Kickstarter!F:F, "=canceled")</f>
        <v>0</v>
      </c>
      <c r="E12">
        <f t="shared" si="0"/>
        <v>1</v>
      </c>
      <c r="F12" s="12">
        <f t="shared" si="1"/>
        <v>0</v>
      </c>
      <c r="G12" s="12">
        <f t="shared" si="2"/>
        <v>1</v>
      </c>
      <c r="H12" s="12">
        <f t="shared" si="3"/>
        <v>0</v>
      </c>
    </row>
    <row r="13" spans="1:8" x14ac:dyDescent="0.25">
      <c r="A13" t="s">
        <v>8347</v>
      </c>
      <c r="B13">
        <f>COUNTIFS(Kickstarter!Q:Q,"=plays", Kickstarter!D:D,"&gt;=50000", Kickstarter!F:F, "=successful")</f>
        <v>2</v>
      </c>
      <c r="C13">
        <f>COUNTIFS(Kickstarter!Q:Q,"=plays", Kickstarter!D:D,"&gt;=50000", Kickstarter!F:F, "=failed")</f>
        <v>14</v>
      </c>
      <c r="D13">
        <f>COUNTIFS(Kickstarter!Q:Q,"=plays", Kickstarter!D:D,"&gt;=50000", Kickstarter!F:F, "=canceled")</f>
        <v>0</v>
      </c>
      <c r="E13">
        <f t="shared" si="0"/>
        <v>16</v>
      </c>
      <c r="F13" s="12">
        <f t="shared" si="1"/>
        <v>0.125</v>
      </c>
      <c r="G13" s="12">
        <f t="shared" si="2"/>
        <v>0.875</v>
      </c>
      <c r="H13" s="12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Stacy Burton</cp:lastModifiedBy>
  <dcterms:created xsi:type="dcterms:W3CDTF">2017-04-20T15:17:24Z</dcterms:created>
  <dcterms:modified xsi:type="dcterms:W3CDTF">2022-12-23T13:51:05Z</dcterms:modified>
</cp:coreProperties>
</file>