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7088" windowHeight="7512" activeTab="1"/>
  </bookViews>
  <sheets>
    <sheet name="10 Гц (1-8) и 1 Гц (9-16)" sheetId="1" r:id="rId1"/>
    <sheet name="1 Гц (1-16)" sheetId="2" r:id="rId2"/>
  </sheets>
  <calcPr calcId="145621"/>
</workbook>
</file>

<file path=xl/calcChain.xml><?xml version="1.0" encoding="utf-8"?>
<calcChain xmlns="http://schemas.openxmlformats.org/spreadsheetml/2006/main">
  <c r="I17" i="2" l="1"/>
  <c r="F17" i="2"/>
  <c r="J17" i="2" s="1"/>
  <c r="E17" i="2"/>
  <c r="P17" i="2" s="1"/>
  <c r="J16" i="2"/>
  <c r="F16" i="2"/>
  <c r="I16" i="2" s="1"/>
  <c r="E16" i="2"/>
  <c r="L16" i="2" s="1"/>
  <c r="O16" i="2" s="1"/>
  <c r="F15" i="2"/>
  <c r="I15" i="2" s="1"/>
  <c r="E15" i="2"/>
  <c r="F14" i="2"/>
  <c r="J14" i="2" s="1"/>
  <c r="L14" i="2" s="1"/>
  <c r="O14" i="2" s="1"/>
  <c r="E14" i="2"/>
  <c r="P14" i="2" s="1"/>
  <c r="J13" i="2"/>
  <c r="L13" i="2" s="1"/>
  <c r="O13" i="2" s="1"/>
  <c r="I13" i="2"/>
  <c r="F13" i="2"/>
  <c r="E13" i="2"/>
  <c r="P13" i="2" s="1"/>
  <c r="J12" i="2"/>
  <c r="I12" i="2"/>
  <c r="F12" i="2"/>
  <c r="E12" i="2"/>
  <c r="L12" i="2" s="1"/>
  <c r="O12" i="2" s="1"/>
  <c r="F11" i="2"/>
  <c r="I11" i="2" s="1"/>
  <c r="E11" i="2"/>
  <c r="F10" i="2"/>
  <c r="J10" i="2" s="1"/>
  <c r="L10" i="2" s="1"/>
  <c r="O10" i="2" s="1"/>
  <c r="E10" i="2"/>
  <c r="P10" i="2" s="1"/>
  <c r="J9" i="2"/>
  <c r="L9" i="2" s="1"/>
  <c r="O9" i="2" s="1"/>
  <c r="I9" i="2"/>
  <c r="F9" i="2"/>
  <c r="E9" i="2"/>
  <c r="F8" i="2"/>
  <c r="J8" i="2" s="1"/>
  <c r="E8" i="2"/>
  <c r="F7" i="2"/>
  <c r="I7" i="2" s="1"/>
  <c r="E7" i="2"/>
  <c r="F6" i="2"/>
  <c r="J6" i="2" s="1"/>
  <c r="L6" i="2" s="1"/>
  <c r="E6" i="2"/>
  <c r="J5" i="2"/>
  <c r="L5" i="2" s="1"/>
  <c r="O5" i="2" s="1"/>
  <c r="I5" i="2"/>
  <c r="F5" i="2"/>
  <c r="E5" i="2"/>
  <c r="F4" i="2"/>
  <c r="I4" i="2" s="1"/>
  <c r="K4" i="2" s="1"/>
  <c r="N4" i="2" s="1"/>
  <c r="E4" i="2"/>
  <c r="F3" i="2"/>
  <c r="I3" i="2" s="1"/>
  <c r="E3" i="2"/>
  <c r="F2" i="2"/>
  <c r="J2" i="2" s="1"/>
  <c r="L2" i="2" s="1"/>
  <c r="E2" i="2"/>
  <c r="P6" i="2" s="1"/>
  <c r="P7" i="1"/>
  <c r="P9" i="2" l="1"/>
  <c r="I8" i="2"/>
  <c r="L8" i="2"/>
  <c r="O8" i="2" s="1"/>
  <c r="P5" i="2"/>
  <c r="J4" i="2"/>
  <c r="L4" i="2"/>
  <c r="O4" i="2" s="1"/>
  <c r="K7" i="2"/>
  <c r="O2" i="2"/>
  <c r="K6" i="2"/>
  <c r="K3" i="2"/>
  <c r="N3" i="2" s="1"/>
  <c r="P7" i="2"/>
  <c r="P2" i="2"/>
  <c r="J3" i="2"/>
  <c r="L3" i="2" s="1"/>
  <c r="O3" i="2" s="1"/>
  <c r="J7" i="2"/>
  <c r="K10" i="2"/>
  <c r="N10" i="2" s="1"/>
  <c r="J11" i="2"/>
  <c r="L11" i="2" s="1"/>
  <c r="O11" i="2" s="1"/>
  <c r="J15" i="2"/>
  <c r="L15" i="2" s="1"/>
  <c r="O15" i="2" s="1"/>
  <c r="L17" i="2"/>
  <c r="O17" i="2" s="1"/>
  <c r="K11" i="2"/>
  <c r="N11" i="2" s="1"/>
  <c r="P11" i="2"/>
  <c r="K15" i="2"/>
  <c r="N15" i="2" s="1"/>
  <c r="P15" i="2"/>
  <c r="P3" i="2"/>
  <c r="I6" i="2"/>
  <c r="L7" i="2"/>
  <c r="K8" i="2"/>
  <c r="N8" i="2" s="1"/>
  <c r="P8" i="2"/>
  <c r="I10" i="2"/>
  <c r="K12" i="2"/>
  <c r="N12" i="2" s="1"/>
  <c r="P12" i="2"/>
  <c r="I14" i="2"/>
  <c r="K14" i="2" s="1"/>
  <c r="N14" i="2" s="1"/>
  <c r="K16" i="2"/>
  <c r="N16" i="2" s="1"/>
  <c r="P16" i="2"/>
  <c r="I2" i="2"/>
  <c r="K2" i="2" s="1"/>
  <c r="P4" i="2"/>
  <c r="K5" i="2"/>
  <c r="N5" i="2" s="1"/>
  <c r="K9" i="2"/>
  <c r="N9" i="2" s="1"/>
  <c r="K13" i="2"/>
  <c r="N13" i="2" s="1"/>
  <c r="K17" i="2"/>
  <c r="N17" i="2" s="1"/>
  <c r="E2" i="1"/>
  <c r="F17" i="1"/>
  <c r="J17" i="1" s="1"/>
  <c r="E17" i="1"/>
  <c r="F16" i="1"/>
  <c r="I16" i="1" s="1"/>
  <c r="E16" i="1"/>
  <c r="F15" i="1"/>
  <c r="J15" i="1" s="1"/>
  <c r="E15" i="1"/>
  <c r="J14" i="1"/>
  <c r="F14" i="1"/>
  <c r="I14" i="1" s="1"/>
  <c r="E14" i="1"/>
  <c r="F13" i="1"/>
  <c r="J13" i="1" s="1"/>
  <c r="E13" i="1"/>
  <c r="F12" i="1"/>
  <c r="I12" i="1" s="1"/>
  <c r="E12" i="1"/>
  <c r="F11" i="1"/>
  <c r="J11" i="1" s="1"/>
  <c r="E11" i="1"/>
  <c r="J10" i="1"/>
  <c r="F10" i="1"/>
  <c r="I10" i="1" s="1"/>
  <c r="E10" i="1"/>
  <c r="F9" i="1"/>
  <c r="J9" i="1" s="1"/>
  <c r="E9" i="1"/>
  <c r="F8" i="1"/>
  <c r="I8" i="1" s="1"/>
  <c r="E8" i="1"/>
  <c r="F7" i="1"/>
  <c r="I7" i="1" s="1"/>
  <c r="E7" i="1"/>
  <c r="F6" i="1"/>
  <c r="I6" i="1" s="1"/>
  <c r="E6" i="1"/>
  <c r="F5" i="1"/>
  <c r="I5" i="1" s="1"/>
  <c r="E5" i="1"/>
  <c r="F4" i="1"/>
  <c r="I4" i="1" s="1"/>
  <c r="E4" i="1"/>
  <c r="F3" i="1"/>
  <c r="I3" i="1" s="1"/>
  <c r="E3" i="1"/>
  <c r="F2" i="1"/>
  <c r="I2" i="1" s="1"/>
  <c r="N7" i="2" l="1"/>
  <c r="N6" i="2"/>
  <c r="N2" i="2"/>
  <c r="O6" i="2"/>
  <c r="O7" i="2"/>
  <c r="J2" i="1"/>
  <c r="L2" i="1" s="1"/>
  <c r="J3" i="1"/>
  <c r="J4" i="1"/>
  <c r="L4" i="1" s="1"/>
  <c r="J5" i="1"/>
  <c r="J6" i="1"/>
  <c r="J7" i="1"/>
  <c r="L7" i="1" s="1"/>
  <c r="J8" i="1"/>
  <c r="L8" i="1" s="1"/>
  <c r="O8" i="1" s="1"/>
  <c r="J12" i="1"/>
  <c r="J16" i="1"/>
  <c r="L3" i="1"/>
  <c r="O3" i="1" s="1"/>
  <c r="P3" i="1"/>
  <c r="P4" i="1"/>
  <c r="L5" i="1"/>
  <c r="O5" i="1" s="1"/>
  <c r="P5" i="1"/>
  <c r="L6" i="1"/>
  <c r="P8" i="1"/>
  <c r="P9" i="1"/>
  <c r="L12" i="1"/>
  <c r="O12" i="1" s="1"/>
  <c r="P12" i="1"/>
  <c r="P13" i="1"/>
  <c r="L16" i="1"/>
  <c r="O16" i="1" s="1"/>
  <c r="P16" i="1"/>
  <c r="P17" i="1"/>
  <c r="L10" i="1"/>
  <c r="O10" i="1" s="1"/>
  <c r="P10" i="1"/>
  <c r="L11" i="1"/>
  <c r="O11" i="1" s="1"/>
  <c r="P11" i="1"/>
  <c r="L14" i="1"/>
  <c r="O14" i="1" s="1"/>
  <c r="P14" i="1"/>
  <c r="L15" i="1"/>
  <c r="O15" i="1" s="1"/>
  <c r="P15" i="1"/>
  <c r="P2" i="1"/>
  <c r="P6" i="1"/>
  <c r="O2" i="1"/>
  <c r="L9" i="1"/>
  <c r="L13" i="1"/>
  <c r="O13" i="1" s="1"/>
  <c r="L17" i="1"/>
  <c r="O17" i="1" s="1"/>
  <c r="K15" i="1"/>
  <c r="N15" i="1" s="1"/>
  <c r="K2" i="1"/>
  <c r="K3" i="1"/>
  <c r="N3" i="1" s="1"/>
  <c r="K4" i="1"/>
  <c r="N4" i="1" s="1"/>
  <c r="K5" i="1"/>
  <c r="N5" i="1" s="1"/>
  <c r="K6" i="1"/>
  <c r="K7" i="1"/>
  <c r="K8" i="1"/>
  <c r="N8" i="1" s="1"/>
  <c r="I9" i="1"/>
  <c r="K9" i="1" s="1"/>
  <c r="N9" i="1" s="1"/>
  <c r="K10" i="1"/>
  <c r="N10" i="1" s="1"/>
  <c r="I11" i="1"/>
  <c r="K12" i="1"/>
  <c r="N12" i="1" s="1"/>
  <c r="I13" i="1"/>
  <c r="K13" i="1" s="1"/>
  <c r="N13" i="1" s="1"/>
  <c r="K14" i="1"/>
  <c r="N14" i="1" s="1"/>
  <c r="I15" i="1"/>
  <c r="K16" i="1"/>
  <c r="N16" i="1" s="1"/>
  <c r="I17" i="1"/>
  <c r="K17" i="1" s="1"/>
  <c r="N17" i="1" s="1"/>
  <c r="K11" i="1"/>
  <c r="N11" i="1" s="1"/>
  <c r="O4" i="1" l="1"/>
  <c r="O7" i="1"/>
  <c r="N6" i="1"/>
  <c r="O6" i="1"/>
  <c r="O9" i="1"/>
  <c r="N2" i="1"/>
  <c r="N7" i="1"/>
</calcChain>
</file>

<file path=xl/sharedStrings.xml><?xml version="1.0" encoding="utf-8"?>
<sst xmlns="http://schemas.openxmlformats.org/spreadsheetml/2006/main" count="32" uniqueCount="18">
  <si>
    <t>частота</t>
  </si>
  <si>
    <t>количество импульсов за получас</t>
  </si>
  <si>
    <t>количество получасов за прошлые сутки/месяц</t>
  </si>
  <si>
    <t>количество получасов за текущие сутки/месяц</t>
  </si>
  <si>
    <t>количество импульсов за прошлые сутки/месяц</t>
  </si>
  <si>
    <t>количество импульсов за текущие сутки/месяц</t>
  </si>
  <si>
    <t>каналы</t>
  </si>
  <si>
    <t>группы</t>
  </si>
  <si>
    <t>К. преобразования</t>
  </si>
  <si>
    <t>К. трансформации</t>
  </si>
  <si>
    <t>энергия за текущие сутки (Р54) и месяц  (Р62)  по группам</t>
  </si>
  <si>
    <t>энергия за предыдущие сутки (Р50) и  месяц  (Р58)  по группам</t>
  </si>
  <si>
    <t>энергия за текущие сутки (Р154) и месяц  (Р162) по каналам</t>
  </si>
  <si>
    <t>энергия за предыдущие сутки (Р150) и  месяц  (Р158)  по каналам</t>
  </si>
  <si>
    <t>К. трансформации / К. преобразования</t>
  </si>
  <si>
    <t>максимум мощности за текущие сутки (Р26) и месяц (Р32) и предыдущие сутки (Р23) и месяц (Р29) по группам; мощность получасовая текущая (Р20) и предыдущая (Р21) по группам</t>
  </si>
  <si>
    <t>количество получасов за предыдущие сутки/месяц</t>
  </si>
  <si>
    <t>количество импульсов за предыдущие сутки/месяц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</si>
</sst>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4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F1" workbookViewId="0">
      <selection activeCell="N1" sqref="N1"/>
    </sheetView>
  </sheetViews>
  <sheetFormatPr defaultColWidth="16.77734375" defaultRowHeight="14.4" x14ac:dyDescent="0.3"/>
  <cols>
    <col min="1" max="13" width="10.77734375" customWidth="1"/>
    <col min="14" max="16" width="20.77734375" customWidth="1"/>
    <col min="17" max="17" width="18.88671875" customWidth="1"/>
  </cols>
  <sheetData>
    <row r="1" spans="1:16" ht="72" customHeight="1" x14ac:dyDescent="0.3">
      <c r="A1" s="1" t="s">
        <v>6</v>
      </c>
      <c r="B1" s="2" t="s">
        <v>0</v>
      </c>
      <c r="C1" s="2" t="s">
        <v>9</v>
      </c>
      <c r="D1" s="2" t="s">
        <v>8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13</v>
      </c>
      <c r="L1" s="3" t="s">
        <v>12</v>
      </c>
      <c r="M1" s="4" t="s">
        <v>7</v>
      </c>
      <c r="N1" s="4" t="s">
        <v>11</v>
      </c>
      <c r="O1" s="4" t="s">
        <v>10</v>
      </c>
      <c r="P1" s="4" t="s">
        <v>15</v>
      </c>
    </row>
    <row r="2" spans="1:16" x14ac:dyDescent="0.3">
      <c r="A2" s="5">
        <v>1</v>
      </c>
      <c r="B2" s="6">
        <v>10</v>
      </c>
      <c r="C2" s="6">
        <v>1</v>
      </c>
      <c r="D2" s="6">
        <v>500</v>
      </c>
      <c r="E2" s="6">
        <f t="shared" ref="E2:E17" si="0">$C2/$D2</f>
        <v>2E-3</v>
      </c>
      <c r="F2" s="6">
        <f>$B2*1800</f>
        <v>18000</v>
      </c>
      <c r="G2" s="6">
        <v>19</v>
      </c>
      <c r="H2" s="6">
        <v>28</v>
      </c>
      <c r="I2" s="6">
        <f>$F2*$G2</f>
        <v>342000</v>
      </c>
      <c r="J2" s="6">
        <f>$F2*$H2</f>
        <v>504000</v>
      </c>
      <c r="K2" s="7">
        <f>$E2*$I2</f>
        <v>684</v>
      </c>
      <c r="L2" s="7">
        <f>$E2*$J2</f>
        <v>1008</v>
      </c>
      <c r="M2" s="8">
        <v>1</v>
      </c>
      <c r="N2" s="8">
        <f>$K2</f>
        <v>684</v>
      </c>
      <c r="O2" s="8">
        <f>$L2</f>
        <v>1008</v>
      </c>
      <c r="P2" s="8">
        <f>$E2*$F2*2</f>
        <v>72</v>
      </c>
    </row>
    <row r="3" spans="1:16" x14ac:dyDescent="0.3">
      <c r="A3" s="5">
        <v>2</v>
      </c>
      <c r="B3" s="6">
        <v>10</v>
      </c>
      <c r="C3" s="6">
        <v>3</v>
      </c>
      <c r="D3" s="6">
        <v>1000</v>
      </c>
      <c r="E3" s="6">
        <f t="shared" si="0"/>
        <v>3.0000000000000001E-3</v>
      </c>
      <c r="F3" s="6">
        <f t="shared" ref="F3:F17" si="1">$B3*1800</f>
        <v>18000</v>
      </c>
      <c r="G3" s="6">
        <v>19</v>
      </c>
      <c r="H3" s="6">
        <v>28</v>
      </c>
      <c r="I3" s="6">
        <f t="shared" ref="I3:I17" si="2">$F3*$G3</f>
        <v>342000</v>
      </c>
      <c r="J3" s="6">
        <f t="shared" ref="J3:J17" si="3">$F3*$H3</f>
        <v>504000</v>
      </c>
      <c r="K3" s="7">
        <f t="shared" ref="K3:K17" si="4">$E3*$I3</f>
        <v>1026</v>
      </c>
      <c r="L3" s="7">
        <f t="shared" ref="L3:L17" si="5">$E3*$J3</f>
        <v>1512</v>
      </c>
      <c r="M3" s="8">
        <v>2</v>
      </c>
      <c r="N3" s="8">
        <f t="shared" ref="N3:N5" si="6">$K3</f>
        <v>1026</v>
      </c>
      <c r="O3" s="8">
        <f t="shared" ref="O3:O5" si="7">$L3</f>
        <v>1512</v>
      </c>
      <c r="P3" s="8">
        <f t="shared" ref="P3:P4" si="8">$E3*$F3*2</f>
        <v>108</v>
      </c>
    </row>
    <row r="4" spans="1:16" x14ac:dyDescent="0.3">
      <c r="A4" s="5">
        <v>3</v>
      </c>
      <c r="B4" s="6">
        <v>10</v>
      </c>
      <c r="C4" s="6">
        <v>5</v>
      </c>
      <c r="D4" s="6">
        <v>2000</v>
      </c>
      <c r="E4" s="6">
        <f t="shared" si="0"/>
        <v>2.5000000000000001E-3</v>
      </c>
      <c r="F4" s="6">
        <f t="shared" si="1"/>
        <v>18000</v>
      </c>
      <c r="G4" s="6">
        <v>19</v>
      </c>
      <c r="H4" s="6">
        <v>28</v>
      </c>
      <c r="I4" s="6">
        <f t="shared" si="2"/>
        <v>342000</v>
      </c>
      <c r="J4" s="6">
        <f t="shared" si="3"/>
        <v>504000</v>
      </c>
      <c r="K4" s="7">
        <f t="shared" si="4"/>
        <v>855</v>
      </c>
      <c r="L4" s="7">
        <f t="shared" si="5"/>
        <v>1260</v>
      </c>
      <c r="M4" s="8">
        <v>3</v>
      </c>
      <c r="N4" s="8">
        <f t="shared" si="6"/>
        <v>855</v>
      </c>
      <c r="O4" s="8">
        <f t="shared" si="7"/>
        <v>1260</v>
      </c>
      <c r="P4" s="8">
        <f t="shared" si="8"/>
        <v>90</v>
      </c>
    </row>
    <row r="5" spans="1:16" x14ac:dyDescent="0.3">
      <c r="A5" s="5">
        <v>4</v>
      </c>
      <c r="B5" s="6">
        <v>10</v>
      </c>
      <c r="C5" s="6">
        <v>1</v>
      </c>
      <c r="D5" s="6">
        <v>200</v>
      </c>
      <c r="E5" s="6">
        <f t="shared" si="0"/>
        <v>5.0000000000000001E-3</v>
      </c>
      <c r="F5" s="6">
        <f t="shared" si="1"/>
        <v>18000</v>
      </c>
      <c r="G5" s="6">
        <v>19</v>
      </c>
      <c r="H5" s="6">
        <v>28</v>
      </c>
      <c r="I5" s="6">
        <f t="shared" si="2"/>
        <v>342000</v>
      </c>
      <c r="J5" s="6">
        <f t="shared" si="3"/>
        <v>504000</v>
      </c>
      <c r="K5" s="7">
        <f t="shared" si="4"/>
        <v>1710</v>
      </c>
      <c r="L5" s="7">
        <f t="shared" si="5"/>
        <v>2520</v>
      </c>
      <c r="M5" s="8">
        <v>4</v>
      </c>
      <c r="N5" s="8">
        <f t="shared" si="6"/>
        <v>1710</v>
      </c>
      <c r="O5" s="8">
        <f t="shared" si="7"/>
        <v>2520</v>
      </c>
      <c r="P5" s="8">
        <f>$E5*$F5*2</f>
        <v>180</v>
      </c>
    </row>
    <row r="6" spans="1:16" x14ac:dyDescent="0.3">
      <c r="A6" s="5">
        <v>5</v>
      </c>
      <c r="B6" s="6">
        <v>10</v>
      </c>
      <c r="C6" s="6">
        <v>1</v>
      </c>
      <c r="D6" s="6">
        <v>500</v>
      </c>
      <c r="E6" s="6">
        <f t="shared" si="0"/>
        <v>2E-3</v>
      </c>
      <c r="F6" s="6">
        <f t="shared" si="1"/>
        <v>18000</v>
      </c>
      <c r="G6" s="6">
        <v>19</v>
      </c>
      <c r="H6" s="6">
        <v>28</v>
      </c>
      <c r="I6" s="6">
        <f t="shared" si="2"/>
        <v>342000</v>
      </c>
      <c r="J6" s="6">
        <f t="shared" si="3"/>
        <v>504000</v>
      </c>
      <c r="K6" s="7">
        <f t="shared" si="4"/>
        <v>684</v>
      </c>
      <c r="L6" s="7">
        <f t="shared" si="5"/>
        <v>1008</v>
      </c>
      <c r="M6" s="8">
        <v>5</v>
      </c>
      <c r="N6" s="8">
        <f>$K2+$K3+$K4+$K5+$K6+$K7+$K8+$K9+$K10+$K11+$K12+$K13+$K14+$K15+$K16+$K17</f>
        <v>7558.1999999999971</v>
      </c>
      <c r="O6" s="8">
        <f>$L2+$L3+$L4+$L5+$L6+$L7+$L8+$L9+$L10+$L11+$L12+$L13+$L14+$L15+$L16+$L17</f>
        <v>11138.399999999994</v>
      </c>
      <c r="P6" s="8">
        <f>($E2*$F2+$E3*$F3+$E4*$F4+$E5*$F5+$E6*$F6+$E7*$F7+$E8*$F8+$E9*$F9+$E10*$F10+$E11*$F11+$E12*$F12+$E13*$F13+$E14*$F14+$E15*$F15+$E16*$F16+$E17*$F17)*2</f>
        <v>795.60000000000036</v>
      </c>
    </row>
    <row r="7" spans="1:16" x14ac:dyDescent="0.3">
      <c r="A7" s="5">
        <v>6</v>
      </c>
      <c r="B7" s="6">
        <v>10</v>
      </c>
      <c r="C7" s="6">
        <v>1</v>
      </c>
      <c r="D7" s="6">
        <v>500</v>
      </c>
      <c r="E7" s="6">
        <f t="shared" si="0"/>
        <v>2E-3</v>
      </c>
      <c r="F7" s="6">
        <f t="shared" si="1"/>
        <v>18000</v>
      </c>
      <c r="G7" s="6">
        <v>19</v>
      </c>
      <c r="H7" s="6">
        <v>28</v>
      </c>
      <c r="I7" s="6">
        <f t="shared" si="2"/>
        <v>342000</v>
      </c>
      <c r="J7" s="6">
        <f t="shared" si="3"/>
        <v>504000</v>
      </c>
      <c r="K7" s="7">
        <f t="shared" si="4"/>
        <v>684</v>
      </c>
      <c r="L7" s="7">
        <f t="shared" si="5"/>
        <v>1008</v>
      </c>
      <c r="M7" s="8">
        <v>6</v>
      </c>
      <c r="N7" s="8">
        <f>-$K2-$K3+$K4+$K5</f>
        <v>855</v>
      </c>
      <c r="O7" s="8">
        <f>-$L2-$L3+$L4+$L5</f>
        <v>1260</v>
      </c>
      <c r="P7" s="8">
        <f>(-$E2*$F2-$E3*$F3+$E4*$F4+$E5*$F5)*2</f>
        <v>90</v>
      </c>
    </row>
    <row r="8" spans="1:16" x14ac:dyDescent="0.3">
      <c r="A8" s="5">
        <v>7</v>
      </c>
      <c r="B8" s="6">
        <v>10</v>
      </c>
      <c r="C8" s="6">
        <v>1</v>
      </c>
      <c r="D8" s="6">
        <v>500</v>
      </c>
      <c r="E8" s="6">
        <f t="shared" si="0"/>
        <v>2E-3</v>
      </c>
      <c r="F8" s="6">
        <f t="shared" si="1"/>
        <v>18000</v>
      </c>
      <c r="G8" s="6">
        <v>19</v>
      </c>
      <c r="H8" s="6">
        <v>28</v>
      </c>
      <c r="I8" s="6">
        <f t="shared" si="2"/>
        <v>342000</v>
      </c>
      <c r="J8" s="6">
        <f t="shared" si="3"/>
        <v>504000</v>
      </c>
      <c r="K8" s="7">
        <f t="shared" si="4"/>
        <v>684</v>
      </c>
      <c r="L8" s="7">
        <f t="shared" si="5"/>
        <v>1008</v>
      </c>
      <c r="M8" s="8">
        <v>7</v>
      </c>
      <c r="N8" s="8">
        <f>$K8</f>
        <v>684</v>
      </c>
      <c r="O8" s="8">
        <f>$L8</f>
        <v>1008</v>
      </c>
      <c r="P8" s="8">
        <f>$E8*$F8*2</f>
        <v>72</v>
      </c>
    </row>
    <row r="9" spans="1:16" x14ac:dyDescent="0.3">
      <c r="A9" s="5">
        <v>8</v>
      </c>
      <c r="B9" s="6">
        <v>10</v>
      </c>
      <c r="C9" s="6">
        <v>1</v>
      </c>
      <c r="D9" s="6">
        <v>500</v>
      </c>
      <c r="E9" s="6">
        <f t="shared" si="0"/>
        <v>2E-3</v>
      </c>
      <c r="F9" s="6">
        <f t="shared" si="1"/>
        <v>18000</v>
      </c>
      <c r="G9" s="6">
        <v>19</v>
      </c>
      <c r="H9" s="6">
        <v>28</v>
      </c>
      <c r="I9" s="6">
        <f t="shared" si="2"/>
        <v>342000</v>
      </c>
      <c r="J9" s="6">
        <f t="shared" si="3"/>
        <v>504000</v>
      </c>
      <c r="K9" s="7">
        <f t="shared" si="4"/>
        <v>684</v>
      </c>
      <c r="L9" s="7">
        <f t="shared" si="5"/>
        <v>1008</v>
      </c>
      <c r="M9" s="8">
        <v>8</v>
      </c>
      <c r="N9" s="8">
        <f t="shared" ref="N9:N17" si="9">$K9</f>
        <v>684</v>
      </c>
      <c r="O9" s="8">
        <f t="shared" ref="O9:O17" si="10">$L9</f>
        <v>1008</v>
      </c>
      <c r="P9" s="8">
        <f t="shared" ref="P9:P17" si="11">$E9*$F9*2</f>
        <v>72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6">
        <f t="shared" si="0"/>
        <v>2E-3</v>
      </c>
      <c r="F10" s="6">
        <f t="shared" si="1"/>
        <v>1800</v>
      </c>
      <c r="G10" s="6">
        <v>19</v>
      </c>
      <c r="H10" s="6">
        <v>28</v>
      </c>
      <c r="I10" s="6">
        <f t="shared" si="2"/>
        <v>34200</v>
      </c>
      <c r="J10" s="6">
        <f t="shared" si="3"/>
        <v>50400</v>
      </c>
      <c r="K10" s="7">
        <f t="shared" si="4"/>
        <v>68.400000000000006</v>
      </c>
      <c r="L10" s="7">
        <f t="shared" si="5"/>
        <v>100.8</v>
      </c>
      <c r="M10" s="8">
        <v>9</v>
      </c>
      <c r="N10" s="8">
        <f t="shared" si="9"/>
        <v>68.400000000000006</v>
      </c>
      <c r="O10" s="8">
        <f t="shared" si="10"/>
        <v>100.8</v>
      </c>
      <c r="P10" s="8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6">
        <f t="shared" si="0"/>
        <v>2E-3</v>
      </c>
      <c r="F11" s="6">
        <f t="shared" si="1"/>
        <v>1800</v>
      </c>
      <c r="G11" s="6">
        <v>19</v>
      </c>
      <c r="H11" s="6">
        <v>28</v>
      </c>
      <c r="I11" s="6">
        <f t="shared" si="2"/>
        <v>34200</v>
      </c>
      <c r="J11" s="6">
        <f t="shared" si="3"/>
        <v>50400</v>
      </c>
      <c r="K11" s="7">
        <f t="shared" si="4"/>
        <v>68.400000000000006</v>
      </c>
      <c r="L11" s="7">
        <f t="shared" si="5"/>
        <v>100.8</v>
      </c>
      <c r="M11" s="8">
        <v>10</v>
      </c>
      <c r="N11" s="8">
        <f t="shared" si="9"/>
        <v>68.400000000000006</v>
      </c>
      <c r="O11" s="8">
        <f t="shared" si="10"/>
        <v>100.8</v>
      </c>
      <c r="P11" s="8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6">
        <f t="shared" si="0"/>
        <v>2E-3</v>
      </c>
      <c r="F12" s="6">
        <f t="shared" si="1"/>
        <v>1800</v>
      </c>
      <c r="G12" s="6">
        <v>19</v>
      </c>
      <c r="H12" s="6">
        <v>28</v>
      </c>
      <c r="I12" s="6">
        <f t="shared" si="2"/>
        <v>34200</v>
      </c>
      <c r="J12" s="6">
        <f t="shared" si="3"/>
        <v>50400</v>
      </c>
      <c r="K12" s="7">
        <f t="shared" si="4"/>
        <v>68.400000000000006</v>
      </c>
      <c r="L12" s="7">
        <f t="shared" si="5"/>
        <v>100.8</v>
      </c>
      <c r="M12" s="8">
        <v>11</v>
      </c>
      <c r="N12" s="8">
        <f t="shared" si="9"/>
        <v>68.400000000000006</v>
      </c>
      <c r="O12" s="8">
        <f t="shared" si="10"/>
        <v>100.8</v>
      </c>
      <c r="P12" s="8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6">
        <f t="shared" si="0"/>
        <v>2E-3</v>
      </c>
      <c r="F13" s="6">
        <f t="shared" si="1"/>
        <v>1800</v>
      </c>
      <c r="G13" s="6">
        <v>19</v>
      </c>
      <c r="H13" s="6">
        <v>28</v>
      </c>
      <c r="I13" s="6">
        <f t="shared" si="2"/>
        <v>34200</v>
      </c>
      <c r="J13" s="6">
        <f t="shared" si="3"/>
        <v>50400</v>
      </c>
      <c r="K13" s="7">
        <f t="shared" si="4"/>
        <v>68.400000000000006</v>
      </c>
      <c r="L13" s="7">
        <f t="shared" si="5"/>
        <v>100.8</v>
      </c>
      <c r="M13" s="8">
        <v>12</v>
      </c>
      <c r="N13" s="8">
        <f t="shared" si="9"/>
        <v>68.400000000000006</v>
      </c>
      <c r="O13" s="8">
        <f t="shared" si="10"/>
        <v>100.8</v>
      </c>
      <c r="P13" s="8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6">
        <f t="shared" si="0"/>
        <v>2E-3</v>
      </c>
      <c r="F14" s="6">
        <f t="shared" si="1"/>
        <v>1800</v>
      </c>
      <c r="G14" s="6">
        <v>19</v>
      </c>
      <c r="H14" s="6">
        <v>28</v>
      </c>
      <c r="I14" s="6">
        <f t="shared" si="2"/>
        <v>34200</v>
      </c>
      <c r="J14" s="6">
        <f t="shared" si="3"/>
        <v>50400</v>
      </c>
      <c r="K14" s="7">
        <f t="shared" si="4"/>
        <v>68.400000000000006</v>
      </c>
      <c r="L14" s="7">
        <f t="shared" si="5"/>
        <v>100.8</v>
      </c>
      <c r="M14" s="8">
        <v>13</v>
      </c>
      <c r="N14" s="8">
        <f t="shared" si="9"/>
        <v>68.400000000000006</v>
      </c>
      <c r="O14" s="8">
        <f t="shared" si="10"/>
        <v>100.8</v>
      </c>
      <c r="P14" s="8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6">
        <f t="shared" si="0"/>
        <v>2E-3</v>
      </c>
      <c r="F15" s="6">
        <f t="shared" si="1"/>
        <v>1800</v>
      </c>
      <c r="G15" s="6">
        <v>19</v>
      </c>
      <c r="H15" s="6">
        <v>28</v>
      </c>
      <c r="I15" s="6">
        <f t="shared" si="2"/>
        <v>34200</v>
      </c>
      <c r="J15" s="6">
        <f t="shared" si="3"/>
        <v>50400</v>
      </c>
      <c r="K15" s="7">
        <f t="shared" si="4"/>
        <v>68.400000000000006</v>
      </c>
      <c r="L15" s="7">
        <f t="shared" si="5"/>
        <v>100.8</v>
      </c>
      <c r="M15" s="8">
        <v>14</v>
      </c>
      <c r="N15" s="8">
        <f t="shared" si="9"/>
        <v>68.400000000000006</v>
      </c>
      <c r="O15" s="8">
        <f t="shared" si="10"/>
        <v>100.8</v>
      </c>
      <c r="P15" s="8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6">
        <f t="shared" si="0"/>
        <v>2E-3</v>
      </c>
      <c r="F16" s="6">
        <f t="shared" si="1"/>
        <v>1800</v>
      </c>
      <c r="G16" s="6">
        <v>19</v>
      </c>
      <c r="H16" s="6">
        <v>28</v>
      </c>
      <c r="I16" s="6">
        <f t="shared" si="2"/>
        <v>34200</v>
      </c>
      <c r="J16" s="6">
        <f t="shared" si="3"/>
        <v>50400</v>
      </c>
      <c r="K16" s="7">
        <f t="shared" si="4"/>
        <v>68.400000000000006</v>
      </c>
      <c r="L16" s="7">
        <f t="shared" si="5"/>
        <v>100.8</v>
      </c>
      <c r="M16" s="8">
        <v>15</v>
      </c>
      <c r="N16" s="8">
        <f t="shared" si="9"/>
        <v>68.400000000000006</v>
      </c>
      <c r="O16" s="8">
        <f t="shared" si="10"/>
        <v>100.8</v>
      </c>
      <c r="P16" s="8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6">
        <f t="shared" si="0"/>
        <v>2E-3</v>
      </c>
      <c r="F17" s="6">
        <f t="shared" si="1"/>
        <v>1800</v>
      </c>
      <c r="G17" s="6">
        <v>19</v>
      </c>
      <c r="H17" s="6">
        <v>28</v>
      </c>
      <c r="I17" s="6">
        <f t="shared" si="2"/>
        <v>34200</v>
      </c>
      <c r="J17" s="6">
        <f t="shared" si="3"/>
        <v>50400</v>
      </c>
      <c r="K17" s="7">
        <f t="shared" si="4"/>
        <v>68.400000000000006</v>
      </c>
      <c r="L17" s="7">
        <f t="shared" si="5"/>
        <v>100.8</v>
      </c>
      <c r="M17" s="8">
        <v>16</v>
      </c>
      <c r="N17" s="8">
        <f t="shared" si="9"/>
        <v>68.400000000000006</v>
      </c>
      <c r="O17" s="8">
        <f t="shared" si="10"/>
        <v>100.8</v>
      </c>
      <c r="P17" s="8">
        <f t="shared" si="11"/>
        <v>7.2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Normal="100" workbookViewId="0">
      <selection activeCell="J1" sqref="J1"/>
    </sheetView>
  </sheetViews>
  <sheetFormatPr defaultColWidth="16.77734375" defaultRowHeight="14.4" x14ac:dyDescent="0.3"/>
  <cols>
    <col min="1" max="1" width="7.33203125" bestFit="1" customWidth="1"/>
    <col min="2" max="2" width="7.44140625" bestFit="1" customWidth="1"/>
    <col min="3" max="3" width="10.44140625" bestFit="1" customWidth="1"/>
    <col min="4" max="4" width="10.21875" bestFit="1" customWidth="1"/>
    <col min="5" max="5" width="10.6640625" bestFit="1" customWidth="1"/>
    <col min="6" max="6" width="10.77734375" customWidth="1"/>
    <col min="7" max="8" width="12.21875" bestFit="1" customWidth="1"/>
    <col min="9" max="10" width="12.88671875" bestFit="1" customWidth="1"/>
    <col min="11" max="11" width="13.77734375" customWidth="1"/>
    <col min="12" max="12" width="13.5546875" customWidth="1"/>
    <col min="13" max="13" width="6.88671875" bestFit="1" customWidth="1"/>
    <col min="14" max="14" width="13.6640625" customWidth="1"/>
    <col min="15" max="15" width="13.33203125" customWidth="1"/>
    <col min="16" max="16" width="38.33203125" customWidth="1"/>
  </cols>
  <sheetData>
    <row r="1" spans="1:16" ht="72" customHeight="1" x14ac:dyDescent="0.3">
      <c r="A1" s="9" t="s">
        <v>6</v>
      </c>
      <c r="B1" s="10" t="s">
        <v>0</v>
      </c>
      <c r="C1" s="10" t="s">
        <v>9</v>
      </c>
      <c r="D1" s="10" t="s">
        <v>8</v>
      </c>
      <c r="E1" s="14" t="s">
        <v>14</v>
      </c>
      <c r="F1" s="10" t="s">
        <v>1</v>
      </c>
      <c r="G1" s="10" t="s">
        <v>16</v>
      </c>
      <c r="H1" s="10" t="s">
        <v>3</v>
      </c>
      <c r="I1" s="14" t="s">
        <v>17</v>
      </c>
      <c r="J1" s="14" t="s">
        <v>5</v>
      </c>
      <c r="K1" s="15" t="s">
        <v>13</v>
      </c>
      <c r="L1" s="15" t="s">
        <v>12</v>
      </c>
      <c r="M1" s="11" t="s">
        <v>7</v>
      </c>
      <c r="N1" s="12" t="s">
        <v>11</v>
      </c>
      <c r="O1" s="12" t="s">
        <v>10</v>
      </c>
      <c r="P1" s="12" t="s">
        <v>15</v>
      </c>
    </row>
    <row r="2" spans="1:16" x14ac:dyDescent="0.3">
      <c r="A2" s="5">
        <v>1</v>
      </c>
      <c r="B2" s="6">
        <v>1</v>
      </c>
      <c r="C2" s="6">
        <v>1</v>
      </c>
      <c r="D2" s="6">
        <v>500</v>
      </c>
      <c r="E2" s="16">
        <f t="shared" ref="E2:E17" si="0">$C2/$D2</f>
        <v>2E-3</v>
      </c>
      <c r="F2" s="6">
        <f>$B2*1800</f>
        <v>1800</v>
      </c>
      <c r="G2" s="6">
        <v>19</v>
      </c>
      <c r="H2" s="6">
        <v>28</v>
      </c>
      <c r="I2" s="16">
        <f>$F2*$G2</f>
        <v>34200</v>
      </c>
      <c r="J2" s="16">
        <f>$F2*$H2</f>
        <v>50400</v>
      </c>
      <c r="K2" s="17">
        <f>$E2*$I2</f>
        <v>68.400000000000006</v>
      </c>
      <c r="L2" s="17">
        <f>$E2*$J2</f>
        <v>100.8</v>
      </c>
      <c r="M2" s="8">
        <v>1</v>
      </c>
      <c r="N2" s="13">
        <f>$K2</f>
        <v>68.400000000000006</v>
      </c>
      <c r="O2" s="13">
        <f>$L2</f>
        <v>100.8</v>
      </c>
      <c r="P2" s="13">
        <f>$E2*$F2*2</f>
        <v>7.2</v>
      </c>
    </row>
    <row r="3" spans="1:16" x14ac:dyDescent="0.3">
      <c r="A3" s="5">
        <v>2</v>
      </c>
      <c r="B3" s="6">
        <v>1</v>
      </c>
      <c r="C3" s="6">
        <v>3</v>
      </c>
      <c r="D3" s="6">
        <v>1000</v>
      </c>
      <c r="E3" s="16">
        <f t="shared" si="0"/>
        <v>3.0000000000000001E-3</v>
      </c>
      <c r="F3" s="6">
        <f t="shared" ref="F3:F17" si="1">$B3*1800</f>
        <v>1800</v>
      </c>
      <c r="G3" s="6">
        <v>19</v>
      </c>
      <c r="H3" s="6">
        <v>28</v>
      </c>
      <c r="I3" s="16">
        <f t="shared" ref="I3:I17" si="2">$F3*$G3</f>
        <v>34200</v>
      </c>
      <c r="J3" s="16">
        <f t="shared" ref="J3:J17" si="3">$F3*$H3</f>
        <v>50400</v>
      </c>
      <c r="K3" s="17">
        <f t="shared" ref="K3:K17" si="4">$E3*$I3</f>
        <v>102.60000000000001</v>
      </c>
      <c r="L3" s="17">
        <f t="shared" ref="L3:L17" si="5">$E3*$J3</f>
        <v>151.20000000000002</v>
      </c>
      <c r="M3" s="8">
        <v>2</v>
      </c>
      <c r="N3" s="13">
        <f t="shared" ref="N3:N5" si="6">$K3</f>
        <v>102.60000000000001</v>
      </c>
      <c r="O3" s="13">
        <f t="shared" ref="O3:O5" si="7">$L3</f>
        <v>151.20000000000002</v>
      </c>
      <c r="P3" s="13">
        <f t="shared" ref="P3:P4" si="8">$E3*$F3*2</f>
        <v>10.8</v>
      </c>
    </row>
    <row r="4" spans="1:16" x14ac:dyDescent="0.3">
      <c r="A4" s="5">
        <v>3</v>
      </c>
      <c r="B4" s="6">
        <v>1</v>
      </c>
      <c r="C4" s="6">
        <v>5</v>
      </c>
      <c r="D4" s="6">
        <v>2000</v>
      </c>
      <c r="E4" s="16">
        <f t="shared" si="0"/>
        <v>2.5000000000000001E-3</v>
      </c>
      <c r="F4" s="6">
        <f t="shared" si="1"/>
        <v>1800</v>
      </c>
      <c r="G4" s="6">
        <v>19</v>
      </c>
      <c r="H4" s="6">
        <v>28</v>
      </c>
      <c r="I4" s="16">
        <f t="shared" si="2"/>
        <v>34200</v>
      </c>
      <c r="J4" s="16">
        <f t="shared" si="3"/>
        <v>50400</v>
      </c>
      <c r="K4" s="17">
        <f t="shared" si="4"/>
        <v>85.5</v>
      </c>
      <c r="L4" s="17">
        <f t="shared" si="5"/>
        <v>126</v>
      </c>
      <c r="M4" s="8">
        <v>3</v>
      </c>
      <c r="N4" s="13">
        <f t="shared" si="6"/>
        <v>85.5</v>
      </c>
      <c r="O4" s="13">
        <f t="shared" si="7"/>
        <v>126</v>
      </c>
      <c r="P4" s="13">
        <f t="shared" si="8"/>
        <v>9</v>
      </c>
    </row>
    <row r="5" spans="1:16" x14ac:dyDescent="0.3">
      <c r="A5" s="5">
        <v>4</v>
      </c>
      <c r="B5" s="6">
        <v>1</v>
      </c>
      <c r="C5" s="6">
        <v>1</v>
      </c>
      <c r="D5" s="6">
        <v>200</v>
      </c>
      <c r="E5" s="16">
        <f t="shared" si="0"/>
        <v>5.0000000000000001E-3</v>
      </c>
      <c r="F5" s="6">
        <f t="shared" si="1"/>
        <v>1800</v>
      </c>
      <c r="G5" s="6">
        <v>19</v>
      </c>
      <c r="H5" s="6">
        <v>28</v>
      </c>
      <c r="I5" s="16">
        <f t="shared" si="2"/>
        <v>34200</v>
      </c>
      <c r="J5" s="16">
        <f t="shared" si="3"/>
        <v>50400</v>
      </c>
      <c r="K5" s="17">
        <f t="shared" si="4"/>
        <v>171</v>
      </c>
      <c r="L5" s="17">
        <f t="shared" si="5"/>
        <v>252</v>
      </c>
      <c r="M5" s="8">
        <v>4</v>
      </c>
      <c r="N5" s="13">
        <f t="shared" si="6"/>
        <v>171</v>
      </c>
      <c r="O5" s="13">
        <f t="shared" si="7"/>
        <v>252</v>
      </c>
      <c r="P5" s="13">
        <f>$E5*$F5*2</f>
        <v>18</v>
      </c>
    </row>
    <row r="6" spans="1:16" x14ac:dyDescent="0.3">
      <c r="A6" s="5">
        <v>5</v>
      </c>
      <c r="B6" s="6">
        <v>1</v>
      </c>
      <c r="C6" s="6">
        <v>1</v>
      </c>
      <c r="D6" s="6">
        <v>500</v>
      </c>
      <c r="E6" s="16">
        <f t="shared" si="0"/>
        <v>2E-3</v>
      </c>
      <c r="F6" s="6">
        <f t="shared" si="1"/>
        <v>1800</v>
      </c>
      <c r="G6" s="6">
        <v>19</v>
      </c>
      <c r="H6" s="6">
        <v>28</v>
      </c>
      <c r="I6" s="16">
        <f t="shared" si="2"/>
        <v>34200</v>
      </c>
      <c r="J6" s="16">
        <f t="shared" si="3"/>
        <v>50400</v>
      </c>
      <c r="K6" s="17">
        <f t="shared" si="4"/>
        <v>68.400000000000006</v>
      </c>
      <c r="L6" s="17">
        <f t="shared" si="5"/>
        <v>100.8</v>
      </c>
      <c r="M6" s="8">
        <v>5</v>
      </c>
      <c r="N6" s="13">
        <f>$K2+$K3+$K4+$K5+$K6+$K7+$K8+$K9+$K10+$K11+$K12+$K13+$K14+$K15+$K16+$K17</f>
        <v>1248.3000000000002</v>
      </c>
      <c r="O6" s="13">
        <f>$L2+$L3+$L4+$L5+$L6+$L7+$L8+$L9+$L10+$L11+$L12+$L13+$L14+$L15+$L16+$L17</f>
        <v>1839.5999999999995</v>
      </c>
      <c r="P6" s="13">
        <f>($E2*$F2+$E3*$F3+$E4*$F4+$E5*$F5+$E6*$F6+$E7*$F7+$E8*$F8+$E9*$F9+$E10*$F10+$E11*$F11+$E12*$F12+$E13*$F13+$E14*$F14+$E15*$F15+$E16*$F16+$E17*$F17)*2</f>
        <v>131.40000000000003</v>
      </c>
    </row>
    <row r="7" spans="1:16" x14ac:dyDescent="0.3">
      <c r="A7" s="5">
        <v>6</v>
      </c>
      <c r="B7" s="6">
        <v>1</v>
      </c>
      <c r="C7" s="6">
        <v>1</v>
      </c>
      <c r="D7" s="6">
        <v>500</v>
      </c>
      <c r="E7" s="16">
        <f t="shared" si="0"/>
        <v>2E-3</v>
      </c>
      <c r="F7" s="6">
        <f t="shared" si="1"/>
        <v>1800</v>
      </c>
      <c r="G7" s="6">
        <v>19</v>
      </c>
      <c r="H7" s="6">
        <v>28</v>
      </c>
      <c r="I7" s="16">
        <f t="shared" si="2"/>
        <v>34200</v>
      </c>
      <c r="J7" s="16">
        <f t="shared" si="3"/>
        <v>50400</v>
      </c>
      <c r="K7" s="17">
        <f t="shared" si="4"/>
        <v>68.400000000000006</v>
      </c>
      <c r="L7" s="17">
        <f t="shared" si="5"/>
        <v>100.8</v>
      </c>
      <c r="M7" s="8">
        <v>6</v>
      </c>
      <c r="N7" s="13">
        <f>-$K2-$K3+$K4+$K5</f>
        <v>85.5</v>
      </c>
      <c r="O7" s="13">
        <f>-$L2-$L3+$L4+$L5</f>
        <v>126</v>
      </c>
      <c r="P7" s="13">
        <f>(-$E2*$F2-$E3*$F3+$E4*$F4+$E5*$F5)*2</f>
        <v>9</v>
      </c>
    </row>
    <row r="8" spans="1:16" x14ac:dyDescent="0.3">
      <c r="A8" s="5">
        <v>7</v>
      </c>
      <c r="B8" s="6">
        <v>1</v>
      </c>
      <c r="C8" s="6">
        <v>1</v>
      </c>
      <c r="D8" s="6">
        <v>500</v>
      </c>
      <c r="E8" s="16">
        <f t="shared" si="0"/>
        <v>2E-3</v>
      </c>
      <c r="F8" s="6">
        <f t="shared" si="1"/>
        <v>1800</v>
      </c>
      <c r="G8" s="6">
        <v>19</v>
      </c>
      <c r="H8" s="6">
        <v>28</v>
      </c>
      <c r="I8" s="16">
        <f t="shared" si="2"/>
        <v>34200</v>
      </c>
      <c r="J8" s="16">
        <f t="shared" si="3"/>
        <v>50400</v>
      </c>
      <c r="K8" s="17">
        <f t="shared" si="4"/>
        <v>68.400000000000006</v>
      </c>
      <c r="L8" s="17">
        <f t="shared" si="5"/>
        <v>100.8</v>
      </c>
      <c r="M8" s="8">
        <v>7</v>
      </c>
      <c r="N8" s="13">
        <f>$K8</f>
        <v>68.400000000000006</v>
      </c>
      <c r="O8" s="13">
        <f>$L8</f>
        <v>100.8</v>
      </c>
      <c r="P8" s="13">
        <f>$E8*$F8*2</f>
        <v>7.2</v>
      </c>
    </row>
    <row r="9" spans="1:16" x14ac:dyDescent="0.3">
      <c r="A9" s="5">
        <v>8</v>
      </c>
      <c r="B9" s="6">
        <v>1</v>
      </c>
      <c r="C9" s="6">
        <v>1</v>
      </c>
      <c r="D9" s="6">
        <v>500</v>
      </c>
      <c r="E9" s="16">
        <f t="shared" si="0"/>
        <v>2E-3</v>
      </c>
      <c r="F9" s="6">
        <f t="shared" si="1"/>
        <v>1800</v>
      </c>
      <c r="G9" s="6">
        <v>19</v>
      </c>
      <c r="H9" s="6">
        <v>28</v>
      </c>
      <c r="I9" s="16">
        <f t="shared" si="2"/>
        <v>34200</v>
      </c>
      <c r="J9" s="16">
        <f t="shared" si="3"/>
        <v>50400</v>
      </c>
      <c r="K9" s="17">
        <f t="shared" si="4"/>
        <v>68.400000000000006</v>
      </c>
      <c r="L9" s="17">
        <f t="shared" si="5"/>
        <v>100.8</v>
      </c>
      <c r="M9" s="8">
        <v>8</v>
      </c>
      <c r="N9" s="13">
        <f t="shared" ref="N9:N17" si="9">$K9</f>
        <v>68.400000000000006</v>
      </c>
      <c r="O9" s="13">
        <f t="shared" ref="O9:O17" si="10">$L9</f>
        <v>100.8</v>
      </c>
      <c r="P9" s="13">
        <f t="shared" ref="P9:P17" si="11">$E9*$F9*2</f>
        <v>7.2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16">
        <f t="shared" si="0"/>
        <v>2E-3</v>
      </c>
      <c r="F10" s="6">
        <f t="shared" si="1"/>
        <v>1800</v>
      </c>
      <c r="G10" s="6">
        <v>19</v>
      </c>
      <c r="H10" s="6">
        <v>28</v>
      </c>
      <c r="I10" s="16">
        <f t="shared" si="2"/>
        <v>34200</v>
      </c>
      <c r="J10" s="16">
        <f t="shared" si="3"/>
        <v>50400</v>
      </c>
      <c r="K10" s="17">
        <f t="shared" si="4"/>
        <v>68.400000000000006</v>
      </c>
      <c r="L10" s="17">
        <f t="shared" si="5"/>
        <v>100.8</v>
      </c>
      <c r="M10" s="8">
        <v>9</v>
      </c>
      <c r="N10" s="13">
        <f t="shared" si="9"/>
        <v>68.400000000000006</v>
      </c>
      <c r="O10" s="13">
        <f t="shared" si="10"/>
        <v>100.8</v>
      </c>
      <c r="P10" s="13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16">
        <f t="shared" si="0"/>
        <v>2E-3</v>
      </c>
      <c r="F11" s="6">
        <f t="shared" si="1"/>
        <v>1800</v>
      </c>
      <c r="G11" s="6">
        <v>19</v>
      </c>
      <c r="H11" s="6">
        <v>28</v>
      </c>
      <c r="I11" s="16">
        <f t="shared" si="2"/>
        <v>34200</v>
      </c>
      <c r="J11" s="16">
        <f t="shared" si="3"/>
        <v>50400</v>
      </c>
      <c r="K11" s="17">
        <f t="shared" si="4"/>
        <v>68.400000000000006</v>
      </c>
      <c r="L11" s="17">
        <f t="shared" si="5"/>
        <v>100.8</v>
      </c>
      <c r="M11" s="8">
        <v>10</v>
      </c>
      <c r="N11" s="13">
        <f t="shared" si="9"/>
        <v>68.400000000000006</v>
      </c>
      <c r="O11" s="13">
        <f t="shared" si="10"/>
        <v>100.8</v>
      </c>
      <c r="P11" s="13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16">
        <f t="shared" si="0"/>
        <v>2E-3</v>
      </c>
      <c r="F12" s="6">
        <f t="shared" si="1"/>
        <v>1800</v>
      </c>
      <c r="G12" s="6">
        <v>19</v>
      </c>
      <c r="H12" s="6">
        <v>28</v>
      </c>
      <c r="I12" s="16">
        <f t="shared" si="2"/>
        <v>34200</v>
      </c>
      <c r="J12" s="16">
        <f t="shared" si="3"/>
        <v>50400</v>
      </c>
      <c r="K12" s="17">
        <f t="shared" si="4"/>
        <v>68.400000000000006</v>
      </c>
      <c r="L12" s="17">
        <f t="shared" si="5"/>
        <v>100.8</v>
      </c>
      <c r="M12" s="8">
        <v>11</v>
      </c>
      <c r="N12" s="13">
        <f t="shared" si="9"/>
        <v>68.400000000000006</v>
      </c>
      <c r="O12" s="13">
        <f t="shared" si="10"/>
        <v>100.8</v>
      </c>
      <c r="P12" s="13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16">
        <f t="shared" si="0"/>
        <v>2E-3</v>
      </c>
      <c r="F13" s="6">
        <f t="shared" si="1"/>
        <v>1800</v>
      </c>
      <c r="G13" s="6">
        <v>19</v>
      </c>
      <c r="H13" s="6">
        <v>28</v>
      </c>
      <c r="I13" s="16">
        <f t="shared" si="2"/>
        <v>34200</v>
      </c>
      <c r="J13" s="16">
        <f t="shared" si="3"/>
        <v>50400</v>
      </c>
      <c r="K13" s="17">
        <f t="shared" si="4"/>
        <v>68.400000000000006</v>
      </c>
      <c r="L13" s="17">
        <f t="shared" si="5"/>
        <v>100.8</v>
      </c>
      <c r="M13" s="8">
        <v>12</v>
      </c>
      <c r="N13" s="13">
        <f t="shared" si="9"/>
        <v>68.400000000000006</v>
      </c>
      <c r="O13" s="13">
        <f t="shared" si="10"/>
        <v>100.8</v>
      </c>
      <c r="P13" s="13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16">
        <f t="shared" si="0"/>
        <v>2E-3</v>
      </c>
      <c r="F14" s="6">
        <f t="shared" si="1"/>
        <v>1800</v>
      </c>
      <c r="G14" s="6">
        <v>19</v>
      </c>
      <c r="H14" s="6">
        <v>28</v>
      </c>
      <c r="I14" s="16">
        <f t="shared" si="2"/>
        <v>34200</v>
      </c>
      <c r="J14" s="16">
        <f t="shared" si="3"/>
        <v>50400</v>
      </c>
      <c r="K14" s="17">
        <f t="shared" si="4"/>
        <v>68.400000000000006</v>
      </c>
      <c r="L14" s="17">
        <f t="shared" si="5"/>
        <v>100.8</v>
      </c>
      <c r="M14" s="8">
        <v>13</v>
      </c>
      <c r="N14" s="13">
        <f t="shared" si="9"/>
        <v>68.400000000000006</v>
      </c>
      <c r="O14" s="13">
        <f t="shared" si="10"/>
        <v>100.8</v>
      </c>
      <c r="P14" s="13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16">
        <f t="shared" si="0"/>
        <v>2E-3</v>
      </c>
      <c r="F15" s="6">
        <f t="shared" si="1"/>
        <v>1800</v>
      </c>
      <c r="G15" s="6">
        <v>19</v>
      </c>
      <c r="H15" s="6">
        <v>28</v>
      </c>
      <c r="I15" s="16">
        <f t="shared" si="2"/>
        <v>34200</v>
      </c>
      <c r="J15" s="16">
        <f t="shared" si="3"/>
        <v>50400</v>
      </c>
      <c r="K15" s="17">
        <f t="shared" si="4"/>
        <v>68.400000000000006</v>
      </c>
      <c r="L15" s="17">
        <f t="shared" si="5"/>
        <v>100.8</v>
      </c>
      <c r="M15" s="8">
        <v>14</v>
      </c>
      <c r="N15" s="13">
        <f t="shared" si="9"/>
        <v>68.400000000000006</v>
      </c>
      <c r="O15" s="13">
        <f t="shared" si="10"/>
        <v>100.8</v>
      </c>
      <c r="P15" s="13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16">
        <f t="shared" si="0"/>
        <v>2E-3</v>
      </c>
      <c r="F16" s="6">
        <f t="shared" si="1"/>
        <v>1800</v>
      </c>
      <c r="G16" s="6">
        <v>19</v>
      </c>
      <c r="H16" s="6">
        <v>28</v>
      </c>
      <c r="I16" s="16">
        <f t="shared" si="2"/>
        <v>34200</v>
      </c>
      <c r="J16" s="16">
        <f t="shared" si="3"/>
        <v>50400</v>
      </c>
      <c r="K16" s="17">
        <f t="shared" si="4"/>
        <v>68.400000000000006</v>
      </c>
      <c r="L16" s="17">
        <f t="shared" si="5"/>
        <v>100.8</v>
      </c>
      <c r="M16" s="8">
        <v>15</v>
      </c>
      <c r="N16" s="13">
        <f t="shared" si="9"/>
        <v>68.400000000000006</v>
      </c>
      <c r="O16" s="13">
        <f t="shared" si="10"/>
        <v>100.8</v>
      </c>
      <c r="P16" s="13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16">
        <f t="shared" si="0"/>
        <v>2E-3</v>
      </c>
      <c r="F17" s="6">
        <f t="shared" si="1"/>
        <v>1800</v>
      </c>
      <c r="G17" s="6">
        <v>19</v>
      </c>
      <c r="H17" s="6">
        <v>28</v>
      </c>
      <c r="I17" s="16">
        <f t="shared" si="2"/>
        <v>34200</v>
      </c>
      <c r="J17" s="16">
        <f t="shared" si="3"/>
        <v>50400</v>
      </c>
      <c r="K17" s="17">
        <f t="shared" si="4"/>
        <v>68.400000000000006</v>
      </c>
      <c r="L17" s="17">
        <f t="shared" si="5"/>
        <v>100.8</v>
      </c>
      <c r="M17" s="8">
        <v>16</v>
      </c>
      <c r="N17" s="13">
        <f t="shared" si="9"/>
        <v>68.400000000000006</v>
      </c>
      <c r="O17" s="13">
        <f t="shared" si="10"/>
        <v>100.8</v>
      </c>
      <c r="P17" s="13">
        <f t="shared" si="11"/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 Гц (1-8) и 1 Гц (9-16)</vt:lpstr>
      <vt:lpstr>1 Гц (1-16)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2016-03-16T05:52:52Z</dcterms:created>
  <dcterms:modified xsi:type="dcterms:W3CDTF">2016-03-18T10:15:31Z</dcterms:modified>
</cp:coreProperties>
</file>