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10" yWindow="3315" windowWidth="28140" windowHeight="8865"/>
  </bookViews>
  <sheets>
    <sheet name="Sheet1" sheetId="6" r:id="rId1"/>
  </sheets>
  <definedNames>
    <definedName name="_xlnm._FilterDatabase" localSheetId="0" hidden="1">Sheet1!$A$1:$H$324</definedName>
  </definedNames>
  <calcPr calcId="145621"/>
</workbook>
</file>

<file path=xl/calcChain.xml><?xml version="1.0" encoding="utf-8"?>
<calcChain xmlns="http://schemas.openxmlformats.org/spreadsheetml/2006/main">
  <c r="H322" i="6" l="1"/>
  <c r="F322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I54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322" i="6" s="1"/>
  <c r="G2" i="6"/>
  <c r="G323" i="6" l="1"/>
</calcChain>
</file>

<file path=xl/sharedStrings.xml><?xml version="1.0" encoding="utf-8"?>
<sst xmlns="http://schemas.openxmlformats.org/spreadsheetml/2006/main" count="693" uniqueCount="143">
  <si>
    <t>Index</t>
  </si>
  <si>
    <t>20000 - Services &amp; Supplies Expense</t>
  </si>
  <si>
    <t>92255 - Tfr Out- from FT11 Budgeted Ops</t>
  </si>
  <si>
    <t>10500 - Student Pay</t>
  </si>
  <si>
    <t>None -  NoIndxTitle</t>
  </si>
  <si>
    <t>WOICC -  LERC ICC</t>
  </si>
  <si>
    <t>9B200 - S &amp; S Budget Rsv Future FYs</t>
  </si>
  <si>
    <t>Z4AICX -  Mus of Anthro ICC Ops</t>
  </si>
  <si>
    <t>10988 - OPE Student Other</t>
  </si>
  <si>
    <t>Z4NICF -  MNCH ICC Funds</t>
  </si>
  <si>
    <t>Z4NICT -  MNCH IT expenditures ICC</t>
  </si>
  <si>
    <t>ADEICR -  AAA Dean ICC</t>
  </si>
  <si>
    <t>L6ICCX -  Rsch Community Service Center ICC</t>
  </si>
  <si>
    <t>10102 - Faculty Salaries (Rep)</t>
  </si>
  <si>
    <t>10300 - Classified Salaries</t>
  </si>
  <si>
    <t>10301 - Staff-Classified Salaries</t>
  </si>
  <si>
    <t>10964 - OPE Fac Health/Life (Rep)</t>
  </si>
  <si>
    <t>10967 - OPE Fac Retirement (Rep)</t>
  </si>
  <si>
    <t>10968 - OPE Faculty Other (Rep)</t>
  </si>
  <si>
    <t>10974 - OPE Class Health/Life</t>
  </si>
  <si>
    <t>10977 - OPE Class Retirement</t>
  </si>
  <si>
    <t>10978 - OPE Class Other</t>
  </si>
  <si>
    <t>L6SCIC -  Rsch CSC Sust Cities Init ICC</t>
  </si>
  <si>
    <t>BAICCX -  CAS AEI ICC Funds</t>
  </si>
  <si>
    <t>BANICR -  CAS Anthropology ICC</t>
  </si>
  <si>
    <t>39000 - Travel</t>
  </si>
  <si>
    <t>BECICR -  CAS Economics ICC</t>
  </si>
  <si>
    <t>BGGICR -  CAS Geography ICC</t>
  </si>
  <si>
    <t>BLICRX -  CAS Linguistics ICC</t>
  </si>
  <si>
    <t>10501 - Student Pay - Regular Pay</t>
  </si>
  <si>
    <t>BPSICR -  CAS Political Science ICC</t>
  </si>
  <si>
    <t>BBICCR -  CAS Biology ICC</t>
  </si>
  <si>
    <t>BCICCR -  CAS Chem ICC-Operations</t>
  </si>
  <si>
    <t>BCLFAC -  CAS Chem Shared Laser Facility</t>
  </si>
  <si>
    <t>BCSICR -  CAS Chem Science Strs Personnel ICC</t>
  </si>
  <si>
    <t>BZDICR -  CAS CIS Department ICC</t>
  </si>
  <si>
    <t>BXICCR -  CAS HPHY General ICC</t>
  </si>
  <si>
    <t>BGICCX -  CAS Geology ICC Research</t>
  </si>
  <si>
    <t>BMICRX -  CAS Mathematics Department ICC</t>
  </si>
  <si>
    <t>BPICCR -  CAS Physics ICC</t>
  </si>
  <si>
    <t>10600 - Grad Asst/Res Phys/Dent/Clin Fellws</t>
  </si>
  <si>
    <t>BJICRR -  CAS Psychology ICC Regular</t>
  </si>
  <si>
    <t>10998 - OPE Grad Assist Other</t>
  </si>
  <si>
    <t>BDADMI -  CAS Dean's Office/Admin ICC</t>
  </si>
  <si>
    <t>Z8ICCX -  Honors College ICC</t>
  </si>
  <si>
    <t>GABICR -  LCB ICC</t>
  </si>
  <si>
    <t>CEXFAA -  Research and Outreach ICC</t>
  </si>
  <si>
    <t>10103 - Admin Salaries</t>
  </si>
  <si>
    <t>FICC -  Journ ICC</t>
  </si>
  <si>
    <t>NDSICC -  Libr Digital Scholarship ICC</t>
  </si>
  <si>
    <t>NICC -  Libr Budget-ICC Funds</t>
  </si>
  <si>
    <t>NCAICC -  Collections &amp; Access ICC</t>
  </si>
  <si>
    <t>XISICC -  Information Services ICC Funds</t>
  </si>
  <si>
    <t>XOGIG2 -  IS OGIG Shared Expense-UO</t>
  </si>
  <si>
    <t>VCICC -  OIA CAPS ICC Funds</t>
  </si>
  <si>
    <t>VJFLAG -  OIA CASLS Chinese Flagship</t>
  </si>
  <si>
    <t>PCCICC -  Career Center ICC Fund Index</t>
  </si>
  <si>
    <t>450400 -  ERS Environmental Hlth &amp; Safety</t>
  </si>
  <si>
    <t>23500 - Maintenance &amp; Repairs</t>
  </si>
  <si>
    <t>UJRAIC -  UA JSMA Admin ICC</t>
  </si>
  <si>
    <t>LZ5498 -  VP Reserves-ICC Funds</t>
  </si>
  <si>
    <t>LZ5805 -  VP Research Startup-ICC Funds</t>
  </si>
  <si>
    <t>LZ8005 -  VP Operations-ICC Funds</t>
  </si>
  <si>
    <t>10620 - Graduate Teaching Assistants</t>
  </si>
  <si>
    <t>LZMTCH -  VP Rsch Matching - ICC Funds</t>
  </si>
  <si>
    <t>LZPUBL -  VP Special Proj-Rsch Publications</t>
  </si>
  <si>
    <t>LZRETN -  VP Rsch Retention</t>
  </si>
  <si>
    <t>LZSUPP -  VP Rsch Support-Operations</t>
  </si>
  <si>
    <t>10107 - Faculty Stipend (Rep)</t>
  </si>
  <si>
    <t>LDICCX -  Rsch Cogn &amp; Dec Sci ICC</t>
  </si>
  <si>
    <t>630600 -  Rsch Inst of Molecular Biology</t>
  </si>
  <si>
    <t>LMICC -  IMB Operations-ICC Funds</t>
  </si>
  <si>
    <t>22010 - Telecom Recurring Charges</t>
  </si>
  <si>
    <t>10944 - OPE Admin Health/Life</t>
  </si>
  <si>
    <t>10947 - OPE Admin Retirement</t>
  </si>
  <si>
    <t>10948 - OPE Admin Other</t>
  </si>
  <si>
    <t>630700 -  Rsch ISE Inst Sustainable Environmt</t>
  </si>
  <si>
    <t>LEOPNX -  Rsch ISE Operations ICC</t>
  </si>
  <si>
    <t>LLITS -  Inst of Theoretical Sci-ICC</t>
  </si>
  <si>
    <t>LSMSC -  Rsch Materials Science Insti ICC</t>
  </si>
  <si>
    <t>LSSMAT -  Rsch MSI Ctr Sust Mat Chem-ICC</t>
  </si>
  <si>
    <t>LOICAD -  Rsch OIMB ICC-Admin</t>
  </si>
  <si>
    <t>LOICFO -  Rsch OIMB ICC Funds-Facilities</t>
  </si>
  <si>
    <t>LOICRS -  Rsch OIMB ICC-Research</t>
  </si>
  <si>
    <t>LHICCX -  Humanities Center ICC Operations</t>
  </si>
  <si>
    <t>LNION -  Neuro Administrative Services</t>
  </si>
  <si>
    <t>L4OCO -  Rsch Oregon Center for Optics ICC</t>
  </si>
  <si>
    <t>631900 -  Rsch Inst Ecology &amp; Evolution</t>
  </si>
  <si>
    <t>L24PAY -  Rsch CEEB ICC</t>
  </si>
  <si>
    <t>L27ICC -  Rsch COACh ICC</t>
  </si>
  <si>
    <t>L28ICC -  Rsch NW Indian Lang ICC</t>
  </si>
  <si>
    <t>L37ICC -  Rsch Environ Sci Inst Ops ICC</t>
  </si>
  <si>
    <t>L9ICRX -  Rsch Neuroinformatics Ctr ICC</t>
  </si>
  <si>
    <t>L32ICC -  Rsch TMF Operations ICC</t>
  </si>
  <si>
    <t>LZRFBA -  Rsch finance and Business Admin Ops</t>
  </si>
  <si>
    <t>LZRTCS -  Rsch Technology Comp Supplies</t>
  </si>
  <si>
    <t>LZRTSO -  Rsch Technology Svcs Ops</t>
  </si>
  <si>
    <t>L23ICR -  Rsch CAMCOR ICC</t>
  </si>
  <si>
    <t>LTSICC -  RSCH TSA Admin ICC</t>
  </si>
  <si>
    <t>L29ADM -  High Energy Physics Administration</t>
  </si>
  <si>
    <t>28600 - Conferences/Entertainment/Etc</t>
  </si>
  <si>
    <t>39400 - In-State Travel</t>
  </si>
  <si>
    <t>L21ICR -  Rsch Prevention Sci Inst ICC</t>
  </si>
  <si>
    <t>10209 - Faculty Other Pay (Rep)</t>
  </si>
  <si>
    <t>LRORSA -  Rsch Svcs &amp; Admin Operations</t>
  </si>
  <si>
    <t>LTICC -  Tech Transfer Operations-ICC Funds</t>
  </si>
  <si>
    <t>LVACC -  Vet IACUC ICC</t>
  </si>
  <si>
    <t>LVADMN -  Vet Administration ICC</t>
  </si>
  <si>
    <t>20001 - Supplies Expense</t>
  </si>
  <si>
    <t>L25ICC -  Rsch Lewis Center ICC</t>
  </si>
  <si>
    <t>L38H2O -  Rsch AQACS Admin</t>
  </si>
  <si>
    <t>L39ICC -  Rsch CBIRT ICC Operations</t>
  </si>
  <si>
    <t>LAICC -  CTL ICC - Admin Acct</t>
  </si>
  <si>
    <t>LBCICC -  CASE ICC Funds</t>
  </si>
  <si>
    <t>LREXCA -  Rsch Excellence Awards</t>
  </si>
  <si>
    <t>LRFDAD -  Rsch RFD Operations</t>
  </si>
  <si>
    <t>LRI3AP -  Rsch RDS I3 Award Program</t>
  </si>
  <si>
    <t>LRNEH1 -  Rsch RFD NEH Summer</t>
  </si>
  <si>
    <t>LRNFA1 -  Rsch RFD New Faculty Awards</t>
  </si>
  <si>
    <t>LRNJFR -  Rsch RDS New Jr Fac Rsch Supp</t>
  </si>
  <si>
    <t>LROFS1 -  Rsch RFD Other Faculty Support</t>
  </si>
  <si>
    <t>LRRPD1 -  Rsch RFD Rsch Proposal Dev ICC</t>
  </si>
  <si>
    <t>LRSRA1 -  Rsch RFD Summer Rsch Awards</t>
  </si>
  <si>
    <t>LCOFIC -  Rsch Resp Conduct of Rsch ICC</t>
  </si>
  <si>
    <t>BESICR - CAS Environmental Studies ICC</t>
  </si>
  <si>
    <t>LZINFR - Research Infrastructure Reserve</t>
  </si>
  <si>
    <t>KCEICC - CE Continuing Educ ICC</t>
  </si>
  <si>
    <t>EBICCO - Bach ICC - Odd</t>
  </si>
  <si>
    <t>JICC - Law Dean's ICC Discretionary</t>
  </si>
  <si>
    <t>LZRCBS - Research Core Business Services Ops</t>
  </si>
  <si>
    <t>1ADM - Research Administration</t>
  </si>
  <si>
    <t>50352 - Environmental Safety</t>
  </si>
  <si>
    <t>NONE</t>
  </si>
  <si>
    <t>YMSC</t>
  </si>
  <si>
    <t>YBOHAB</t>
  </si>
  <si>
    <t>Department</t>
  </si>
  <si>
    <t>FY15 Total Perm Budget</t>
  </si>
  <si>
    <t>FY16 Beginning Budget Adjustment</t>
  </si>
  <si>
    <t>FY16 Permanent Budget</t>
  </si>
  <si>
    <t>Account Code</t>
  </si>
  <si>
    <t>Activity Code</t>
  </si>
  <si>
    <t>Program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</si>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</sst>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41" fontId="0" fillId="0" borderId="0" xfId="0" applyNumberFormat="1" applyFont="1" applyBorder="1"/>
    <xf numFmtId="0" fontId="2" fillId="0" borderId="0" xfId="0" applyFont="1" applyFill="1" applyBorder="1"/>
    <xf numFmtId="41" fontId="2" fillId="0" borderId="0" xfId="0" applyNumberFormat="1" applyFont="1" applyFill="1" applyBorder="1"/>
    <xf numFmtId="0" fontId="0" fillId="0" borderId="0" xfId="0" applyFont="1" applyBorder="1"/>
    <xf numFmtId="0" fontId="1" fillId="2" borderId="0" xfId="0" applyFont="1" applyFill="1" applyBorder="1" applyAlignment="1">
      <alignment horizontal="center" wrapText="1"/>
    </xf>
    <xf numFmtId="0" fontId="0" fillId="0" borderId="0" xfId="0" applyFill="1" applyBorder="1"/>
    <xf numFmtId="41" fontId="0" fillId="0" borderId="0" xfId="0" applyNumberFormat="1" applyFont="1" applyFill="1" applyBorder="1"/>
    <xf numFmtId="0" fontId="0" fillId="0" borderId="0" xfId="0" applyFont="1" applyFill="1" applyBorder="1"/>
    <xf numFmtId="41" fontId="1" fillId="0" borderId="0" xfId="0" applyNumberFormat="1" applyFont="1" applyFill="1" applyBorder="1"/>
    <xf numFmtId="41" fontId="3" fillId="0" borderId="0" xfId="0" applyNumberFormat="1" applyFont="1" applyFill="1" applyBorder="1"/>
    <xf numFmtId="0" fontId="1" fillId="0" borderId="0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4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41" style="1" bestFit="1" customWidth="1"/>
    <col min="2" max="2" width="30.28515625" style="1" bestFit="1" customWidth="1"/>
    <col min="3" max="3" width="10.42578125" style="1" customWidth="1"/>
    <col min="4" max="4" width="43.5703125" style="5" bestFit="1" customWidth="1"/>
    <col min="5" max="5" width="41" style="1" bestFit="1" customWidth="1"/>
    <col min="6" max="6" width="17" style="5" bestFit="1" customWidth="1"/>
    <col min="7" max="7" width="23" style="5" bestFit="1" customWidth="1"/>
    <col min="8" max="8" width="20.140625" style="5" bestFit="1" customWidth="1"/>
    <col min="9" max="9" width="6.7109375" style="1" bestFit="1" customWidth="1"/>
    <col min="10" max="16384" width="9.140625" style="1"/>
  </cols>
  <sheetData>
    <row r="1" spans="1:8" ht="30" x14ac:dyDescent="0.25">
      <c r="A1" s="13" t="s">
        <v>135</v>
      </c>
      <c r="B1" s="13" t="s">
        <v>141</v>
      </c>
      <c r="C1" s="6" t="s">
        <v>140</v>
      </c>
      <c r="D1" s="13" t="s">
        <v>0</v>
      </c>
      <c r="E1" s="13" t="s">
        <v>139</v>
      </c>
      <c r="F1" s="6" t="s">
        <v>136</v>
      </c>
      <c r="G1" s="6" t="s">
        <v>137</v>
      </c>
      <c r="H1" s="6" t="s">
        <v>138</v>
      </c>
    </row>
    <row r="2" spans="1:8" s="7" customFormat="1" x14ac:dyDescent="0.25">
      <c r="D2" s="12" t="s">
        <v>11</v>
      </c>
      <c r="E2" s="3" t="s">
        <v>1</v>
      </c>
      <c r="F2" s="4">
        <v>16438</v>
      </c>
      <c r="G2" s="8">
        <f>+H2-F2</f>
        <v>66358</v>
      </c>
      <c r="H2" s="4">
        <v>82796</v>
      </c>
    </row>
    <row r="3" spans="1:8" s="7" customFormat="1" x14ac:dyDescent="0.25">
      <c r="D3" s="12" t="s">
        <v>23</v>
      </c>
      <c r="E3" s="3" t="s">
        <v>1</v>
      </c>
      <c r="F3" s="4">
        <v>44766</v>
      </c>
      <c r="G3" s="8">
        <f>+H3-F3</f>
        <v>-2760</v>
      </c>
      <c r="H3" s="4">
        <v>42006</v>
      </c>
    </row>
    <row r="4" spans="1:8" s="7" customFormat="1" x14ac:dyDescent="0.25">
      <c r="D4" s="12" t="s">
        <v>24</v>
      </c>
      <c r="E4" s="3" t="s">
        <v>1</v>
      </c>
      <c r="F4" s="4">
        <v>10702</v>
      </c>
      <c r="G4" s="8">
        <f>+H4-F4</f>
        <v>945</v>
      </c>
      <c r="H4" s="4">
        <v>11647</v>
      </c>
    </row>
    <row r="5" spans="1:8" s="7" customFormat="1" x14ac:dyDescent="0.25">
      <c r="D5" s="12" t="s">
        <v>31</v>
      </c>
      <c r="E5" s="3" t="s">
        <v>1</v>
      </c>
      <c r="F5" s="4">
        <v>37850</v>
      </c>
      <c r="G5" s="8">
        <f>+H5-F5</f>
        <v>-30127</v>
      </c>
      <c r="H5" s="4">
        <v>7723</v>
      </c>
    </row>
    <row r="6" spans="1:8" s="7" customFormat="1" x14ac:dyDescent="0.25">
      <c r="D6" s="12" t="s">
        <v>32</v>
      </c>
      <c r="E6" s="3" t="s">
        <v>1</v>
      </c>
      <c r="F6" s="4">
        <v>59464</v>
      </c>
      <c r="G6" s="8">
        <f>+H6-F6</f>
        <v>-24283</v>
      </c>
      <c r="H6" s="4">
        <v>35181</v>
      </c>
    </row>
    <row r="7" spans="1:8" s="7" customFormat="1" x14ac:dyDescent="0.25">
      <c r="D7" s="12" t="s">
        <v>33</v>
      </c>
      <c r="E7" s="3" t="s">
        <v>1</v>
      </c>
      <c r="F7" s="4">
        <v>26625</v>
      </c>
      <c r="G7" s="8">
        <f>+H7-F7</f>
        <v>0</v>
      </c>
      <c r="H7" s="4">
        <v>26625</v>
      </c>
    </row>
    <row r="8" spans="1:8" s="7" customFormat="1" x14ac:dyDescent="0.25">
      <c r="D8" s="12" t="s">
        <v>34</v>
      </c>
      <c r="E8" s="3" t="s">
        <v>1</v>
      </c>
      <c r="F8" s="4">
        <v>34600</v>
      </c>
      <c r="G8" s="8">
        <f>+H8-F8</f>
        <v>0</v>
      </c>
      <c r="H8" s="4">
        <v>34600</v>
      </c>
    </row>
    <row r="9" spans="1:8" s="7" customFormat="1" x14ac:dyDescent="0.25">
      <c r="D9" s="12" t="s">
        <v>43</v>
      </c>
      <c r="E9" s="3" t="s">
        <v>1</v>
      </c>
      <c r="F9" s="4">
        <v>2187</v>
      </c>
      <c r="G9" s="8">
        <f>+H9-F9</f>
        <v>3900</v>
      </c>
      <c r="H9" s="4">
        <v>6087</v>
      </c>
    </row>
    <row r="10" spans="1:8" s="7" customFormat="1" x14ac:dyDescent="0.25">
      <c r="D10" s="12" t="s">
        <v>26</v>
      </c>
      <c r="E10" s="3" t="s">
        <v>1</v>
      </c>
      <c r="F10" s="4">
        <v>1979</v>
      </c>
      <c r="G10" s="8">
        <f>+H10-F10</f>
        <v>-771</v>
      </c>
      <c r="H10" s="4">
        <v>1208</v>
      </c>
    </row>
    <row r="11" spans="1:8" s="7" customFormat="1" x14ac:dyDescent="0.25">
      <c r="D11" s="12" t="s">
        <v>124</v>
      </c>
      <c r="E11" s="3" t="s">
        <v>1</v>
      </c>
      <c r="F11" s="4">
        <v>0</v>
      </c>
      <c r="G11" s="8">
        <f>+H11-F11</f>
        <v>253</v>
      </c>
      <c r="H11" s="4">
        <v>253</v>
      </c>
    </row>
    <row r="12" spans="1:8" s="7" customFormat="1" x14ac:dyDescent="0.25">
      <c r="D12" s="12" t="s">
        <v>27</v>
      </c>
      <c r="E12" s="3" t="s">
        <v>1</v>
      </c>
      <c r="F12" s="4">
        <v>18157</v>
      </c>
      <c r="G12" s="8">
        <f>+H12-F12</f>
        <v>-7653</v>
      </c>
      <c r="H12" s="4">
        <v>10504</v>
      </c>
    </row>
    <row r="13" spans="1:8" s="7" customFormat="1" x14ac:dyDescent="0.25">
      <c r="D13" s="12" t="s">
        <v>37</v>
      </c>
      <c r="E13" s="3" t="s">
        <v>1</v>
      </c>
      <c r="F13" s="4">
        <v>103597</v>
      </c>
      <c r="G13" s="8">
        <f>+H13-F13</f>
        <v>-6813</v>
      </c>
      <c r="H13" s="4">
        <v>96784</v>
      </c>
    </row>
    <row r="14" spans="1:8" s="7" customFormat="1" x14ac:dyDescent="0.25">
      <c r="D14" s="12" t="s">
        <v>41</v>
      </c>
      <c r="E14" s="3" t="s">
        <v>15</v>
      </c>
      <c r="F14" s="4">
        <v>113759</v>
      </c>
      <c r="G14" s="8">
        <f>+H14-F14</f>
        <v>-5179</v>
      </c>
      <c r="H14" s="4">
        <v>108580</v>
      </c>
    </row>
    <row r="15" spans="1:8" s="7" customFormat="1" x14ac:dyDescent="0.25">
      <c r="D15" s="12" t="s">
        <v>41</v>
      </c>
      <c r="E15" s="3" t="s">
        <v>19</v>
      </c>
      <c r="F15" s="4">
        <v>31122</v>
      </c>
      <c r="G15" s="8">
        <f>+H15-F15</f>
        <v>0</v>
      </c>
      <c r="H15" s="4">
        <v>31122</v>
      </c>
    </row>
    <row r="16" spans="1:8" s="7" customFormat="1" x14ac:dyDescent="0.25">
      <c r="D16" s="12" t="s">
        <v>41</v>
      </c>
      <c r="E16" s="3" t="s">
        <v>20</v>
      </c>
      <c r="F16" s="4">
        <v>23218</v>
      </c>
      <c r="G16" s="8">
        <f>+H16-F16</f>
        <v>0</v>
      </c>
      <c r="H16" s="4">
        <v>23218</v>
      </c>
    </row>
    <row r="17" spans="4:8" s="7" customFormat="1" x14ac:dyDescent="0.25">
      <c r="D17" s="12" t="s">
        <v>41</v>
      </c>
      <c r="E17" s="3" t="s">
        <v>21</v>
      </c>
      <c r="F17" s="4">
        <v>10271</v>
      </c>
      <c r="G17" s="8">
        <f>+H17-F17</f>
        <v>0</v>
      </c>
      <c r="H17" s="4">
        <v>10271</v>
      </c>
    </row>
    <row r="18" spans="4:8" s="7" customFormat="1" x14ac:dyDescent="0.25">
      <c r="D18" s="12" t="s">
        <v>41</v>
      </c>
      <c r="E18" s="3" t="s">
        <v>1</v>
      </c>
      <c r="F18" s="4">
        <v>5301</v>
      </c>
      <c r="G18" s="8">
        <f>+H18-F18</f>
        <v>-5301</v>
      </c>
      <c r="H18" s="4">
        <v>0</v>
      </c>
    </row>
    <row r="19" spans="4:8" s="7" customFormat="1" x14ac:dyDescent="0.25">
      <c r="D19" s="12" t="s">
        <v>28</v>
      </c>
      <c r="E19" s="3" t="s">
        <v>1</v>
      </c>
      <c r="F19" s="4">
        <v>14599</v>
      </c>
      <c r="G19" s="8">
        <f>+H19-F19</f>
        <v>-1045</v>
      </c>
      <c r="H19" s="4">
        <v>13554</v>
      </c>
    </row>
    <row r="20" spans="4:8" s="7" customFormat="1" x14ac:dyDescent="0.25">
      <c r="D20" s="12" t="s">
        <v>38</v>
      </c>
      <c r="E20" s="3" t="s">
        <v>1</v>
      </c>
      <c r="F20" s="4">
        <v>36039</v>
      </c>
      <c r="G20" s="8">
        <f>+H20-F20</f>
        <v>-1044</v>
      </c>
      <c r="H20" s="4">
        <v>34995</v>
      </c>
    </row>
    <row r="21" spans="4:8" s="7" customFormat="1" x14ac:dyDescent="0.25">
      <c r="D21" s="12" t="s">
        <v>39</v>
      </c>
      <c r="E21" s="3" t="s">
        <v>1</v>
      </c>
      <c r="F21" s="4">
        <v>24502</v>
      </c>
      <c r="G21" s="8">
        <f>+H21-F21</f>
        <v>-9336</v>
      </c>
      <c r="H21" s="4">
        <v>15166</v>
      </c>
    </row>
    <row r="22" spans="4:8" s="7" customFormat="1" x14ac:dyDescent="0.25">
      <c r="D22" s="12" t="s">
        <v>30</v>
      </c>
      <c r="E22" s="3" t="s">
        <v>1</v>
      </c>
      <c r="F22" s="4">
        <v>6758</v>
      </c>
      <c r="G22" s="8">
        <f>+H22-F22</f>
        <v>-2570</v>
      </c>
      <c r="H22" s="4">
        <v>4188</v>
      </c>
    </row>
    <row r="23" spans="4:8" s="7" customFormat="1" x14ac:dyDescent="0.25">
      <c r="D23" s="12" t="s">
        <v>36</v>
      </c>
      <c r="E23" s="3" t="s">
        <v>1</v>
      </c>
      <c r="F23" s="4">
        <v>100209</v>
      </c>
      <c r="G23" s="8">
        <f>+H23-F23</f>
        <v>21302</v>
      </c>
      <c r="H23" s="4">
        <v>121511</v>
      </c>
    </row>
    <row r="24" spans="4:8" s="7" customFormat="1" x14ac:dyDescent="0.25">
      <c r="D24" s="12" t="s">
        <v>35</v>
      </c>
      <c r="E24" s="3" t="s">
        <v>13</v>
      </c>
      <c r="F24" s="4">
        <v>20000</v>
      </c>
      <c r="G24" s="8">
        <f>+H24-F24</f>
        <v>0</v>
      </c>
      <c r="H24" s="4">
        <v>20000</v>
      </c>
    </row>
    <row r="25" spans="4:8" s="7" customFormat="1" x14ac:dyDescent="0.25">
      <c r="D25" s="12" t="s">
        <v>35</v>
      </c>
      <c r="E25" s="3" t="s">
        <v>14</v>
      </c>
      <c r="F25" s="4">
        <v>30447</v>
      </c>
      <c r="G25" s="8">
        <f>+H25-F25</f>
        <v>0</v>
      </c>
      <c r="H25" s="4">
        <v>30447</v>
      </c>
    </row>
    <row r="26" spans="4:8" s="7" customFormat="1" x14ac:dyDescent="0.25">
      <c r="D26" s="12" t="s">
        <v>35</v>
      </c>
      <c r="E26" s="3" t="s">
        <v>16</v>
      </c>
      <c r="F26" s="4">
        <v>3000</v>
      </c>
      <c r="G26" s="8">
        <f>+H26-F26</f>
        <v>0</v>
      </c>
      <c r="H26" s="4">
        <v>3000</v>
      </c>
    </row>
    <row r="27" spans="4:8" s="7" customFormat="1" x14ac:dyDescent="0.25">
      <c r="D27" s="12" t="s">
        <v>35</v>
      </c>
      <c r="E27" s="3" t="s">
        <v>17</v>
      </c>
      <c r="F27" s="4">
        <v>4800</v>
      </c>
      <c r="G27" s="8">
        <f>+H27-F27</f>
        <v>0</v>
      </c>
      <c r="H27" s="4">
        <v>4800</v>
      </c>
    </row>
    <row r="28" spans="4:8" s="7" customFormat="1" x14ac:dyDescent="0.25">
      <c r="D28" s="12" t="s">
        <v>35</v>
      </c>
      <c r="E28" s="3" t="s">
        <v>18</v>
      </c>
      <c r="F28" s="4">
        <v>1770</v>
      </c>
      <c r="G28" s="8">
        <f>+H28-F28</f>
        <v>0</v>
      </c>
      <c r="H28" s="4">
        <v>1770</v>
      </c>
    </row>
    <row r="29" spans="4:8" s="7" customFormat="1" x14ac:dyDescent="0.25">
      <c r="D29" s="12" t="s">
        <v>35</v>
      </c>
      <c r="E29" s="3" t="s">
        <v>19</v>
      </c>
      <c r="F29" s="4">
        <v>10000</v>
      </c>
      <c r="G29" s="8">
        <f>+H29-F29</f>
        <v>0</v>
      </c>
      <c r="H29" s="4">
        <v>10000</v>
      </c>
    </row>
    <row r="30" spans="4:8" s="7" customFormat="1" x14ac:dyDescent="0.25">
      <c r="D30" s="12" t="s">
        <v>35</v>
      </c>
      <c r="E30" s="3" t="s">
        <v>20</v>
      </c>
      <c r="F30" s="4">
        <v>7400</v>
      </c>
      <c r="G30" s="8">
        <f>+H30-F30</f>
        <v>0</v>
      </c>
      <c r="H30" s="4">
        <v>7400</v>
      </c>
    </row>
    <row r="31" spans="4:8" s="7" customFormat="1" x14ac:dyDescent="0.25">
      <c r="D31" s="12" t="s">
        <v>35</v>
      </c>
      <c r="E31" s="3" t="s">
        <v>21</v>
      </c>
      <c r="F31" s="4">
        <v>2700</v>
      </c>
      <c r="G31" s="8">
        <f>+H31-F31</f>
        <v>0</v>
      </c>
      <c r="H31" s="4">
        <v>2700</v>
      </c>
    </row>
    <row r="32" spans="4:8" s="7" customFormat="1" x14ac:dyDescent="0.25">
      <c r="D32" s="12" t="s">
        <v>35</v>
      </c>
      <c r="E32" s="3" t="s">
        <v>1</v>
      </c>
      <c r="F32" s="4">
        <v>53003</v>
      </c>
      <c r="G32" s="8">
        <f>+H32-F32</f>
        <v>-8212</v>
      </c>
      <c r="H32" s="4">
        <v>44791</v>
      </c>
    </row>
    <row r="33" spans="4:8" s="7" customFormat="1" x14ac:dyDescent="0.25">
      <c r="D33" s="12" t="s">
        <v>46</v>
      </c>
      <c r="E33" s="3" t="s">
        <v>47</v>
      </c>
      <c r="F33" s="4">
        <v>250000</v>
      </c>
      <c r="G33" s="8">
        <f>+H33-F33</f>
        <v>0</v>
      </c>
      <c r="H33" s="4">
        <v>250000</v>
      </c>
    </row>
    <row r="34" spans="4:8" s="7" customFormat="1" x14ac:dyDescent="0.25">
      <c r="D34" s="12" t="s">
        <v>46</v>
      </c>
      <c r="E34" s="3" t="s">
        <v>16</v>
      </c>
      <c r="F34" s="4">
        <v>48800</v>
      </c>
      <c r="G34" s="8">
        <f>+H34-F34</f>
        <v>0</v>
      </c>
      <c r="H34" s="4">
        <v>48800</v>
      </c>
    </row>
    <row r="35" spans="4:8" s="7" customFormat="1" x14ac:dyDescent="0.25">
      <c r="D35" s="12" t="s">
        <v>46</v>
      </c>
      <c r="E35" s="3" t="s">
        <v>17</v>
      </c>
      <c r="F35" s="4">
        <v>52500</v>
      </c>
      <c r="G35" s="8">
        <f>+H35-F35</f>
        <v>0</v>
      </c>
      <c r="H35" s="4">
        <v>52500</v>
      </c>
    </row>
    <row r="36" spans="4:8" s="7" customFormat="1" x14ac:dyDescent="0.25">
      <c r="D36" s="12" t="s">
        <v>46</v>
      </c>
      <c r="E36" s="3" t="s">
        <v>18</v>
      </c>
      <c r="F36" s="4">
        <v>38700</v>
      </c>
      <c r="G36" s="8">
        <f>+H36-F36</f>
        <v>0</v>
      </c>
      <c r="H36" s="4">
        <v>38700</v>
      </c>
    </row>
    <row r="37" spans="4:8" s="7" customFormat="1" x14ac:dyDescent="0.25">
      <c r="D37" s="12" t="s">
        <v>46</v>
      </c>
      <c r="E37" s="3" t="s">
        <v>1</v>
      </c>
      <c r="F37" s="4">
        <v>126121</v>
      </c>
      <c r="G37" s="8">
        <f>+H37-F37</f>
        <v>55150</v>
      </c>
      <c r="H37" s="4">
        <v>181271</v>
      </c>
    </row>
    <row r="38" spans="4:8" s="7" customFormat="1" x14ac:dyDescent="0.25">
      <c r="D38" s="12" t="s">
        <v>127</v>
      </c>
      <c r="E38" s="3" t="s">
        <v>1</v>
      </c>
      <c r="F38" s="4">
        <v>0</v>
      </c>
      <c r="G38" s="8">
        <f>+H38-F38</f>
        <v>2413</v>
      </c>
      <c r="H38" s="4">
        <v>2413</v>
      </c>
    </row>
    <row r="39" spans="4:8" s="7" customFormat="1" x14ac:dyDescent="0.25">
      <c r="D39" s="12" t="s">
        <v>48</v>
      </c>
      <c r="E39" s="3" t="s">
        <v>1</v>
      </c>
      <c r="F39" s="4">
        <v>343</v>
      </c>
      <c r="G39" s="8">
        <f>+H39-F39</f>
        <v>-343</v>
      </c>
      <c r="H39" s="4">
        <v>0</v>
      </c>
    </row>
    <row r="40" spans="4:8" s="7" customFormat="1" x14ac:dyDescent="0.25">
      <c r="D40" s="12" t="s">
        <v>45</v>
      </c>
      <c r="E40" s="3" t="s">
        <v>1</v>
      </c>
      <c r="F40" s="4">
        <v>307</v>
      </c>
      <c r="G40" s="8">
        <f>+H40-F40</f>
        <v>-172</v>
      </c>
      <c r="H40" s="4">
        <v>135</v>
      </c>
    </row>
    <row r="41" spans="4:8" s="7" customFormat="1" x14ac:dyDescent="0.25">
      <c r="D41" s="12" t="s">
        <v>128</v>
      </c>
      <c r="E41" s="3" t="s">
        <v>1</v>
      </c>
      <c r="F41" s="4">
        <v>0</v>
      </c>
      <c r="G41" s="8">
        <f>+H41-F41</f>
        <v>1776</v>
      </c>
      <c r="H41" s="4">
        <v>1776</v>
      </c>
    </row>
    <row r="42" spans="4:8" s="7" customFormat="1" x14ac:dyDescent="0.25">
      <c r="D42" s="12" t="s">
        <v>126</v>
      </c>
      <c r="E42" s="3" t="s">
        <v>1</v>
      </c>
      <c r="F42" s="4">
        <v>0</v>
      </c>
      <c r="G42" s="8">
        <f>+H42-F42</f>
        <v>174</v>
      </c>
      <c r="H42" s="4">
        <v>174</v>
      </c>
    </row>
    <row r="43" spans="4:8" s="7" customFormat="1" x14ac:dyDescent="0.25">
      <c r="D43" s="12" t="s">
        <v>102</v>
      </c>
      <c r="E43" s="3" t="s">
        <v>13</v>
      </c>
      <c r="F43" s="4">
        <v>5764</v>
      </c>
      <c r="G43" s="8">
        <f>+H43-F43</f>
        <v>0</v>
      </c>
      <c r="H43" s="4">
        <v>5764</v>
      </c>
    </row>
    <row r="44" spans="4:8" s="7" customFormat="1" x14ac:dyDescent="0.25">
      <c r="D44" s="12" t="s">
        <v>102</v>
      </c>
      <c r="E44" s="3" t="s">
        <v>47</v>
      </c>
      <c r="F44" s="4">
        <v>63528</v>
      </c>
      <c r="G44" s="8">
        <f>+H44-F44</f>
        <v>0</v>
      </c>
      <c r="H44" s="4">
        <v>63528</v>
      </c>
    </row>
    <row r="45" spans="4:8" s="7" customFormat="1" x14ac:dyDescent="0.25">
      <c r="D45" s="12" t="s">
        <v>102</v>
      </c>
      <c r="E45" s="3" t="s">
        <v>68</v>
      </c>
      <c r="F45" s="4">
        <v>9000</v>
      </c>
      <c r="G45" s="8">
        <f>+H45-F45</f>
        <v>0</v>
      </c>
      <c r="H45" s="4">
        <v>9000</v>
      </c>
    </row>
    <row r="46" spans="4:8" s="7" customFormat="1" x14ac:dyDescent="0.25">
      <c r="D46" s="12" t="s">
        <v>102</v>
      </c>
      <c r="E46" s="3" t="s">
        <v>103</v>
      </c>
      <c r="F46" s="4">
        <v>44100</v>
      </c>
      <c r="G46" s="8">
        <f>+H46-F46</f>
        <v>0</v>
      </c>
      <c r="H46" s="4">
        <v>44100</v>
      </c>
    </row>
    <row r="47" spans="4:8" s="7" customFormat="1" x14ac:dyDescent="0.25">
      <c r="D47" s="12" t="s">
        <v>102</v>
      </c>
      <c r="E47" s="3" t="s">
        <v>15</v>
      </c>
      <c r="F47" s="4">
        <v>35933</v>
      </c>
      <c r="G47" s="8">
        <f>+H47-F47</f>
        <v>0</v>
      </c>
      <c r="H47" s="4">
        <v>35933</v>
      </c>
    </row>
    <row r="48" spans="4:8" s="7" customFormat="1" x14ac:dyDescent="0.25">
      <c r="D48" s="12" t="s">
        <v>102</v>
      </c>
      <c r="E48" s="3" t="s">
        <v>16</v>
      </c>
      <c r="F48" s="4">
        <v>31900</v>
      </c>
      <c r="G48" s="8">
        <f>+H48-F48</f>
        <v>0</v>
      </c>
      <c r="H48" s="4">
        <v>31900</v>
      </c>
    </row>
    <row r="49" spans="4:9" s="7" customFormat="1" x14ac:dyDescent="0.25">
      <c r="D49" s="12" t="s">
        <v>102</v>
      </c>
      <c r="E49" s="3" t="s">
        <v>17</v>
      </c>
      <c r="F49" s="4">
        <v>24980</v>
      </c>
      <c r="G49" s="8">
        <f>+H49-F49</f>
        <v>0</v>
      </c>
      <c r="H49" s="4">
        <v>24980</v>
      </c>
    </row>
    <row r="50" spans="4:9" s="7" customFormat="1" x14ac:dyDescent="0.25">
      <c r="D50" s="12" t="s">
        <v>102</v>
      </c>
      <c r="E50" s="3" t="s">
        <v>18</v>
      </c>
      <c r="F50" s="4">
        <v>10999</v>
      </c>
      <c r="G50" s="8">
        <f>+H50-F50</f>
        <v>0</v>
      </c>
      <c r="H50" s="4">
        <v>10999</v>
      </c>
    </row>
    <row r="51" spans="4:9" s="7" customFormat="1" x14ac:dyDescent="0.25">
      <c r="D51" s="12" t="s">
        <v>102</v>
      </c>
      <c r="E51" s="3" t="s">
        <v>19</v>
      </c>
      <c r="F51" s="4">
        <v>10893</v>
      </c>
      <c r="G51" s="8">
        <f>+H51-F51</f>
        <v>0</v>
      </c>
      <c r="H51" s="4">
        <v>10893</v>
      </c>
    </row>
    <row r="52" spans="4:9" s="7" customFormat="1" x14ac:dyDescent="0.25">
      <c r="D52" s="12" t="s">
        <v>102</v>
      </c>
      <c r="E52" s="3" t="s">
        <v>20</v>
      </c>
      <c r="F52" s="4">
        <v>7334</v>
      </c>
      <c r="G52" s="8">
        <f>+H52-F52</f>
        <v>0</v>
      </c>
      <c r="H52" s="4">
        <v>7334</v>
      </c>
    </row>
    <row r="53" spans="4:9" s="7" customFormat="1" x14ac:dyDescent="0.25">
      <c r="D53" s="12" t="s">
        <v>102</v>
      </c>
      <c r="E53" s="3" t="s">
        <v>21</v>
      </c>
      <c r="F53" s="4">
        <v>3248</v>
      </c>
      <c r="G53" s="8">
        <f>+H53-F53</f>
        <v>0</v>
      </c>
      <c r="H53" s="4">
        <v>3248</v>
      </c>
    </row>
    <row r="54" spans="4:9" s="7" customFormat="1" x14ac:dyDescent="0.25">
      <c r="D54" s="12" t="s">
        <v>102</v>
      </c>
      <c r="E54" s="3" t="s">
        <v>1</v>
      </c>
      <c r="F54" s="4">
        <v>95508</v>
      </c>
      <c r="G54" s="8">
        <f>+H54-F54</f>
        <v>59879</v>
      </c>
      <c r="H54" s="4">
        <v>155387</v>
      </c>
      <c r="I54" s="7">
        <f>482656-403066</f>
        <v>79590</v>
      </c>
    </row>
    <row r="55" spans="4:9" s="7" customFormat="1" x14ac:dyDescent="0.25">
      <c r="D55" s="12" t="s">
        <v>97</v>
      </c>
      <c r="E55" s="3" t="s">
        <v>1</v>
      </c>
      <c r="F55" s="4">
        <v>302678</v>
      </c>
      <c r="G55" s="8">
        <f>+H55-F55</f>
        <v>-302678</v>
      </c>
      <c r="H55" s="4">
        <v>0</v>
      </c>
    </row>
    <row r="56" spans="4:9" s="7" customFormat="1" x14ac:dyDescent="0.25">
      <c r="D56" s="12" t="s">
        <v>88</v>
      </c>
      <c r="E56" s="3" t="s">
        <v>47</v>
      </c>
      <c r="F56" s="4">
        <v>49524</v>
      </c>
      <c r="G56" s="8">
        <f>+H56-F56</f>
        <v>0</v>
      </c>
      <c r="H56" s="4">
        <v>49524</v>
      </c>
    </row>
    <row r="57" spans="4:9" s="7" customFormat="1" x14ac:dyDescent="0.25">
      <c r="D57" s="12" t="s">
        <v>88</v>
      </c>
      <c r="E57" s="3" t="s">
        <v>15</v>
      </c>
      <c r="F57" s="4">
        <v>32929</v>
      </c>
      <c r="G57" s="8">
        <f>+H57-F57</f>
        <v>0</v>
      </c>
      <c r="H57" s="4">
        <v>32929</v>
      </c>
    </row>
    <row r="58" spans="4:9" s="7" customFormat="1" x14ac:dyDescent="0.25">
      <c r="D58" s="12" t="s">
        <v>88</v>
      </c>
      <c r="E58" s="3" t="s">
        <v>16</v>
      </c>
      <c r="F58" s="4">
        <v>15561</v>
      </c>
      <c r="G58" s="8">
        <f>+H58-F58</f>
        <v>0</v>
      </c>
      <c r="H58" s="4">
        <v>15561</v>
      </c>
    </row>
    <row r="59" spans="4:9" s="7" customFormat="1" x14ac:dyDescent="0.25">
      <c r="D59" s="12" t="s">
        <v>88</v>
      </c>
      <c r="E59" s="3" t="s">
        <v>17</v>
      </c>
      <c r="F59" s="4">
        <v>12636</v>
      </c>
      <c r="G59" s="8">
        <f>+H59-F59</f>
        <v>0</v>
      </c>
      <c r="H59" s="4">
        <v>12636</v>
      </c>
    </row>
    <row r="60" spans="4:9" s="7" customFormat="1" x14ac:dyDescent="0.25">
      <c r="D60" s="12" t="s">
        <v>88</v>
      </c>
      <c r="E60" s="3" t="s">
        <v>18</v>
      </c>
      <c r="F60" s="4">
        <v>4945</v>
      </c>
      <c r="G60" s="8">
        <f>+H60-F60</f>
        <v>0</v>
      </c>
      <c r="H60" s="4">
        <v>4945</v>
      </c>
    </row>
    <row r="61" spans="4:9" s="7" customFormat="1" x14ac:dyDescent="0.25">
      <c r="D61" s="12" t="s">
        <v>88</v>
      </c>
      <c r="E61" s="3" t="s">
        <v>19</v>
      </c>
      <c r="F61" s="4">
        <v>16041</v>
      </c>
      <c r="G61" s="8">
        <f>+H61-F61</f>
        <v>0</v>
      </c>
      <c r="H61" s="4">
        <v>16041</v>
      </c>
    </row>
    <row r="62" spans="4:9" s="7" customFormat="1" x14ac:dyDescent="0.25">
      <c r="D62" s="12" t="s">
        <v>88</v>
      </c>
      <c r="E62" s="3" t="s">
        <v>20</v>
      </c>
      <c r="F62" s="4">
        <v>7048</v>
      </c>
      <c r="G62" s="8">
        <f>+H62-F62</f>
        <v>0</v>
      </c>
      <c r="H62" s="4">
        <v>7048</v>
      </c>
    </row>
    <row r="63" spans="4:9" s="7" customFormat="1" x14ac:dyDescent="0.25">
      <c r="D63" s="12" t="s">
        <v>88</v>
      </c>
      <c r="E63" s="3" t="s">
        <v>21</v>
      </c>
      <c r="F63" s="4">
        <v>3021</v>
      </c>
      <c r="G63" s="8">
        <f>+H63-F63</f>
        <v>0</v>
      </c>
      <c r="H63" s="4">
        <v>3021</v>
      </c>
    </row>
    <row r="64" spans="4:9" s="7" customFormat="1" x14ac:dyDescent="0.25">
      <c r="D64" s="12" t="s">
        <v>88</v>
      </c>
      <c r="E64" s="3" t="s">
        <v>1</v>
      </c>
      <c r="F64" s="4">
        <v>11346</v>
      </c>
      <c r="G64" s="8">
        <f>+H64-F64</f>
        <v>166</v>
      </c>
      <c r="H64" s="4">
        <v>11512</v>
      </c>
    </row>
    <row r="65" spans="4:8" s="7" customFormat="1" x14ac:dyDescent="0.25">
      <c r="D65" s="12" t="s">
        <v>109</v>
      </c>
      <c r="E65" s="3" t="s">
        <v>1</v>
      </c>
      <c r="F65" s="4">
        <v>201280</v>
      </c>
      <c r="G65" s="8">
        <f>+H65-F65</f>
        <v>-201280</v>
      </c>
      <c r="H65" s="4">
        <v>0</v>
      </c>
    </row>
    <row r="66" spans="4:8" s="7" customFormat="1" x14ac:dyDescent="0.25">
      <c r="D66" s="12" t="s">
        <v>89</v>
      </c>
      <c r="E66" s="3" t="s">
        <v>1</v>
      </c>
      <c r="F66" s="4">
        <v>7465</v>
      </c>
      <c r="G66" s="8">
        <f>+H66-F66</f>
        <v>-623</v>
      </c>
      <c r="H66" s="4">
        <v>6842</v>
      </c>
    </row>
    <row r="67" spans="4:8" s="7" customFormat="1" x14ac:dyDescent="0.25">
      <c r="D67" s="12" t="s">
        <v>90</v>
      </c>
      <c r="E67" s="3" t="s">
        <v>1</v>
      </c>
      <c r="F67" s="4">
        <v>4054</v>
      </c>
      <c r="G67" s="8">
        <f>+H67-F67</f>
        <v>1354</v>
      </c>
      <c r="H67" s="4">
        <v>5408</v>
      </c>
    </row>
    <row r="68" spans="4:8" s="7" customFormat="1" x14ac:dyDescent="0.25">
      <c r="D68" s="12" t="s">
        <v>99</v>
      </c>
      <c r="E68" s="3" t="s">
        <v>15</v>
      </c>
      <c r="F68" s="4">
        <v>21354</v>
      </c>
      <c r="G68" s="8">
        <f>+H68-F68</f>
        <v>0</v>
      </c>
      <c r="H68" s="4">
        <v>21354</v>
      </c>
    </row>
    <row r="69" spans="4:8" s="7" customFormat="1" x14ac:dyDescent="0.25">
      <c r="D69" s="12" t="s">
        <v>99</v>
      </c>
      <c r="E69" s="3" t="s">
        <v>19</v>
      </c>
      <c r="F69" s="4">
        <v>8430</v>
      </c>
      <c r="G69" s="8">
        <f>+H69-F69</f>
        <v>0</v>
      </c>
      <c r="H69" s="4">
        <v>8430</v>
      </c>
    </row>
    <row r="70" spans="4:8" s="7" customFormat="1" x14ac:dyDescent="0.25">
      <c r="D70" s="12" t="s">
        <v>99</v>
      </c>
      <c r="E70" s="3" t="s">
        <v>20</v>
      </c>
      <c r="F70" s="4">
        <v>4360</v>
      </c>
      <c r="G70" s="8">
        <f>+H70-F70</f>
        <v>0</v>
      </c>
      <c r="H70" s="4">
        <v>4360</v>
      </c>
    </row>
    <row r="71" spans="4:8" s="7" customFormat="1" x14ac:dyDescent="0.25">
      <c r="D71" s="12" t="s">
        <v>99</v>
      </c>
      <c r="E71" s="3" t="s">
        <v>21</v>
      </c>
      <c r="F71" s="4">
        <v>1988</v>
      </c>
      <c r="G71" s="8">
        <f>+H71-F71</f>
        <v>0</v>
      </c>
      <c r="H71" s="4">
        <v>1988</v>
      </c>
    </row>
    <row r="72" spans="4:8" s="7" customFormat="1" x14ac:dyDescent="0.25">
      <c r="D72" s="12" t="s">
        <v>99</v>
      </c>
      <c r="E72" s="3" t="s">
        <v>1</v>
      </c>
      <c r="F72" s="4">
        <v>10352</v>
      </c>
      <c r="G72" s="8">
        <f>+H72-F72</f>
        <v>10498</v>
      </c>
      <c r="H72" s="4">
        <v>20850</v>
      </c>
    </row>
    <row r="73" spans="4:8" s="7" customFormat="1" x14ac:dyDescent="0.25">
      <c r="D73" s="12" t="s">
        <v>99</v>
      </c>
      <c r="E73" s="3" t="s">
        <v>100</v>
      </c>
      <c r="F73" s="4">
        <v>2000</v>
      </c>
      <c r="G73" s="8">
        <f>+H73-F73</f>
        <v>0</v>
      </c>
      <c r="H73" s="4">
        <v>2000</v>
      </c>
    </row>
    <row r="74" spans="4:8" s="7" customFormat="1" x14ac:dyDescent="0.25">
      <c r="D74" s="12" t="s">
        <v>99</v>
      </c>
      <c r="E74" s="3" t="s">
        <v>101</v>
      </c>
      <c r="F74" s="4">
        <v>5500</v>
      </c>
      <c r="G74" s="8">
        <f>+H74-F74</f>
        <v>0</v>
      </c>
      <c r="H74" s="4">
        <v>5500</v>
      </c>
    </row>
    <row r="75" spans="4:8" s="7" customFormat="1" x14ac:dyDescent="0.25">
      <c r="D75" s="12" t="s">
        <v>93</v>
      </c>
      <c r="E75" s="3" t="s">
        <v>1</v>
      </c>
      <c r="F75" s="4">
        <v>94113</v>
      </c>
      <c r="G75" s="8">
        <f>+H75-F75</f>
        <v>-94113</v>
      </c>
      <c r="H75" s="4">
        <v>0</v>
      </c>
    </row>
    <row r="76" spans="4:8" s="7" customFormat="1" x14ac:dyDescent="0.25">
      <c r="D76" s="12" t="s">
        <v>93</v>
      </c>
      <c r="E76" s="3" t="s">
        <v>2</v>
      </c>
      <c r="F76" s="4">
        <v>0</v>
      </c>
      <c r="G76" s="8">
        <f>+H76-F76</f>
        <v>0</v>
      </c>
      <c r="H76" s="4">
        <v>0</v>
      </c>
    </row>
    <row r="77" spans="4:8" s="7" customFormat="1" x14ac:dyDescent="0.25">
      <c r="D77" s="12" t="s">
        <v>91</v>
      </c>
      <c r="E77" s="3" t="s">
        <v>1</v>
      </c>
      <c r="F77" s="4">
        <v>9170</v>
      </c>
      <c r="G77" s="8">
        <f>+H77-F77</f>
        <v>9640</v>
      </c>
      <c r="H77" s="4">
        <v>18810</v>
      </c>
    </row>
    <row r="78" spans="4:8" s="7" customFormat="1" x14ac:dyDescent="0.25">
      <c r="D78" s="12" t="s">
        <v>110</v>
      </c>
      <c r="E78" s="3" t="s">
        <v>1</v>
      </c>
      <c r="F78" s="4">
        <v>125818</v>
      </c>
      <c r="G78" s="8">
        <f>+H78-F78</f>
        <v>-115514</v>
      </c>
      <c r="H78" s="4">
        <v>10304</v>
      </c>
    </row>
    <row r="79" spans="4:8" s="7" customFormat="1" x14ac:dyDescent="0.25">
      <c r="D79" s="12" t="s">
        <v>110</v>
      </c>
      <c r="E79" s="3" t="s">
        <v>2</v>
      </c>
      <c r="F79" s="4">
        <v>0</v>
      </c>
      <c r="G79" s="8">
        <f>+H79-F79</f>
        <v>0</v>
      </c>
      <c r="H79" s="4">
        <v>0</v>
      </c>
    </row>
    <row r="80" spans="4:8" s="7" customFormat="1" x14ac:dyDescent="0.25">
      <c r="D80" s="12" t="s">
        <v>111</v>
      </c>
      <c r="E80" s="3" t="s">
        <v>47</v>
      </c>
      <c r="F80" s="4">
        <v>17050</v>
      </c>
      <c r="G80" s="8">
        <f>+H80-F80</f>
        <v>0</v>
      </c>
      <c r="H80" s="4">
        <v>17050</v>
      </c>
    </row>
    <row r="81" spans="4:8" s="7" customFormat="1" x14ac:dyDescent="0.25">
      <c r="D81" s="12" t="s">
        <v>111</v>
      </c>
      <c r="E81" s="3" t="s">
        <v>16</v>
      </c>
      <c r="F81" s="4">
        <v>6225</v>
      </c>
      <c r="G81" s="8">
        <f>+H81-F81</f>
        <v>0</v>
      </c>
      <c r="H81" s="4">
        <v>6225</v>
      </c>
    </row>
    <row r="82" spans="4:8" s="7" customFormat="1" x14ac:dyDescent="0.25">
      <c r="D82" s="12" t="s">
        <v>111</v>
      </c>
      <c r="E82" s="3" t="s">
        <v>17</v>
      </c>
      <c r="F82" s="4">
        <v>3470</v>
      </c>
      <c r="G82" s="8">
        <f>+H82-F82</f>
        <v>0</v>
      </c>
      <c r="H82" s="4">
        <v>3470</v>
      </c>
    </row>
    <row r="83" spans="4:8" s="7" customFormat="1" x14ac:dyDescent="0.25">
      <c r="D83" s="12" t="s">
        <v>111</v>
      </c>
      <c r="E83" s="3" t="s">
        <v>18</v>
      </c>
      <c r="F83" s="4">
        <v>1530</v>
      </c>
      <c r="G83" s="8">
        <f>+H83-F83</f>
        <v>0</v>
      </c>
      <c r="H83" s="4">
        <v>1530</v>
      </c>
    </row>
    <row r="84" spans="4:8" s="7" customFormat="1" x14ac:dyDescent="0.25">
      <c r="D84" s="12" t="s">
        <v>111</v>
      </c>
      <c r="E84" s="3" t="s">
        <v>1</v>
      </c>
      <c r="F84" s="4">
        <v>16118</v>
      </c>
      <c r="G84" s="8">
        <f>+H84-F84</f>
        <v>3560</v>
      </c>
      <c r="H84" s="4">
        <v>19678</v>
      </c>
    </row>
    <row r="85" spans="4:8" s="7" customFormat="1" x14ac:dyDescent="0.25">
      <c r="D85" s="12" t="s">
        <v>86</v>
      </c>
      <c r="E85" s="3" t="s">
        <v>47</v>
      </c>
      <c r="F85" s="4">
        <v>45157</v>
      </c>
      <c r="G85" s="8">
        <f>+H85-F85</f>
        <v>0</v>
      </c>
      <c r="H85" s="4">
        <v>45157</v>
      </c>
    </row>
    <row r="86" spans="4:8" s="7" customFormat="1" x14ac:dyDescent="0.25">
      <c r="D86" s="12" t="s">
        <v>86</v>
      </c>
      <c r="E86" s="3" t="s">
        <v>68</v>
      </c>
      <c r="F86" s="4">
        <v>7500</v>
      </c>
      <c r="G86" s="8">
        <f>+H86-F86</f>
        <v>0</v>
      </c>
      <c r="H86" s="4">
        <v>7500</v>
      </c>
    </row>
    <row r="87" spans="4:8" s="7" customFormat="1" x14ac:dyDescent="0.25">
      <c r="D87" s="12" t="s">
        <v>86</v>
      </c>
      <c r="E87" s="3" t="s">
        <v>16</v>
      </c>
      <c r="F87" s="4">
        <v>14844</v>
      </c>
      <c r="G87" s="8">
        <f>+H87-F87</f>
        <v>0</v>
      </c>
      <c r="H87" s="4">
        <v>14844</v>
      </c>
    </row>
    <row r="88" spans="4:8" s="7" customFormat="1" x14ac:dyDescent="0.25">
      <c r="D88" s="12" t="s">
        <v>86</v>
      </c>
      <c r="E88" s="3" t="s">
        <v>17</v>
      </c>
      <c r="F88" s="4">
        <v>11608</v>
      </c>
      <c r="G88" s="8">
        <f>+H88-F88</f>
        <v>0</v>
      </c>
      <c r="H88" s="4">
        <v>11608</v>
      </c>
    </row>
    <row r="89" spans="4:8" s="7" customFormat="1" x14ac:dyDescent="0.25">
      <c r="D89" s="12" t="s">
        <v>86</v>
      </c>
      <c r="E89" s="3" t="s">
        <v>18</v>
      </c>
      <c r="F89" s="4">
        <v>4357</v>
      </c>
      <c r="G89" s="8">
        <f>+H89-F89</f>
        <v>0</v>
      </c>
      <c r="H89" s="4">
        <v>4357</v>
      </c>
    </row>
    <row r="90" spans="4:8" s="7" customFormat="1" x14ac:dyDescent="0.25">
      <c r="D90" s="12" t="s">
        <v>86</v>
      </c>
      <c r="E90" s="3" t="s">
        <v>1</v>
      </c>
      <c r="F90" s="4">
        <v>6101</v>
      </c>
      <c r="G90" s="8">
        <f>+H90-F90</f>
        <v>-1845</v>
      </c>
      <c r="H90" s="4">
        <v>4256</v>
      </c>
    </row>
    <row r="91" spans="4:8" s="7" customFormat="1" x14ac:dyDescent="0.25">
      <c r="D91" s="12" t="s">
        <v>12</v>
      </c>
      <c r="E91" s="3" t="s">
        <v>13</v>
      </c>
      <c r="F91" s="4">
        <v>8472</v>
      </c>
      <c r="G91" s="8">
        <f>+H91-F91</f>
        <v>-8472</v>
      </c>
      <c r="H91" s="4">
        <v>0</v>
      </c>
    </row>
    <row r="92" spans="4:8" s="7" customFormat="1" x14ac:dyDescent="0.25">
      <c r="D92" s="12" t="s">
        <v>12</v>
      </c>
      <c r="E92" s="3" t="s">
        <v>15</v>
      </c>
      <c r="F92" s="4">
        <v>2732</v>
      </c>
      <c r="G92" s="8">
        <f>+H92-F92</f>
        <v>-2732</v>
      </c>
      <c r="H92" s="4">
        <v>0</v>
      </c>
    </row>
    <row r="93" spans="4:8" s="7" customFormat="1" x14ac:dyDescent="0.25">
      <c r="D93" s="12" t="s">
        <v>12</v>
      </c>
      <c r="E93" s="3" t="s">
        <v>16</v>
      </c>
      <c r="F93" s="4">
        <v>1556</v>
      </c>
      <c r="G93" s="8">
        <f>+H93-F93</f>
        <v>-1556</v>
      </c>
      <c r="H93" s="4">
        <v>0</v>
      </c>
    </row>
    <row r="94" spans="4:8" s="7" customFormat="1" x14ac:dyDescent="0.25">
      <c r="D94" s="12" t="s">
        <v>12</v>
      </c>
      <c r="E94" s="3" t="s">
        <v>17</v>
      </c>
      <c r="F94" s="4">
        <v>1729</v>
      </c>
      <c r="G94" s="8">
        <f>+H94-F94</f>
        <v>-1729</v>
      </c>
      <c r="H94" s="4">
        <v>0</v>
      </c>
    </row>
    <row r="95" spans="4:8" s="7" customFormat="1" x14ac:dyDescent="0.25">
      <c r="D95" s="12" t="s">
        <v>12</v>
      </c>
      <c r="E95" s="3" t="s">
        <v>18</v>
      </c>
      <c r="F95" s="4">
        <v>757</v>
      </c>
      <c r="G95" s="8">
        <f>+H95-F95</f>
        <v>-757</v>
      </c>
      <c r="H95" s="4">
        <v>0</v>
      </c>
    </row>
    <row r="96" spans="4:8" s="7" customFormat="1" x14ac:dyDescent="0.25">
      <c r="D96" s="12" t="s">
        <v>12</v>
      </c>
      <c r="E96" s="3" t="s">
        <v>19</v>
      </c>
      <c r="F96" s="4">
        <v>1200</v>
      </c>
      <c r="G96" s="8">
        <f>+H96-F96</f>
        <v>-1200</v>
      </c>
      <c r="H96" s="4">
        <v>0</v>
      </c>
    </row>
    <row r="97" spans="4:8" s="7" customFormat="1" x14ac:dyDescent="0.25">
      <c r="D97" s="12" t="s">
        <v>12</v>
      </c>
      <c r="E97" s="3" t="s">
        <v>20</v>
      </c>
      <c r="F97" s="4">
        <v>558</v>
      </c>
      <c r="G97" s="8">
        <f>+H97-F97</f>
        <v>-558</v>
      </c>
      <c r="H97" s="4">
        <v>0</v>
      </c>
    </row>
    <row r="98" spans="4:8" s="7" customFormat="1" x14ac:dyDescent="0.25">
      <c r="D98" s="12" t="s">
        <v>12</v>
      </c>
      <c r="E98" s="3" t="s">
        <v>21</v>
      </c>
      <c r="F98" s="4">
        <v>252</v>
      </c>
      <c r="G98" s="8">
        <f>+H98-F98</f>
        <v>-252</v>
      </c>
      <c r="H98" s="4">
        <v>0</v>
      </c>
    </row>
    <row r="99" spans="4:8" s="7" customFormat="1" x14ac:dyDescent="0.25">
      <c r="D99" s="12" t="s">
        <v>12</v>
      </c>
      <c r="E99" s="3" t="s">
        <v>1</v>
      </c>
      <c r="F99" s="4">
        <v>2506</v>
      </c>
      <c r="G99" s="8">
        <f>+H99-F99</f>
        <v>-2506</v>
      </c>
      <c r="H99" s="4">
        <v>0</v>
      </c>
    </row>
    <row r="100" spans="4:8" s="7" customFormat="1" x14ac:dyDescent="0.25">
      <c r="D100" s="12" t="s">
        <v>22</v>
      </c>
      <c r="E100" s="3" t="s">
        <v>1</v>
      </c>
      <c r="F100" s="4">
        <v>24899</v>
      </c>
      <c r="G100" s="8">
        <f>+H100-F100</f>
        <v>-24899</v>
      </c>
      <c r="H100" s="4">
        <v>0</v>
      </c>
    </row>
    <row r="101" spans="4:8" s="7" customFormat="1" x14ac:dyDescent="0.25">
      <c r="D101" s="12" t="s">
        <v>92</v>
      </c>
      <c r="E101" s="3" t="s">
        <v>15</v>
      </c>
      <c r="F101" s="4">
        <v>45000</v>
      </c>
      <c r="G101" s="8">
        <f>+H101-F101</f>
        <v>0</v>
      </c>
      <c r="H101" s="4">
        <v>45000</v>
      </c>
    </row>
    <row r="102" spans="4:8" s="7" customFormat="1" x14ac:dyDescent="0.25">
      <c r="D102" s="12" t="s">
        <v>92</v>
      </c>
      <c r="E102" s="3" t="s">
        <v>19</v>
      </c>
      <c r="F102" s="4">
        <v>12865</v>
      </c>
      <c r="G102" s="8">
        <f>+H102-F102</f>
        <v>0</v>
      </c>
      <c r="H102" s="4">
        <v>12865</v>
      </c>
    </row>
    <row r="103" spans="4:8" s="7" customFormat="1" x14ac:dyDescent="0.25">
      <c r="D103" s="12" t="s">
        <v>92</v>
      </c>
      <c r="E103" s="3" t="s">
        <v>20</v>
      </c>
      <c r="F103" s="4">
        <v>10642</v>
      </c>
      <c r="G103" s="8">
        <f>+H103-F103</f>
        <v>-757</v>
      </c>
      <c r="H103" s="4">
        <v>9885</v>
      </c>
    </row>
    <row r="104" spans="4:8" s="7" customFormat="1" x14ac:dyDescent="0.25">
      <c r="D104" s="12" t="s">
        <v>92</v>
      </c>
      <c r="E104" s="3" t="s">
        <v>21</v>
      </c>
      <c r="F104" s="4">
        <v>4019</v>
      </c>
      <c r="G104" s="8">
        <f>+H104-F104</f>
        <v>0</v>
      </c>
      <c r="H104" s="4">
        <v>4019</v>
      </c>
    </row>
    <row r="105" spans="4:8" s="7" customFormat="1" x14ac:dyDescent="0.25">
      <c r="D105" s="12" t="s">
        <v>92</v>
      </c>
      <c r="E105" s="3" t="s">
        <v>1</v>
      </c>
      <c r="F105" s="4">
        <v>9912</v>
      </c>
      <c r="G105" s="8">
        <f>+H105-F105</f>
        <v>-9912</v>
      </c>
      <c r="H105" s="4">
        <v>0</v>
      </c>
    </row>
    <row r="106" spans="4:8" s="7" customFormat="1" x14ac:dyDescent="0.25">
      <c r="D106" s="12" t="s">
        <v>112</v>
      </c>
      <c r="E106" s="3" t="s">
        <v>47</v>
      </c>
      <c r="F106" s="4">
        <v>52500</v>
      </c>
      <c r="G106" s="8">
        <f>+H106-F106</f>
        <v>0</v>
      </c>
      <c r="H106" s="4">
        <v>52500</v>
      </c>
    </row>
    <row r="107" spans="4:8" s="7" customFormat="1" x14ac:dyDescent="0.25">
      <c r="D107" s="12" t="s">
        <v>112</v>
      </c>
      <c r="E107" s="3" t="s">
        <v>15</v>
      </c>
      <c r="F107" s="4">
        <v>40000</v>
      </c>
      <c r="G107" s="8">
        <f>+H107-F107</f>
        <v>0</v>
      </c>
      <c r="H107" s="4">
        <v>40000</v>
      </c>
    </row>
    <row r="108" spans="4:8" s="7" customFormat="1" x14ac:dyDescent="0.25">
      <c r="D108" s="12" t="s">
        <v>112</v>
      </c>
      <c r="E108" s="3" t="s">
        <v>16</v>
      </c>
      <c r="F108" s="4">
        <v>15000</v>
      </c>
      <c r="G108" s="8">
        <f>+H108-F108</f>
        <v>0</v>
      </c>
      <c r="H108" s="4">
        <v>15000</v>
      </c>
    </row>
    <row r="109" spans="4:8" s="7" customFormat="1" x14ac:dyDescent="0.25">
      <c r="D109" s="12" t="s">
        <v>112</v>
      </c>
      <c r="E109" s="3" t="s">
        <v>17</v>
      </c>
      <c r="F109" s="4">
        <v>10000</v>
      </c>
      <c r="G109" s="8">
        <f>+H109-F109</f>
        <v>0</v>
      </c>
      <c r="H109" s="4">
        <v>10000</v>
      </c>
    </row>
    <row r="110" spans="4:8" s="7" customFormat="1" x14ac:dyDescent="0.25">
      <c r="D110" s="12" t="s">
        <v>112</v>
      </c>
      <c r="E110" s="3" t="s">
        <v>18</v>
      </c>
      <c r="F110" s="4">
        <v>4400</v>
      </c>
      <c r="G110" s="8">
        <f>+H110-F110</f>
        <v>0</v>
      </c>
      <c r="H110" s="4">
        <v>4400</v>
      </c>
    </row>
    <row r="111" spans="4:8" s="7" customFormat="1" x14ac:dyDescent="0.25">
      <c r="D111" s="12" t="s">
        <v>112</v>
      </c>
      <c r="E111" s="3" t="s">
        <v>19</v>
      </c>
      <c r="F111" s="4">
        <v>15000</v>
      </c>
      <c r="G111" s="8">
        <f>+H111-F111</f>
        <v>0</v>
      </c>
      <c r="H111" s="4">
        <v>15000</v>
      </c>
    </row>
    <row r="112" spans="4:8" s="7" customFormat="1" x14ac:dyDescent="0.25">
      <c r="D112" s="12" t="s">
        <v>112</v>
      </c>
      <c r="E112" s="3" t="s">
        <v>20</v>
      </c>
      <c r="F112" s="4">
        <v>8000</v>
      </c>
      <c r="G112" s="8">
        <f>+H112-F112</f>
        <v>0</v>
      </c>
      <c r="H112" s="4">
        <v>8000</v>
      </c>
    </row>
    <row r="113" spans="4:8" s="7" customFormat="1" x14ac:dyDescent="0.25">
      <c r="D113" s="12" t="s">
        <v>112</v>
      </c>
      <c r="E113" s="3" t="s">
        <v>21</v>
      </c>
      <c r="F113" s="4">
        <v>3500</v>
      </c>
      <c r="G113" s="8">
        <f>+H113-F113</f>
        <v>0</v>
      </c>
      <c r="H113" s="4">
        <v>3500</v>
      </c>
    </row>
    <row r="114" spans="4:8" s="7" customFormat="1" x14ac:dyDescent="0.25">
      <c r="D114" s="12" t="s">
        <v>112</v>
      </c>
      <c r="E114" s="3" t="s">
        <v>1</v>
      </c>
      <c r="F114" s="4">
        <v>44111</v>
      </c>
      <c r="G114" s="8">
        <f>+H114-F114</f>
        <v>36083</v>
      </c>
      <c r="H114" s="4">
        <v>80194</v>
      </c>
    </row>
    <row r="115" spans="4:8" s="7" customFormat="1" x14ac:dyDescent="0.25">
      <c r="D115" s="12" t="s">
        <v>113</v>
      </c>
      <c r="E115" s="3" t="s">
        <v>1</v>
      </c>
      <c r="F115" s="4">
        <v>66720</v>
      </c>
      <c r="G115" s="8">
        <f>+H115-F115</f>
        <v>-66720</v>
      </c>
      <c r="H115" s="4">
        <v>0</v>
      </c>
    </row>
    <row r="116" spans="4:8" s="7" customFormat="1" x14ac:dyDescent="0.25">
      <c r="D116" s="12" t="s">
        <v>123</v>
      </c>
      <c r="E116" s="3" t="s">
        <v>47</v>
      </c>
      <c r="F116" s="4">
        <v>450563</v>
      </c>
      <c r="G116" s="8">
        <f>+H116-F116</f>
        <v>0</v>
      </c>
      <c r="H116" s="4">
        <v>450563</v>
      </c>
    </row>
    <row r="117" spans="4:8" s="7" customFormat="1" x14ac:dyDescent="0.25">
      <c r="D117" s="12" t="s">
        <v>123</v>
      </c>
      <c r="E117" s="3" t="s">
        <v>68</v>
      </c>
      <c r="F117" s="4">
        <v>42000</v>
      </c>
      <c r="G117" s="8">
        <f>+H117-F117</f>
        <v>0</v>
      </c>
      <c r="H117" s="4">
        <v>42000</v>
      </c>
    </row>
    <row r="118" spans="4:8" s="7" customFormat="1" x14ac:dyDescent="0.25">
      <c r="D118" s="12" t="s">
        <v>123</v>
      </c>
      <c r="E118" s="3" t="s">
        <v>29</v>
      </c>
      <c r="F118" s="4">
        <v>6000</v>
      </c>
      <c r="G118" s="8">
        <f>+H118-F118</f>
        <v>0</v>
      </c>
      <c r="H118" s="4">
        <v>6000</v>
      </c>
    </row>
    <row r="119" spans="4:8" s="7" customFormat="1" x14ac:dyDescent="0.25">
      <c r="D119" s="12" t="s">
        <v>123</v>
      </c>
      <c r="E119" s="3" t="s">
        <v>73</v>
      </c>
      <c r="F119" s="4">
        <v>124488</v>
      </c>
      <c r="G119" s="8">
        <f>+H119-F119</f>
        <v>0</v>
      </c>
      <c r="H119" s="4">
        <v>124488</v>
      </c>
    </row>
    <row r="120" spans="4:8" s="7" customFormat="1" x14ac:dyDescent="0.25">
      <c r="D120" s="12" t="s">
        <v>123</v>
      </c>
      <c r="E120" s="3" t="s">
        <v>74</v>
      </c>
      <c r="F120" s="4">
        <v>100532</v>
      </c>
      <c r="G120" s="8">
        <f>+H120-F120</f>
        <v>0</v>
      </c>
      <c r="H120" s="4">
        <v>100532</v>
      </c>
    </row>
    <row r="121" spans="4:8" s="7" customFormat="1" x14ac:dyDescent="0.25">
      <c r="D121" s="12" t="s">
        <v>123</v>
      </c>
      <c r="E121" s="3" t="s">
        <v>75</v>
      </c>
      <c r="F121" s="4">
        <v>46784</v>
      </c>
      <c r="G121" s="8">
        <f>+H121-F121</f>
        <v>0</v>
      </c>
      <c r="H121" s="4">
        <v>46784</v>
      </c>
    </row>
    <row r="122" spans="4:8" s="7" customFormat="1" x14ac:dyDescent="0.25">
      <c r="D122" s="12" t="s">
        <v>123</v>
      </c>
      <c r="E122" s="3" t="s">
        <v>16</v>
      </c>
      <c r="F122" s="4">
        <v>0</v>
      </c>
      <c r="G122" s="8">
        <f>+H122-F122</f>
        <v>0</v>
      </c>
      <c r="H122" s="4">
        <v>0</v>
      </c>
    </row>
    <row r="123" spans="4:8" s="7" customFormat="1" x14ac:dyDescent="0.25">
      <c r="D123" s="12" t="s">
        <v>123</v>
      </c>
      <c r="E123" s="3" t="s">
        <v>17</v>
      </c>
      <c r="F123" s="4">
        <v>0</v>
      </c>
      <c r="G123" s="8">
        <f>+H123-F123</f>
        <v>0</v>
      </c>
      <c r="H123" s="4">
        <v>0</v>
      </c>
    </row>
    <row r="124" spans="4:8" s="7" customFormat="1" x14ac:dyDescent="0.25">
      <c r="D124" s="12" t="s">
        <v>123</v>
      </c>
      <c r="E124" s="3" t="s">
        <v>18</v>
      </c>
      <c r="F124" s="4">
        <v>0</v>
      </c>
      <c r="G124" s="8">
        <f>+H124-F124</f>
        <v>0</v>
      </c>
      <c r="H124" s="4">
        <v>0</v>
      </c>
    </row>
    <row r="125" spans="4:8" s="7" customFormat="1" x14ac:dyDescent="0.25">
      <c r="D125" s="12" t="s">
        <v>123</v>
      </c>
      <c r="E125" s="3" t="s">
        <v>8</v>
      </c>
      <c r="F125" s="4">
        <v>64</v>
      </c>
      <c r="G125" s="8">
        <f>+H125-F125</f>
        <v>0</v>
      </c>
      <c r="H125" s="4">
        <v>64</v>
      </c>
    </row>
    <row r="126" spans="4:8" s="7" customFormat="1" x14ac:dyDescent="0.25">
      <c r="D126" s="12" t="s">
        <v>123</v>
      </c>
      <c r="E126" s="3" t="s">
        <v>1</v>
      </c>
      <c r="F126" s="4">
        <v>27069</v>
      </c>
      <c r="G126" s="8">
        <f>+H126-F126</f>
        <v>-6000</v>
      </c>
      <c r="H126" s="4">
        <v>21069</v>
      </c>
    </row>
    <row r="127" spans="4:8" s="7" customFormat="1" x14ac:dyDescent="0.25">
      <c r="D127" s="12" t="s">
        <v>123</v>
      </c>
      <c r="E127" s="3" t="s">
        <v>25</v>
      </c>
      <c r="F127" s="4">
        <v>7500</v>
      </c>
      <c r="G127" s="8">
        <f>+H127-F127</f>
        <v>0</v>
      </c>
      <c r="H127" s="4">
        <v>7500</v>
      </c>
    </row>
    <row r="128" spans="4:8" s="7" customFormat="1" x14ac:dyDescent="0.25">
      <c r="D128" s="12" t="s">
        <v>69</v>
      </c>
      <c r="E128" s="3" t="s">
        <v>1</v>
      </c>
      <c r="F128" s="4">
        <v>5639</v>
      </c>
      <c r="G128" s="8">
        <f>+H128-F128</f>
        <v>-2019</v>
      </c>
      <c r="H128" s="4">
        <v>3620</v>
      </c>
    </row>
    <row r="129" spans="4:8" s="7" customFormat="1" x14ac:dyDescent="0.25">
      <c r="D129" s="12" t="s">
        <v>77</v>
      </c>
      <c r="E129" s="3" t="s">
        <v>15</v>
      </c>
      <c r="F129" s="4">
        <v>23871</v>
      </c>
      <c r="G129" s="8">
        <f>+H129-F129</f>
        <v>0</v>
      </c>
      <c r="H129" s="4">
        <v>23871</v>
      </c>
    </row>
    <row r="130" spans="4:8" s="7" customFormat="1" x14ac:dyDescent="0.25">
      <c r="D130" s="12" t="s">
        <v>77</v>
      </c>
      <c r="E130" s="3" t="s">
        <v>19</v>
      </c>
      <c r="F130" s="4">
        <v>7415</v>
      </c>
      <c r="G130" s="8">
        <f>+H130-F130</f>
        <v>0</v>
      </c>
      <c r="H130" s="4">
        <v>7415</v>
      </c>
    </row>
    <row r="131" spans="4:8" s="7" customFormat="1" x14ac:dyDescent="0.25">
      <c r="D131" s="12" t="s">
        <v>77</v>
      </c>
      <c r="E131" s="3" t="s">
        <v>20</v>
      </c>
      <c r="F131" s="4">
        <v>4869</v>
      </c>
      <c r="G131" s="8">
        <f>+H131-F131</f>
        <v>0</v>
      </c>
      <c r="H131" s="4">
        <v>4869</v>
      </c>
    </row>
    <row r="132" spans="4:8" s="7" customFormat="1" x14ac:dyDescent="0.25">
      <c r="D132" s="12" t="s">
        <v>77</v>
      </c>
      <c r="E132" s="3" t="s">
        <v>21</v>
      </c>
      <c r="F132" s="4">
        <v>2165</v>
      </c>
      <c r="G132" s="8">
        <f>+H132-F132</f>
        <v>0</v>
      </c>
      <c r="H132" s="4">
        <v>2165</v>
      </c>
    </row>
    <row r="133" spans="4:8" s="7" customFormat="1" x14ac:dyDescent="0.25">
      <c r="D133" s="12" t="s">
        <v>77</v>
      </c>
      <c r="E133" s="3" t="s">
        <v>1</v>
      </c>
      <c r="F133" s="4">
        <v>993</v>
      </c>
      <c r="G133" s="8">
        <f>+H133-F133</f>
        <v>10986</v>
      </c>
      <c r="H133" s="4">
        <v>11979</v>
      </c>
    </row>
    <row r="134" spans="4:8" s="7" customFormat="1" x14ac:dyDescent="0.25">
      <c r="D134" s="12" t="s">
        <v>84</v>
      </c>
      <c r="E134" s="3" t="s">
        <v>13</v>
      </c>
      <c r="F134" s="4">
        <v>48000</v>
      </c>
      <c r="G134" s="8">
        <f>+H134-F134</f>
        <v>0</v>
      </c>
      <c r="H134" s="4">
        <v>48000</v>
      </c>
    </row>
    <row r="135" spans="4:8" s="7" customFormat="1" x14ac:dyDescent="0.25">
      <c r="D135" s="12" t="s">
        <v>84</v>
      </c>
      <c r="E135" s="3" t="s">
        <v>16</v>
      </c>
      <c r="F135" s="4">
        <v>17085</v>
      </c>
      <c r="G135" s="8">
        <f>+H135-F135</f>
        <v>0</v>
      </c>
      <c r="H135" s="4">
        <v>17085</v>
      </c>
    </row>
    <row r="136" spans="4:8" s="7" customFormat="1" x14ac:dyDescent="0.25">
      <c r="D136" s="12" t="s">
        <v>84</v>
      </c>
      <c r="E136" s="3" t="s">
        <v>17</v>
      </c>
      <c r="F136" s="4">
        <v>4800</v>
      </c>
      <c r="G136" s="8">
        <f>+H136-F136</f>
        <v>0</v>
      </c>
      <c r="H136" s="4">
        <v>4800</v>
      </c>
    </row>
    <row r="137" spans="4:8" s="7" customFormat="1" x14ac:dyDescent="0.25">
      <c r="D137" s="12" t="s">
        <v>84</v>
      </c>
      <c r="E137" s="3" t="s">
        <v>18</v>
      </c>
      <c r="F137" s="4">
        <v>2115</v>
      </c>
      <c r="G137" s="8">
        <f>+H137-F137</f>
        <v>0</v>
      </c>
      <c r="H137" s="4">
        <v>2115</v>
      </c>
    </row>
    <row r="138" spans="4:8" s="7" customFormat="1" x14ac:dyDescent="0.25">
      <c r="D138" s="12" t="s">
        <v>78</v>
      </c>
      <c r="E138" s="3" t="s">
        <v>15</v>
      </c>
      <c r="F138" s="4">
        <v>14375</v>
      </c>
      <c r="G138" s="8">
        <f>+H138-F138</f>
        <v>0</v>
      </c>
      <c r="H138" s="4">
        <v>14375</v>
      </c>
    </row>
    <row r="139" spans="4:8" s="7" customFormat="1" x14ac:dyDescent="0.25">
      <c r="D139" s="12" t="s">
        <v>78</v>
      </c>
      <c r="E139" s="3" t="s">
        <v>19</v>
      </c>
      <c r="F139" s="4">
        <v>7781</v>
      </c>
      <c r="G139" s="8">
        <f>+H139-F139</f>
        <v>0</v>
      </c>
      <c r="H139" s="4">
        <v>7781</v>
      </c>
    </row>
    <row r="140" spans="4:8" s="7" customFormat="1" x14ac:dyDescent="0.25">
      <c r="D140" s="12" t="s">
        <v>78</v>
      </c>
      <c r="E140" s="3" t="s">
        <v>20</v>
      </c>
      <c r="F140" s="4">
        <v>2933</v>
      </c>
      <c r="G140" s="8">
        <f>+H140-F140</f>
        <v>0</v>
      </c>
      <c r="H140" s="4">
        <v>2933</v>
      </c>
    </row>
    <row r="141" spans="4:8" s="7" customFormat="1" x14ac:dyDescent="0.25">
      <c r="D141" s="12" t="s">
        <v>78</v>
      </c>
      <c r="E141" s="3" t="s">
        <v>21</v>
      </c>
      <c r="F141" s="4">
        <v>1266</v>
      </c>
      <c r="G141" s="8">
        <f>+H141-F141</f>
        <v>0</v>
      </c>
      <c r="H141" s="4">
        <v>1266</v>
      </c>
    </row>
    <row r="142" spans="4:8" s="7" customFormat="1" x14ac:dyDescent="0.25">
      <c r="D142" s="12" t="s">
        <v>78</v>
      </c>
      <c r="E142" s="3" t="s">
        <v>1</v>
      </c>
      <c r="F142" s="4">
        <v>13930</v>
      </c>
      <c r="G142" s="8">
        <f>+H142-F142</f>
        <v>-6593</v>
      </c>
      <c r="H142" s="4">
        <v>7337</v>
      </c>
    </row>
    <row r="143" spans="4:8" s="7" customFormat="1" x14ac:dyDescent="0.25">
      <c r="D143" s="12" t="s">
        <v>78</v>
      </c>
      <c r="E143" s="3" t="s">
        <v>25</v>
      </c>
      <c r="F143" s="4">
        <v>6747</v>
      </c>
      <c r="G143" s="8">
        <f>+H143-F143</f>
        <v>-6747</v>
      </c>
      <c r="H143" s="4">
        <v>0</v>
      </c>
    </row>
    <row r="144" spans="4:8" s="7" customFormat="1" x14ac:dyDescent="0.25">
      <c r="D144" s="12" t="s">
        <v>71</v>
      </c>
      <c r="E144" s="3" t="s">
        <v>1</v>
      </c>
      <c r="F144" s="4">
        <v>6870</v>
      </c>
      <c r="G144" s="8">
        <f>+H144-F144</f>
        <v>441424</v>
      </c>
      <c r="H144" s="4">
        <v>448294</v>
      </c>
    </row>
    <row r="145" spans="4:8" s="7" customFormat="1" x14ac:dyDescent="0.25">
      <c r="D145" s="12" t="s">
        <v>85</v>
      </c>
      <c r="E145" s="3" t="s">
        <v>13</v>
      </c>
      <c r="F145" s="4">
        <v>147026</v>
      </c>
      <c r="G145" s="8">
        <f>+H145-F145</f>
        <v>0</v>
      </c>
      <c r="H145" s="4">
        <v>147026</v>
      </c>
    </row>
    <row r="146" spans="4:8" s="7" customFormat="1" x14ac:dyDescent="0.25">
      <c r="D146" s="12" t="s">
        <v>85</v>
      </c>
      <c r="E146" s="3" t="s">
        <v>15</v>
      </c>
      <c r="F146" s="4">
        <v>248294</v>
      </c>
      <c r="G146" s="8">
        <f>+H146-F146</f>
        <v>0</v>
      </c>
      <c r="H146" s="4">
        <v>248294</v>
      </c>
    </row>
    <row r="147" spans="4:8" s="7" customFormat="1" x14ac:dyDescent="0.25">
      <c r="D147" s="12" t="s">
        <v>85</v>
      </c>
      <c r="E147" s="3" t="s">
        <v>16</v>
      </c>
      <c r="F147" s="4">
        <v>28848</v>
      </c>
      <c r="G147" s="8">
        <f>+H147-F147</f>
        <v>0</v>
      </c>
      <c r="H147" s="4">
        <v>28848</v>
      </c>
    </row>
    <row r="148" spans="4:8" s="7" customFormat="1" x14ac:dyDescent="0.25">
      <c r="D148" s="12" t="s">
        <v>85</v>
      </c>
      <c r="E148" s="3" t="s">
        <v>17</v>
      </c>
      <c r="F148" s="4">
        <v>33934</v>
      </c>
      <c r="G148" s="8">
        <f>+H148-F148</f>
        <v>0</v>
      </c>
      <c r="H148" s="4">
        <v>33934</v>
      </c>
    </row>
    <row r="149" spans="4:8" s="7" customFormat="1" x14ac:dyDescent="0.25">
      <c r="D149" s="12" t="s">
        <v>85</v>
      </c>
      <c r="E149" s="3" t="s">
        <v>18</v>
      </c>
      <c r="F149" s="4">
        <v>15670</v>
      </c>
      <c r="G149" s="8">
        <f>+H149-F149</f>
        <v>0</v>
      </c>
      <c r="H149" s="4">
        <v>15670</v>
      </c>
    </row>
    <row r="150" spans="4:8" s="7" customFormat="1" x14ac:dyDescent="0.25">
      <c r="D150" s="12" t="s">
        <v>85</v>
      </c>
      <c r="E150" s="3" t="s">
        <v>19</v>
      </c>
      <c r="F150" s="4">
        <v>86544</v>
      </c>
      <c r="G150" s="8">
        <f>+H150-F150</f>
        <v>0</v>
      </c>
      <c r="H150" s="4">
        <v>86544</v>
      </c>
    </row>
    <row r="151" spans="4:8" s="7" customFormat="1" x14ac:dyDescent="0.25">
      <c r="D151" s="12" t="s">
        <v>85</v>
      </c>
      <c r="E151" s="3" t="s">
        <v>20</v>
      </c>
      <c r="F151" s="4">
        <v>55752</v>
      </c>
      <c r="G151" s="8">
        <f>+H151-F151</f>
        <v>0</v>
      </c>
      <c r="H151" s="4">
        <v>55752</v>
      </c>
    </row>
    <row r="152" spans="4:8" s="7" customFormat="1" x14ac:dyDescent="0.25">
      <c r="D152" s="12" t="s">
        <v>85</v>
      </c>
      <c r="E152" s="3" t="s">
        <v>21</v>
      </c>
      <c r="F152" s="4">
        <v>26348</v>
      </c>
      <c r="G152" s="8">
        <f>+H152-F152</f>
        <v>0</v>
      </c>
      <c r="H152" s="4">
        <v>26348</v>
      </c>
    </row>
    <row r="153" spans="4:8" s="7" customFormat="1" x14ac:dyDescent="0.25">
      <c r="D153" s="12" t="s">
        <v>85</v>
      </c>
      <c r="E153" s="3" t="s">
        <v>1</v>
      </c>
      <c r="F153" s="4">
        <v>0</v>
      </c>
      <c r="G153" s="8">
        <f>+H153-F153</f>
        <v>96493</v>
      </c>
      <c r="H153" s="4">
        <v>96493</v>
      </c>
    </row>
    <row r="154" spans="4:8" s="7" customFormat="1" x14ac:dyDescent="0.25">
      <c r="D154" s="12" t="s">
        <v>81</v>
      </c>
      <c r="E154" s="3" t="s">
        <v>68</v>
      </c>
      <c r="F154" s="4">
        <v>12978</v>
      </c>
      <c r="G154" s="8">
        <f>+H154-F154</f>
        <v>-12978</v>
      </c>
      <c r="H154" s="4">
        <v>0</v>
      </c>
    </row>
    <row r="155" spans="4:8" s="7" customFormat="1" x14ac:dyDescent="0.25">
      <c r="D155" s="12" t="s">
        <v>81</v>
      </c>
      <c r="E155" s="3" t="s">
        <v>63</v>
      </c>
      <c r="F155" s="4">
        <v>15735</v>
      </c>
      <c r="G155" s="8">
        <f>+H155-F155</f>
        <v>-15735</v>
      </c>
      <c r="H155" s="4">
        <v>0</v>
      </c>
    </row>
    <row r="156" spans="4:8" s="7" customFormat="1" x14ac:dyDescent="0.25">
      <c r="D156" s="12" t="s">
        <v>81</v>
      </c>
      <c r="E156" s="3" t="s">
        <v>17</v>
      </c>
      <c r="F156" s="4">
        <v>2649</v>
      </c>
      <c r="G156" s="8">
        <f>+H156-F156</f>
        <v>-2649</v>
      </c>
      <c r="H156" s="4">
        <v>0</v>
      </c>
    </row>
    <row r="157" spans="4:8" s="7" customFormat="1" x14ac:dyDescent="0.25">
      <c r="D157" s="12" t="s">
        <v>81</v>
      </c>
      <c r="E157" s="3" t="s">
        <v>18</v>
      </c>
      <c r="F157" s="4">
        <v>1143</v>
      </c>
      <c r="G157" s="8">
        <f>+H157-F157</f>
        <v>-1143</v>
      </c>
      <c r="H157" s="4">
        <v>0</v>
      </c>
    </row>
    <row r="158" spans="4:8" s="7" customFormat="1" x14ac:dyDescent="0.25">
      <c r="D158" s="12" t="s">
        <v>81</v>
      </c>
      <c r="E158" s="3" t="s">
        <v>42</v>
      </c>
      <c r="F158" s="4">
        <v>157</v>
      </c>
      <c r="G158" s="8">
        <f>+H158-F158</f>
        <v>-157</v>
      </c>
      <c r="H158" s="4">
        <v>0</v>
      </c>
    </row>
    <row r="159" spans="4:8" s="7" customFormat="1" x14ac:dyDescent="0.25">
      <c r="D159" s="12" t="s">
        <v>81</v>
      </c>
      <c r="E159" s="3" t="s">
        <v>1</v>
      </c>
      <c r="F159" s="4">
        <v>0</v>
      </c>
      <c r="G159" s="8">
        <f>+H159-F159</f>
        <v>83973</v>
      </c>
      <c r="H159" s="4">
        <v>83973</v>
      </c>
    </row>
    <row r="160" spans="4:8" s="7" customFormat="1" x14ac:dyDescent="0.25">
      <c r="D160" s="12" t="s">
        <v>81</v>
      </c>
      <c r="E160" s="3" t="s">
        <v>25</v>
      </c>
      <c r="F160" s="4">
        <v>2322</v>
      </c>
      <c r="G160" s="8">
        <f>+H160-F160</f>
        <v>-2322</v>
      </c>
      <c r="H160" s="4">
        <v>0</v>
      </c>
    </row>
    <row r="161" spans="4:8" s="7" customFormat="1" x14ac:dyDescent="0.25">
      <c r="D161" s="12" t="s">
        <v>82</v>
      </c>
      <c r="E161" s="3" t="s">
        <v>15</v>
      </c>
      <c r="F161" s="4">
        <v>56246</v>
      </c>
      <c r="G161" s="8">
        <f>+H161-F161</f>
        <v>-56246</v>
      </c>
      <c r="H161" s="4">
        <v>0</v>
      </c>
    </row>
    <row r="162" spans="4:8" s="7" customFormat="1" x14ac:dyDescent="0.25">
      <c r="D162" s="12" t="s">
        <v>82</v>
      </c>
      <c r="E162" s="3" t="s">
        <v>19</v>
      </c>
      <c r="F162" s="4">
        <v>23342</v>
      </c>
      <c r="G162" s="8">
        <f>+H162-F162</f>
        <v>-23342</v>
      </c>
      <c r="H162" s="4">
        <v>0</v>
      </c>
    </row>
    <row r="163" spans="4:8" s="7" customFormat="1" x14ac:dyDescent="0.25">
      <c r="D163" s="12" t="s">
        <v>82</v>
      </c>
      <c r="E163" s="3" t="s">
        <v>20</v>
      </c>
      <c r="F163" s="4">
        <v>11480</v>
      </c>
      <c r="G163" s="8">
        <f>+H163-F163</f>
        <v>-11480</v>
      </c>
      <c r="H163" s="4">
        <v>0</v>
      </c>
    </row>
    <row r="164" spans="4:8" s="7" customFormat="1" x14ac:dyDescent="0.25">
      <c r="D164" s="12" t="s">
        <v>82</v>
      </c>
      <c r="E164" s="3" t="s">
        <v>21</v>
      </c>
      <c r="F164" s="4">
        <v>5187</v>
      </c>
      <c r="G164" s="8">
        <f>+H164-F164</f>
        <v>-5187</v>
      </c>
      <c r="H164" s="4">
        <v>0</v>
      </c>
    </row>
    <row r="165" spans="4:8" s="7" customFormat="1" x14ac:dyDescent="0.25">
      <c r="D165" s="12" t="s">
        <v>83</v>
      </c>
      <c r="E165" s="3" t="s">
        <v>1</v>
      </c>
      <c r="F165" s="4">
        <v>1000</v>
      </c>
      <c r="G165" s="8">
        <f>+H165-F165</f>
        <v>-1000</v>
      </c>
      <c r="H165" s="4">
        <v>0</v>
      </c>
    </row>
    <row r="166" spans="4:8" s="7" customFormat="1" x14ac:dyDescent="0.25">
      <c r="D166" s="12" t="s">
        <v>114</v>
      </c>
      <c r="E166" s="3" t="s">
        <v>1</v>
      </c>
      <c r="F166" s="4">
        <v>10000</v>
      </c>
      <c r="G166" s="8">
        <f>+H166-F166</f>
        <v>0</v>
      </c>
      <c r="H166" s="4">
        <v>10000</v>
      </c>
    </row>
    <row r="167" spans="4:8" s="7" customFormat="1" x14ac:dyDescent="0.25">
      <c r="D167" s="12" t="s">
        <v>115</v>
      </c>
      <c r="E167" s="3" t="s">
        <v>47</v>
      </c>
      <c r="F167" s="4">
        <v>123637</v>
      </c>
      <c r="G167" s="8">
        <f>+H167-F167</f>
        <v>0</v>
      </c>
      <c r="H167" s="4">
        <v>123637</v>
      </c>
    </row>
    <row r="168" spans="4:8" s="7" customFormat="1" x14ac:dyDescent="0.25">
      <c r="D168" s="12" t="s">
        <v>115</v>
      </c>
      <c r="E168" s="3" t="s">
        <v>63</v>
      </c>
      <c r="F168" s="4">
        <v>12205</v>
      </c>
      <c r="G168" s="8">
        <f>+H168-F168</f>
        <v>0</v>
      </c>
      <c r="H168" s="4">
        <v>12205</v>
      </c>
    </row>
    <row r="169" spans="4:8" s="7" customFormat="1" x14ac:dyDescent="0.25">
      <c r="D169" s="12" t="s">
        <v>115</v>
      </c>
      <c r="E169" s="3" t="s">
        <v>73</v>
      </c>
      <c r="F169" s="4">
        <v>31122</v>
      </c>
      <c r="G169" s="8">
        <f>+H169-F169</f>
        <v>0</v>
      </c>
      <c r="H169" s="4">
        <v>31122</v>
      </c>
    </row>
    <row r="170" spans="4:8" s="7" customFormat="1" x14ac:dyDescent="0.25">
      <c r="D170" s="12" t="s">
        <v>115</v>
      </c>
      <c r="E170" s="3" t="s">
        <v>74</v>
      </c>
      <c r="F170" s="4">
        <v>25235</v>
      </c>
      <c r="G170" s="8">
        <f>+H170-F170</f>
        <v>0</v>
      </c>
      <c r="H170" s="4">
        <v>25235</v>
      </c>
    </row>
    <row r="171" spans="4:8" s="7" customFormat="1" x14ac:dyDescent="0.25">
      <c r="D171" s="12" t="s">
        <v>115</v>
      </c>
      <c r="E171" s="3" t="s">
        <v>75</v>
      </c>
      <c r="F171" s="4">
        <v>11127</v>
      </c>
      <c r="G171" s="8">
        <f>+H171-F171</f>
        <v>0</v>
      </c>
      <c r="H171" s="4">
        <v>11127</v>
      </c>
    </row>
    <row r="172" spans="4:8" s="7" customFormat="1" x14ac:dyDescent="0.25">
      <c r="D172" s="12" t="s">
        <v>115</v>
      </c>
      <c r="E172" s="3" t="s">
        <v>16</v>
      </c>
      <c r="F172" s="4">
        <v>0</v>
      </c>
      <c r="G172" s="8">
        <f>+H172-F172</f>
        <v>0</v>
      </c>
      <c r="H172" s="4">
        <v>0</v>
      </c>
    </row>
    <row r="173" spans="4:8" s="7" customFormat="1" x14ac:dyDescent="0.25">
      <c r="D173" s="12" t="s">
        <v>115</v>
      </c>
      <c r="E173" s="3" t="s">
        <v>17</v>
      </c>
      <c r="F173" s="4">
        <v>0</v>
      </c>
      <c r="G173" s="8">
        <f>+H173-F173</f>
        <v>0</v>
      </c>
      <c r="H173" s="4">
        <v>0</v>
      </c>
    </row>
    <row r="174" spans="4:8" s="7" customFormat="1" x14ac:dyDescent="0.25">
      <c r="D174" s="12" t="s">
        <v>115</v>
      </c>
      <c r="E174" s="3" t="s">
        <v>18</v>
      </c>
      <c r="F174" s="4">
        <v>0</v>
      </c>
      <c r="G174" s="8">
        <f>+H174-F174</f>
        <v>0</v>
      </c>
      <c r="H174" s="4">
        <v>0</v>
      </c>
    </row>
    <row r="175" spans="4:8" s="7" customFormat="1" x14ac:dyDescent="0.25">
      <c r="D175" s="12" t="s">
        <v>115</v>
      </c>
      <c r="E175" s="3" t="s">
        <v>1</v>
      </c>
      <c r="F175" s="4">
        <v>22174</v>
      </c>
      <c r="G175" s="8">
        <f>+H175-F175</f>
        <v>27500</v>
      </c>
      <c r="H175" s="4">
        <v>49674</v>
      </c>
    </row>
    <row r="176" spans="4:8" s="7" customFormat="1" x14ac:dyDescent="0.25">
      <c r="D176" s="12" t="s">
        <v>115</v>
      </c>
      <c r="E176" s="3" t="s">
        <v>25</v>
      </c>
      <c r="F176" s="4">
        <v>4500</v>
      </c>
      <c r="G176" s="8">
        <f>+H176-F176</f>
        <v>6500</v>
      </c>
      <c r="H176" s="4">
        <v>11000</v>
      </c>
    </row>
    <row r="177" spans="4:8" s="7" customFormat="1" x14ac:dyDescent="0.25">
      <c r="D177" s="12" t="s">
        <v>116</v>
      </c>
      <c r="E177" s="3" t="s">
        <v>1</v>
      </c>
      <c r="F177" s="4">
        <v>150000</v>
      </c>
      <c r="G177" s="8">
        <f>+H177-F177</f>
        <v>-50000</v>
      </c>
      <c r="H177" s="4">
        <v>100000</v>
      </c>
    </row>
    <row r="178" spans="4:8" s="7" customFormat="1" x14ac:dyDescent="0.25">
      <c r="D178" s="12" t="s">
        <v>117</v>
      </c>
      <c r="E178" s="3" t="s">
        <v>1</v>
      </c>
      <c r="F178" s="4">
        <v>15480</v>
      </c>
      <c r="G178" s="8">
        <f>+H178-F178</f>
        <v>0</v>
      </c>
      <c r="H178" s="4">
        <v>15480</v>
      </c>
    </row>
    <row r="179" spans="4:8" s="7" customFormat="1" x14ac:dyDescent="0.25">
      <c r="D179" s="12" t="s">
        <v>118</v>
      </c>
      <c r="E179" s="3" t="s">
        <v>1</v>
      </c>
      <c r="F179" s="4">
        <v>0</v>
      </c>
      <c r="G179" s="8">
        <f>+H179-F179</f>
        <v>0</v>
      </c>
      <c r="H179" s="4">
        <v>0</v>
      </c>
    </row>
    <row r="180" spans="4:8" s="7" customFormat="1" x14ac:dyDescent="0.25">
      <c r="D180" s="12" t="s">
        <v>119</v>
      </c>
      <c r="E180" s="3" t="s">
        <v>1</v>
      </c>
      <c r="F180" s="4">
        <v>52000</v>
      </c>
      <c r="G180" s="8">
        <f>+H180-F180</f>
        <v>0</v>
      </c>
      <c r="H180" s="4">
        <v>52000</v>
      </c>
    </row>
    <row r="181" spans="4:8" s="7" customFormat="1" x14ac:dyDescent="0.25">
      <c r="D181" s="12" t="s">
        <v>120</v>
      </c>
      <c r="E181" s="3" t="s">
        <v>1</v>
      </c>
      <c r="F181" s="4">
        <v>10000</v>
      </c>
      <c r="G181" s="8">
        <f>+H181-F181</f>
        <v>0</v>
      </c>
      <c r="H181" s="4">
        <v>10000</v>
      </c>
    </row>
    <row r="182" spans="4:8" s="7" customFormat="1" x14ac:dyDescent="0.25">
      <c r="D182" s="12" t="s">
        <v>104</v>
      </c>
      <c r="E182" s="3" t="s">
        <v>47</v>
      </c>
      <c r="F182" s="4">
        <v>1236813</v>
      </c>
      <c r="G182" s="8">
        <f>+H182-F182</f>
        <v>-17000</v>
      </c>
      <c r="H182" s="4">
        <v>1219813</v>
      </c>
    </row>
    <row r="183" spans="4:8" s="7" customFormat="1" x14ac:dyDescent="0.25">
      <c r="D183" s="12" t="s">
        <v>104</v>
      </c>
      <c r="E183" s="3" t="s">
        <v>15</v>
      </c>
      <c r="F183" s="4">
        <v>91327</v>
      </c>
      <c r="G183" s="8">
        <f>+H183-F183</f>
        <v>0</v>
      </c>
      <c r="H183" s="4">
        <v>91327</v>
      </c>
    </row>
    <row r="184" spans="4:8" s="7" customFormat="1" x14ac:dyDescent="0.25">
      <c r="D184" s="12" t="s">
        <v>104</v>
      </c>
      <c r="E184" s="3" t="s">
        <v>29</v>
      </c>
      <c r="F184" s="4">
        <v>15000</v>
      </c>
      <c r="G184" s="8">
        <f>+H184-F184</f>
        <v>0</v>
      </c>
      <c r="H184" s="4">
        <v>15000</v>
      </c>
    </row>
    <row r="185" spans="4:8" s="7" customFormat="1" x14ac:dyDescent="0.25">
      <c r="D185" s="12" t="s">
        <v>104</v>
      </c>
      <c r="E185" s="3" t="s">
        <v>73</v>
      </c>
      <c r="F185" s="4">
        <v>311220</v>
      </c>
      <c r="G185" s="8">
        <f>+H185-F185</f>
        <v>0</v>
      </c>
      <c r="H185" s="4">
        <v>311220</v>
      </c>
    </row>
    <row r="186" spans="4:8" s="7" customFormat="1" x14ac:dyDescent="0.25">
      <c r="D186" s="12" t="s">
        <v>104</v>
      </c>
      <c r="E186" s="3" t="s">
        <v>74</v>
      </c>
      <c r="F186" s="4">
        <v>252434</v>
      </c>
      <c r="G186" s="8">
        <f>+H186-F186</f>
        <v>0</v>
      </c>
      <c r="H186" s="4">
        <v>252434</v>
      </c>
    </row>
    <row r="187" spans="4:8" s="7" customFormat="1" x14ac:dyDescent="0.25">
      <c r="D187" s="12" t="s">
        <v>104</v>
      </c>
      <c r="E187" s="3" t="s">
        <v>75</v>
      </c>
      <c r="F187" s="4">
        <v>111314</v>
      </c>
      <c r="G187" s="8">
        <f>+H187-F187</f>
        <v>0</v>
      </c>
      <c r="H187" s="4">
        <v>111314</v>
      </c>
    </row>
    <row r="188" spans="4:8" s="7" customFormat="1" x14ac:dyDescent="0.25">
      <c r="D188" s="12" t="s">
        <v>104</v>
      </c>
      <c r="E188" s="3" t="s">
        <v>16</v>
      </c>
      <c r="F188" s="4">
        <v>0</v>
      </c>
      <c r="G188" s="8">
        <f>+H188-F188</f>
        <v>0</v>
      </c>
      <c r="H188" s="4">
        <v>0</v>
      </c>
    </row>
    <row r="189" spans="4:8" s="7" customFormat="1" x14ac:dyDescent="0.25">
      <c r="D189" s="12" t="s">
        <v>104</v>
      </c>
      <c r="E189" s="3" t="s">
        <v>17</v>
      </c>
      <c r="F189" s="4">
        <v>0</v>
      </c>
      <c r="G189" s="8">
        <f>+H189-F189</f>
        <v>0</v>
      </c>
      <c r="H189" s="4">
        <v>0</v>
      </c>
    </row>
    <row r="190" spans="4:8" s="7" customFormat="1" x14ac:dyDescent="0.25">
      <c r="D190" s="12" t="s">
        <v>104</v>
      </c>
      <c r="E190" s="3" t="s">
        <v>18</v>
      </c>
      <c r="F190" s="4">
        <v>0</v>
      </c>
      <c r="G190" s="8">
        <f>+H190-F190</f>
        <v>0</v>
      </c>
      <c r="H190" s="4">
        <v>0</v>
      </c>
    </row>
    <row r="191" spans="4:8" s="7" customFormat="1" x14ac:dyDescent="0.25">
      <c r="D191" s="12" t="s">
        <v>104</v>
      </c>
      <c r="E191" s="3" t="s">
        <v>19</v>
      </c>
      <c r="F191" s="4">
        <v>31122</v>
      </c>
      <c r="G191" s="8">
        <f>+H191-F191</f>
        <v>0</v>
      </c>
      <c r="H191" s="4">
        <v>31122</v>
      </c>
    </row>
    <row r="192" spans="4:8" s="7" customFormat="1" x14ac:dyDescent="0.25">
      <c r="D192" s="12" t="s">
        <v>104</v>
      </c>
      <c r="E192" s="3" t="s">
        <v>20</v>
      </c>
      <c r="F192" s="4">
        <v>18640</v>
      </c>
      <c r="G192" s="8">
        <f>+H192-F192</f>
        <v>0</v>
      </c>
      <c r="H192" s="4">
        <v>18640</v>
      </c>
    </row>
    <row r="193" spans="4:8" s="7" customFormat="1" x14ac:dyDescent="0.25">
      <c r="D193" s="12" t="s">
        <v>104</v>
      </c>
      <c r="E193" s="3" t="s">
        <v>21</v>
      </c>
      <c r="F193" s="4">
        <v>8220</v>
      </c>
      <c r="G193" s="8">
        <f>+H193-F193</f>
        <v>0</v>
      </c>
      <c r="H193" s="4">
        <v>8220</v>
      </c>
    </row>
    <row r="194" spans="4:8" s="7" customFormat="1" x14ac:dyDescent="0.25">
      <c r="D194" s="12" t="s">
        <v>104</v>
      </c>
      <c r="E194" s="3" t="s">
        <v>8</v>
      </c>
      <c r="F194" s="4">
        <v>500</v>
      </c>
      <c r="G194" s="8">
        <f>+H194-F194</f>
        <v>0</v>
      </c>
      <c r="H194" s="4">
        <v>500</v>
      </c>
    </row>
    <row r="195" spans="4:8" s="7" customFormat="1" x14ac:dyDescent="0.25">
      <c r="D195" s="12" t="s">
        <v>104</v>
      </c>
      <c r="E195" s="3" t="s">
        <v>1</v>
      </c>
      <c r="F195" s="4">
        <v>36410</v>
      </c>
      <c r="G195" s="8">
        <f>+H195-F195</f>
        <v>0</v>
      </c>
      <c r="H195" s="4">
        <v>36410</v>
      </c>
    </row>
    <row r="196" spans="4:8" s="7" customFormat="1" x14ac:dyDescent="0.25">
      <c r="D196" s="12" t="s">
        <v>104</v>
      </c>
      <c r="E196" s="3" t="s">
        <v>25</v>
      </c>
      <c r="F196" s="4">
        <v>12000</v>
      </c>
      <c r="G196" s="8">
        <f>+H196-F196</f>
        <v>0</v>
      </c>
      <c r="H196" s="4">
        <v>12000</v>
      </c>
    </row>
    <row r="197" spans="4:8" s="7" customFormat="1" x14ac:dyDescent="0.25">
      <c r="D197" s="12" t="s">
        <v>121</v>
      </c>
      <c r="E197" s="3" t="s">
        <v>1</v>
      </c>
      <c r="F197" s="4">
        <v>30000</v>
      </c>
      <c r="G197" s="8">
        <f>+H197-F197</f>
        <v>0</v>
      </c>
      <c r="H197" s="4">
        <v>30000</v>
      </c>
    </row>
    <row r="198" spans="4:8" s="7" customFormat="1" x14ac:dyDescent="0.25">
      <c r="D198" s="12" t="s">
        <v>122</v>
      </c>
      <c r="E198" s="3" t="s">
        <v>1</v>
      </c>
      <c r="F198" s="4">
        <v>110000</v>
      </c>
      <c r="G198" s="8">
        <f>+H198-F198</f>
        <v>0</v>
      </c>
      <c r="H198" s="4">
        <v>110000</v>
      </c>
    </row>
    <row r="199" spans="4:8" s="7" customFormat="1" x14ac:dyDescent="0.25">
      <c r="D199" s="12" t="s">
        <v>79</v>
      </c>
      <c r="E199" s="3" t="s">
        <v>47</v>
      </c>
      <c r="F199" s="4">
        <v>52707</v>
      </c>
      <c r="G199" s="8">
        <f>+H199-F199</f>
        <v>0</v>
      </c>
      <c r="H199" s="4">
        <v>52707</v>
      </c>
    </row>
    <row r="200" spans="4:8" s="7" customFormat="1" x14ac:dyDescent="0.25">
      <c r="D200" s="12" t="s">
        <v>79</v>
      </c>
      <c r="E200" s="3" t="s">
        <v>15</v>
      </c>
      <c r="F200" s="4">
        <v>54149</v>
      </c>
      <c r="G200" s="8">
        <f>+H200-F200</f>
        <v>0</v>
      </c>
      <c r="H200" s="4">
        <v>54149</v>
      </c>
    </row>
    <row r="201" spans="4:8" s="7" customFormat="1" x14ac:dyDescent="0.25">
      <c r="D201" s="12" t="s">
        <v>79</v>
      </c>
      <c r="E201" s="3" t="s">
        <v>16</v>
      </c>
      <c r="F201" s="4">
        <v>12138</v>
      </c>
      <c r="G201" s="8">
        <f>+H201-F201</f>
        <v>0</v>
      </c>
      <c r="H201" s="4">
        <v>12138</v>
      </c>
    </row>
    <row r="202" spans="4:8" s="7" customFormat="1" x14ac:dyDescent="0.25">
      <c r="D202" s="12" t="s">
        <v>79</v>
      </c>
      <c r="E202" s="3" t="s">
        <v>17</v>
      </c>
      <c r="F202" s="4">
        <v>6111</v>
      </c>
      <c r="G202" s="8">
        <f>+H202-F202</f>
        <v>0</v>
      </c>
      <c r="H202" s="4">
        <v>6111</v>
      </c>
    </row>
    <row r="203" spans="4:8" s="7" customFormat="1" x14ac:dyDescent="0.25">
      <c r="D203" s="12" t="s">
        <v>79</v>
      </c>
      <c r="E203" s="3" t="s">
        <v>18</v>
      </c>
      <c r="F203" s="4">
        <v>4774</v>
      </c>
      <c r="G203" s="8">
        <f>+H203-F203</f>
        <v>0</v>
      </c>
      <c r="H203" s="4">
        <v>4774</v>
      </c>
    </row>
    <row r="204" spans="4:8" s="7" customFormat="1" x14ac:dyDescent="0.25">
      <c r="D204" s="12" t="s">
        <v>79</v>
      </c>
      <c r="E204" s="3" t="s">
        <v>19</v>
      </c>
      <c r="F204" s="4">
        <v>14005</v>
      </c>
      <c r="G204" s="8">
        <f>+H204-F204</f>
        <v>0</v>
      </c>
      <c r="H204" s="4">
        <v>14005</v>
      </c>
    </row>
    <row r="205" spans="4:8" s="7" customFormat="1" x14ac:dyDescent="0.25">
      <c r="D205" s="12" t="s">
        <v>79</v>
      </c>
      <c r="E205" s="3" t="s">
        <v>20</v>
      </c>
      <c r="F205" s="4">
        <v>11052</v>
      </c>
      <c r="G205" s="8">
        <f>+H205-F205</f>
        <v>0</v>
      </c>
      <c r="H205" s="4">
        <v>11052</v>
      </c>
    </row>
    <row r="206" spans="4:8" s="7" customFormat="1" x14ac:dyDescent="0.25">
      <c r="D206" s="12" t="s">
        <v>79</v>
      </c>
      <c r="E206" s="3" t="s">
        <v>21</v>
      </c>
      <c r="F206" s="4">
        <v>4905</v>
      </c>
      <c r="G206" s="8">
        <f>+H206-F206</f>
        <v>0</v>
      </c>
      <c r="H206" s="4">
        <v>4905</v>
      </c>
    </row>
    <row r="207" spans="4:8" s="7" customFormat="1" x14ac:dyDescent="0.25">
      <c r="D207" s="12" t="s">
        <v>79</v>
      </c>
      <c r="E207" s="3" t="s">
        <v>1</v>
      </c>
      <c r="F207" s="4">
        <v>47306</v>
      </c>
      <c r="G207" s="8">
        <f>+H207-F207</f>
        <v>109545</v>
      </c>
      <c r="H207" s="4">
        <v>156851</v>
      </c>
    </row>
    <row r="208" spans="4:8" s="7" customFormat="1" x14ac:dyDescent="0.25">
      <c r="D208" s="12" t="s">
        <v>80</v>
      </c>
      <c r="E208" s="3" t="s">
        <v>15</v>
      </c>
      <c r="F208" s="4">
        <v>6017</v>
      </c>
      <c r="G208" s="8">
        <f>+H208-F208</f>
        <v>-6017</v>
      </c>
      <c r="H208" s="4">
        <v>0</v>
      </c>
    </row>
    <row r="209" spans="4:8" s="7" customFormat="1" x14ac:dyDescent="0.25">
      <c r="D209" s="12" t="s">
        <v>80</v>
      </c>
      <c r="E209" s="3" t="s">
        <v>19</v>
      </c>
      <c r="F209" s="4">
        <v>1556</v>
      </c>
      <c r="G209" s="8">
        <f>+H209-F209</f>
        <v>-1556</v>
      </c>
      <c r="H209" s="4">
        <v>0</v>
      </c>
    </row>
    <row r="210" spans="4:8" s="7" customFormat="1" x14ac:dyDescent="0.25">
      <c r="D210" s="12" t="s">
        <v>80</v>
      </c>
      <c r="E210" s="3" t="s">
        <v>20</v>
      </c>
      <c r="F210" s="4">
        <v>1228</v>
      </c>
      <c r="G210" s="8">
        <f>+H210-F210</f>
        <v>-1228</v>
      </c>
      <c r="H210" s="4">
        <v>0</v>
      </c>
    </row>
    <row r="211" spans="4:8" s="7" customFormat="1" x14ac:dyDescent="0.25">
      <c r="D211" s="12" t="s">
        <v>80</v>
      </c>
      <c r="E211" s="3" t="s">
        <v>21</v>
      </c>
      <c r="F211" s="4">
        <v>545</v>
      </c>
      <c r="G211" s="8">
        <f>+H211-F211</f>
        <v>-545</v>
      </c>
      <c r="H211" s="4">
        <v>0</v>
      </c>
    </row>
    <row r="212" spans="4:8" s="7" customFormat="1" x14ac:dyDescent="0.25">
      <c r="D212" s="12" t="s">
        <v>80</v>
      </c>
      <c r="E212" s="3" t="s">
        <v>1</v>
      </c>
      <c r="F212" s="4">
        <v>50061</v>
      </c>
      <c r="G212" s="8">
        <f>+H212-F212</f>
        <v>-50061</v>
      </c>
      <c r="H212" s="4">
        <v>0</v>
      </c>
    </row>
    <row r="213" spans="4:8" s="7" customFormat="1" x14ac:dyDescent="0.25">
      <c r="D213" s="12" t="s">
        <v>105</v>
      </c>
      <c r="E213" s="3" t="s">
        <v>47</v>
      </c>
      <c r="F213" s="4">
        <v>248000</v>
      </c>
      <c r="G213" s="8">
        <f>+H213-F213</f>
        <v>-31824</v>
      </c>
      <c r="H213" s="4">
        <v>216176</v>
      </c>
    </row>
    <row r="214" spans="4:8" s="7" customFormat="1" x14ac:dyDescent="0.25">
      <c r="D214" s="12" t="s">
        <v>105</v>
      </c>
      <c r="E214" s="3" t="s">
        <v>63</v>
      </c>
      <c r="F214" s="4">
        <v>12204</v>
      </c>
      <c r="G214" s="8">
        <f>+H214-F214</f>
        <v>0</v>
      </c>
      <c r="H214" s="4">
        <v>12204</v>
      </c>
    </row>
    <row r="215" spans="4:8" s="7" customFormat="1" x14ac:dyDescent="0.25">
      <c r="D215" s="12" t="s">
        <v>105</v>
      </c>
      <c r="E215" s="3" t="s">
        <v>73</v>
      </c>
      <c r="F215" s="4">
        <v>39000</v>
      </c>
      <c r="G215" s="8">
        <f>+H215-F215</f>
        <v>0</v>
      </c>
      <c r="H215" s="4">
        <v>39000</v>
      </c>
    </row>
    <row r="216" spans="4:8" s="7" customFormat="1" x14ac:dyDescent="0.25">
      <c r="D216" s="12" t="s">
        <v>105</v>
      </c>
      <c r="E216" s="3" t="s">
        <v>74</v>
      </c>
      <c r="F216" s="4">
        <v>51000</v>
      </c>
      <c r="G216" s="8">
        <f>+H216-F216</f>
        <v>0</v>
      </c>
      <c r="H216" s="4">
        <v>51000</v>
      </c>
    </row>
    <row r="217" spans="4:8" s="7" customFormat="1" x14ac:dyDescent="0.25">
      <c r="D217" s="12" t="s">
        <v>105</v>
      </c>
      <c r="E217" s="3" t="s">
        <v>75</v>
      </c>
      <c r="F217" s="4">
        <v>22500</v>
      </c>
      <c r="G217" s="8">
        <f>+H217-F217</f>
        <v>0</v>
      </c>
      <c r="H217" s="4">
        <v>22500</v>
      </c>
    </row>
    <row r="218" spans="4:8" s="7" customFormat="1" x14ac:dyDescent="0.25">
      <c r="D218" s="12" t="s">
        <v>105</v>
      </c>
      <c r="E218" s="3" t="s">
        <v>16</v>
      </c>
      <c r="F218" s="4">
        <v>0</v>
      </c>
      <c r="G218" s="8">
        <f>+H218-F218</f>
        <v>0</v>
      </c>
      <c r="H218" s="4">
        <v>0</v>
      </c>
    </row>
    <row r="219" spans="4:8" s="7" customFormat="1" x14ac:dyDescent="0.25">
      <c r="D219" s="12" t="s">
        <v>105</v>
      </c>
      <c r="E219" s="3" t="s">
        <v>17</v>
      </c>
      <c r="F219" s="4">
        <v>0</v>
      </c>
      <c r="G219" s="8">
        <f>+H219-F219</f>
        <v>0</v>
      </c>
      <c r="H219" s="4">
        <v>0</v>
      </c>
    </row>
    <row r="220" spans="4:8" s="7" customFormat="1" x14ac:dyDescent="0.25">
      <c r="D220" s="12" t="s">
        <v>105</v>
      </c>
      <c r="E220" s="3" t="s">
        <v>18</v>
      </c>
      <c r="F220" s="4">
        <v>0</v>
      </c>
      <c r="G220" s="8">
        <f>+H220-F220</f>
        <v>0</v>
      </c>
      <c r="H220" s="4">
        <v>0</v>
      </c>
    </row>
    <row r="221" spans="4:8" s="7" customFormat="1" x14ac:dyDescent="0.25">
      <c r="D221" s="12" t="s">
        <v>105</v>
      </c>
      <c r="E221" s="3" t="s">
        <v>42</v>
      </c>
      <c r="F221" s="4">
        <v>120</v>
      </c>
      <c r="G221" s="8">
        <f>+H221-F221</f>
        <v>0</v>
      </c>
      <c r="H221" s="4">
        <v>120</v>
      </c>
    </row>
    <row r="222" spans="4:8" s="7" customFormat="1" x14ac:dyDescent="0.25">
      <c r="D222" s="12" t="s">
        <v>105</v>
      </c>
      <c r="E222" s="3" t="s">
        <v>1</v>
      </c>
      <c r="F222" s="4">
        <v>17176</v>
      </c>
      <c r="G222" s="8">
        <f>+H222-F222</f>
        <v>-2176</v>
      </c>
      <c r="H222" s="4">
        <v>15000</v>
      </c>
    </row>
    <row r="223" spans="4:8" s="7" customFormat="1" x14ac:dyDescent="0.25">
      <c r="D223" s="12" t="s">
        <v>105</v>
      </c>
      <c r="E223" s="3" t="s">
        <v>25</v>
      </c>
      <c r="F223" s="4">
        <v>40000</v>
      </c>
      <c r="G223" s="8">
        <f>+H223-F223</f>
        <v>-15000</v>
      </c>
      <c r="H223" s="4">
        <v>25000</v>
      </c>
    </row>
    <row r="224" spans="4:8" s="7" customFormat="1" x14ac:dyDescent="0.25">
      <c r="D224" s="12" t="s">
        <v>98</v>
      </c>
      <c r="E224" s="3" t="s">
        <v>1</v>
      </c>
      <c r="F224" s="4">
        <v>115464</v>
      </c>
      <c r="G224" s="8">
        <f>+H224-F224</f>
        <v>-115464</v>
      </c>
      <c r="H224" s="4">
        <v>0</v>
      </c>
    </row>
    <row r="225" spans="4:9" s="7" customFormat="1" x14ac:dyDescent="0.25">
      <c r="D225" s="12" t="s">
        <v>98</v>
      </c>
      <c r="E225" s="3" t="s">
        <v>2</v>
      </c>
      <c r="F225" s="4">
        <v>0</v>
      </c>
      <c r="G225" s="8">
        <f>+H225-F225</f>
        <v>0</v>
      </c>
      <c r="H225" s="4">
        <v>0</v>
      </c>
    </row>
    <row r="226" spans="4:9" s="7" customFormat="1" x14ac:dyDescent="0.25">
      <c r="D226" s="12" t="s">
        <v>106</v>
      </c>
      <c r="E226" s="3" t="s">
        <v>13</v>
      </c>
      <c r="F226" s="4">
        <v>14578</v>
      </c>
      <c r="G226" s="8">
        <f>+H226-F226</f>
        <v>0</v>
      </c>
      <c r="H226" s="4">
        <v>14578</v>
      </c>
    </row>
    <row r="227" spans="4:9" s="7" customFormat="1" x14ac:dyDescent="0.25">
      <c r="D227" s="12" t="s">
        <v>106</v>
      </c>
      <c r="E227" s="3" t="s">
        <v>47</v>
      </c>
      <c r="F227" s="4">
        <v>126190</v>
      </c>
      <c r="G227" s="8">
        <f>+H227-F227</f>
        <v>-20000</v>
      </c>
      <c r="H227" s="4">
        <v>106190</v>
      </c>
    </row>
    <row r="228" spans="4:9" s="7" customFormat="1" x14ac:dyDescent="0.25">
      <c r="D228" s="12" t="s">
        <v>106</v>
      </c>
      <c r="E228" s="3" t="s">
        <v>73</v>
      </c>
      <c r="F228" s="4">
        <v>25251</v>
      </c>
      <c r="G228" s="8">
        <f>+H228-F228</f>
        <v>0</v>
      </c>
      <c r="H228" s="4">
        <v>25251</v>
      </c>
    </row>
    <row r="229" spans="4:9" s="7" customFormat="1" x14ac:dyDescent="0.25">
      <c r="D229" s="12" t="s">
        <v>106</v>
      </c>
      <c r="E229" s="3" t="s">
        <v>74</v>
      </c>
      <c r="F229" s="4">
        <v>26250</v>
      </c>
      <c r="G229" s="8">
        <f>+H229-F229</f>
        <v>0</v>
      </c>
      <c r="H229" s="4">
        <v>26250</v>
      </c>
    </row>
    <row r="230" spans="4:9" s="7" customFormat="1" x14ac:dyDescent="0.25">
      <c r="D230" s="12" t="s">
        <v>106</v>
      </c>
      <c r="E230" s="3" t="s">
        <v>75</v>
      </c>
      <c r="F230" s="4">
        <v>10455</v>
      </c>
      <c r="G230" s="8">
        <f>+H230-F230</f>
        <v>0</v>
      </c>
      <c r="H230" s="4">
        <v>10455</v>
      </c>
    </row>
    <row r="231" spans="4:9" s="7" customFormat="1" x14ac:dyDescent="0.25">
      <c r="D231" s="12" t="s">
        <v>106</v>
      </c>
      <c r="E231" s="3" t="s">
        <v>16</v>
      </c>
      <c r="F231" s="4">
        <v>0</v>
      </c>
      <c r="G231" s="8">
        <f>+H231-F231</f>
        <v>0</v>
      </c>
      <c r="H231" s="4">
        <v>0</v>
      </c>
    </row>
    <row r="232" spans="4:9" s="7" customFormat="1" x14ac:dyDescent="0.25">
      <c r="D232" s="12" t="s">
        <v>106</v>
      </c>
      <c r="E232" s="3" t="s">
        <v>17</v>
      </c>
      <c r="F232" s="4">
        <v>2530</v>
      </c>
      <c r="G232" s="8">
        <f>+H232-F232</f>
        <v>0</v>
      </c>
      <c r="H232" s="4">
        <v>2530</v>
      </c>
    </row>
    <row r="233" spans="4:9" s="7" customFormat="1" x14ac:dyDescent="0.25">
      <c r="D233" s="12" t="s">
        <v>106</v>
      </c>
      <c r="E233" s="3" t="s">
        <v>18</v>
      </c>
      <c r="F233" s="4">
        <v>1265</v>
      </c>
      <c r="G233" s="8">
        <f>+H233-F233</f>
        <v>0</v>
      </c>
      <c r="H233" s="4">
        <v>1265</v>
      </c>
    </row>
    <row r="234" spans="4:9" s="7" customFormat="1" x14ac:dyDescent="0.25">
      <c r="D234" s="12" t="s">
        <v>106</v>
      </c>
      <c r="E234" s="3" t="s">
        <v>1</v>
      </c>
      <c r="F234" s="4">
        <v>-17647</v>
      </c>
      <c r="G234" s="8">
        <f>+H234-F234</f>
        <v>35552</v>
      </c>
      <c r="H234" s="4">
        <v>17905</v>
      </c>
    </row>
    <row r="235" spans="4:9" s="7" customFormat="1" x14ac:dyDescent="0.25">
      <c r="D235" s="12" t="s">
        <v>106</v>
      </c>
      <c r="E235" s="3" t="s">
        <v>25</v>
      </c>
      <c r="F235" s="4">
        <v>4576</v>
      </c>
      <c r="G235" s="8">
        <f>+H235-F235</f>
        <v>0</v>
      </c>
      <c r="H235" s="4">
        <v>4576</v>
      </c>
    </row>
    <row r="236" spans="4:9" s="7" customFormat="1" x14ac:dyDescent="0.25">
      <c r="D236" s="12" t="s">
        <v>107</v>
      </c>
      <c r="E236" s="3" t="s">
        <v>1</v>
      </c>
      <c r="F236" s="4">
        <v>143073</v>
      </c>
      <c r="G236" s="8">
        <f>+H236-F236</f>
        <v>-143073</v>
      </c>
      <c r="H236" s="4">
        <v>0</v>
      </c>
    </row>
    <row r="237" spans="4:9" s="7" customFormat="1" x14ac:dyDescent="0.25">
      <c r="D237" s="12" t="s">
        <v>107</v>
      </c>
      <c r="E237" s="3" t="s">
        <v>108</v>
      </c>
      <c r="F237" s="4">
        <v>41552</v>
      </c>
      <c r="G237" s="8">
        <f>+H237-F237</f>
        <v>-41552</v>
      </c>
      <c r="H237" s="4">
        <v>0</v>
      </c>
    </row>
    <row r="238" spans="4:9" s="7" customFormat="1" x14ac:dyDescent="0.25">
      <c r="D238" s="12" t="s">
        <v>60</v>
      </c>
      <c r="E238" s="3" t="s">
        <v>1</v>
      </c>
      <c r="F238" s="4">
        <v>-799239</v>
      </c>
      <c r="G238" s="8">
        <f>+H238-F238</f>
        <v>1379007</v>
      </c>
      <c r="H238" s="4">
        <v>579768</v>
      </c>
      <c r="I238" s="7">
        <v>-79590</v>
      </c>
    </row>
    <row r="239" spans="4:9" s="7" customFormat="1" x14ac:dyDescent="0.25">
      <c r="D239" s="12" t="s">
        <v>61</v>
      </c>
      <c r="E239" s="3" t="s">
        <v>1</v>
      </c>
      <c r="F239" s="4">
        <v>2662509</v>
      </c>
      <c r="G239" s="8">
        <f>+H239-F239</f>
        <v>-662509</v>
      </c>
      <c r="H239" s="4">
        <v>2000000</v>
      </c>
    </row>
    <row r="240" spans="4:9" s="7" customFormat="1" x14ac:dyDescent="0.25">
      <c r="D240" s="12" t="s">
        <v>62</v>
      </c>
      <c r="E240" s="3" t="s">
        <v>47</v>
      </c>
      <c r="F240" s="4">
        <v>131700</v>
      </c>
      <c r="G240" s="8">
        <f>+H240-F240</f>
        <v>-24700</v>
      </c>
      <c r="H240" s="4">
        <v>107000</v>
      </c>
    </row>
    <row r="241" spans="4:8" s="7" customFormat="1" x14ac:dyDescent="0.25">
      <c r="D241" s="12" t="s">
        <v>62</v>
      </c>
      <c r="E241" s="3" t="s">
        <v>29</v>
      </c>
      <c r="F241" s="4">
        <v>10000</v>
      </c>
      <c r="G241" s="8">
        <f>+H241-F241</f>
        <v>0</v>
      </c>
      <c r="H241" s="4">
        <v>10000</v>
      </c>
    </row>
    <row r="242" spans="4:8" s="7" customFormat="1" x14ac:dyDescent="0.25">
      <c r="D242" s="12" t="s">
        <v>62</v>
      </c>
      <c r="E242" s="3" t="s">
        <v>63</v>
      </c>
      <c r="F242" s="4">
        <v>12205</v>
      </c>
      <c r="G242" s="8">
        <f>+H242-F242</f>
        <v>-12205</v>
      </c>
      <c r="H242" s="4">
        <v>0</v>
      </c>
    </row>
    <row r="243" spans="4:8" s="7" customFormat="1" x14ac:dyDescent="0.25">
      <c r="D243" s="12" t="s">
        <v>62</v>
      </c>
      <c r="E243" s="3" t="s">
        <v>16</v>
      </c>
      <c r="F243" s="4">
        <v>31122</v>
      </c>
      <c r="G243" s="8">
        <f>+H243-F243</f>
        <v>0</v>
      </c>
      <c r="H243" s="4">
        <v>31122</v>
      </c>
    </row>
    <row r="244" spans="4:8" s="7" customFormat="1" x14ac:dyDescent="0.25">
      <c r="D244" s="12" t="s">
        <v>62</v>
      </c>
      <c r="E244" s="3" t="s">
        <v>17</v>
      </c>
      <c r="F244" s="4">
        <v>26880</v>
      </c>
      <c r="G244" s="8">
        <f>+H244-F244</f>
        <v>0</v>
      </c>
      <c r="H244" s="4">
        <v>26880</v>
      </c>
    </row>
    <row r="245" spans="4:8" s="7" customFormat="1" x14ac:dyDescent="0.25">
      <c r="D245" s="12" t="s">
        <v>62</v>
      </c>
      <c r="E245" s="3" t="s">
        <v>18</v>
      </c>
      <c r="F245" s="4">
        <v>11869</v>
      </c>
      <c r="G245" s="8">
        <f>+H245-F245</f>
        <v>0</v>
      </c>
      <c r="H245" s="4">
        <v>11869</v>
      </c>
    </row>
    <row r="246" spans="4:8" s="7" customFormat="1" x14ac:dyDescent="0.25">
      <c r="D246" s="12" t="s">
        <v>62</v>
      </c>
      <c r="E246" s="3" t="s">
        <v>8</v>
      </c>
      <c r="F246" s="4">
        <v>500</v>
      </c>
      <c r="G246" s="8">
        <f>+H246-F246</f>
        <v>0</v>
      </c>
      <c r="H246" s="4">
        <v>500</v>
      </c>
    </row>
    <row r="247" spans="4:8" s="7" customFormat="1" x14ac:dyDescent="0.25">
      <c r="D247" s="12" t="s">
        <v>62</v>
      </c>
      <c r="E247" s="3" t="s">
        <v>42</v>
      </c>
      <c r="F247" s="4">
        <v>122</v>
      </c>
      <c r="G247" s="8">
        <f>+H247-F247</f>
        <v>-122</v>
      </c>
      <c r="H247" s="4">
        <v>0</v>
      </c>
    </row>
    <row r="248" spans="4:8" s="7" customFormat="1" x14ac:dyDescent="0.25">
      <c r="D248" s="12" t="s">
        <v>62</v>
      </c>
      <c r="E248" s="3" t="s">
        <v>1</v>
      </c>
      <c r="F248" s="4">
        <v>70000</v>
      </c>
      <c r="G248" s="8">
        <f>+H248-F248</f>
        <v>-30371</v>
      </c>
      <c r="H248" s="4">
        <v>39629</v>
      </c>
    </row>
    <row r="249" spans="4:8" s="7" customFormat="1" x14ac:dyDescent="0.25">
      <c r="D249" s="12" t="s">
        <v>62</v>
      </c>
      <c r="E249" s="3" t="s">
        <v>25</v>
      </c>
      <c r="F249" s="4">
        <v>30000</v>
      </c>
      <c r="G249" s="8">
        <f>+H249-F249</f>
        <v>-7000</v>
      </c>
      <c r="H249" s="4">
        <v>23000</v>
      </c>
    </row>
    <row r="250" spans="4:8" s="7" customFormat="1" x14ac:dyDescent="0.25">
      <c r="D250" s="12" t="s">
        <v>125</v>
      </c>
      <c r="E250" s="3" t="s">
        <v>1</v>
      </c>
      <c r="F250" s="4">
        <v>0</v>
      </c>
      <c r="G250" s="8">
        <f>+H250-F250</f>
        <v>600000</v>
      </c>
      <c r="H250" s="4">
        <v>600000</v>
      </c>
    </row>
    <row r="251" spans="4:8" s="7" customFormat="1" x14ac:dyDescent="0.25">
      <c r="D251" s="12" t="s">
        <v>64</v>
      </c>
      <c r="E251" s="3" t="s">
        <v>1</v>
      </c>
      <c r="F251" s="4">
        <v>225000</v>
      </c>
      <c r="G251" s="8">
        <f>+H251-F251</f>
        <v>-25000</v>
      </c>
      <c r="H251" s="4">
        <v>200000</v>
      </c>
    </row>
    <row r="252" spans="4:8" s="7" customFormat="1" x14ac:dyDescent="0.25">
      <c r="D252" s="12" t="s">
        <v>65</v>
      </c>
      <c r="E252" s="3" t="s">
        <v>1</v>
      </c>
      <c r="F252" s="4">
        <v>23000</v>
      </c>
      <c r="G252" s="8">
        <f>+H252-F252</f>
        <v>-13000</v>
      </c>
      <c r="H252" s="4">
        <v>10000</v>
      </c>
    </row>
    <row r="253" spans="4:8" s="7" customFormat="1" x14ac:dyDescent="0.25">
      <c r="D253" s="12" t="s">
        <v>129</v>
      </c>
      <c r="E253" s="3" t="s">
        <v>1</v>
      </c>
      <c r="F253" s="4">
        <v>0</v>
      </c>
      <c r="G253" s="8">
        <f>+H253-F253</f>
        <v>5500</v>
      </c>
      <c r="H253" s="4">
        <v>5500</v>
      </c>
    </row>
    <row r="254" spans="4:8" s="7" customFormat="1" x14ac:dyDescent="0.25">
      <c r="D254" s="12" t="s">
        <v>129</v>
      </c>
      <c r="E254" s="3" t="s">
        <v>25</v>
      </c>
      <c r="F254" s="4">
        <v>0</v>
      </c>
      <c r="G254" s="8">
        <f>+H254-F254</f>
        <v>5000</v>
      </c>
      <c r="H254" s="4">
        <v>5000</v>
      </c>
    </row>
    <row r="255" spans="4:8" s="7" customFormat="1" x14ac:dyDescent="0.25">
      <c r="D255" s="12" t="s">
        <v>66</v>
      </c>
      <c r="E255" s="3" t="s">
        <v>1</v>
      </c>
      <c r="F255" s="4">
        <v>225000</v>
      </c>
      <c r="G255" s="8">
        <f>+H255-F255</f>
        <v>0</v>
      </c>
      <c r="H255" s="4">
        <v>225000</v>
      </c>
    </row>
    <row r="256" spans="4:8" s="7" customFormat="1" x14ac:dyDescent="0.25">
      <c r="D256" s="12" t="s">
        <v>94</v>
      </c>
      <c r="E256" s="3" t="s">
        <v>47</v>
      </c>
      <c r="F256" s="4">
        <v>113000</v>
      </c>
      <c r="G256" s="8">
        <f>+H256-F256</f>
        <v>0</v>
      </c>
      <c r="H256" s="4">
        <v>113000</v>
      </c>
    </row>
    <row r="257" spans="4:8" s="7" customFormat="1" x14ac:dyDescent="0.25">
      <c r="D257" s="12" t="s">
        <v>94</v>
      </c>
      <c r="E257" s="3" t="s">
        <v>15</v>
      </c>
      <c r="F257" s="4">
        <v>177000</v>
      </c>
      <c r="G257" s="8">
        <f>+H257-F257</f>
        <v>0</v>
      </c>
      <c r="H257" s="4">
        <v>177000</v>
      </c>
    </row>
    <row r="258" spans="4:8" s="7" customFormat="1" x14ac:dyDescent="0.25">
      <c r="D258" s="12" t="s">
        <v>94</v>
      </c>
      <c r="E258" s="3" t="s">
        <v>29</v>
      </c>
      <c r="F258" s="4">
        <v>10000</v>
      </c>
      <c r="G258" s="8">
        <f>+H258-F258</f>
        <v>0</v>
      </c>
      <c r="H258" s="4">
        <v>10000</v>
      </c>
    </row>
    <row r="259" spans="4:8" s="7" customFormat="1" x14ac:dyDescent="0.25">
      <c r="D259" s="12" t="s">
        <v>94</v>
      </c>
      <c r="E259" s="3" t="s">
        <v>73</v>
      </c>
      <c r="F259" s="4">
        <v>31122</v>
      </c>
      <c r="G259" s="8">
        <f>+H259-F259</f>
        <v>0</v>
      </c>
      <c r="H259" s="4">
        <v>31122</v>
      </c>
    </row>
    <row r="260" spans="4:8" s="7" customFormat="1" x14ac:dyDescent="0.25">
      <c r="D260" s="12" t="s">
        <v>94</v>
      </c>
      <c r="E260" s="3" t="s">
        <v>74</v>
      </c>
      <c r="F260" s="4">
        <v>23030</v>
      </c>
      <c r="G260" s="8">
        <f>+H260-F260</f>
        <v>0</v>
      </c>
      <c r="H260" s="4">
        <v>23030</v>
      </c>
    </row>
    <row r="261" spans="4:8" s="7" customFormat="1" x14ac:dyDescent="0.25">
      <c r="D261" s="12" t="s">
        <v>94</v>
      </c>
      <c r="E261" s="3" t="s">
        <v>75</v>
      </c>
      <c r="F261" s="4">
        <v>10155</v>
      </c>
      <c r="G261" s="8">
        <f>+H261-F261</f>
        <v>0</v>
      </c>
      <c r="H261" s="4">
        <v>10155</v>
      </c>
    </row>
    <row r="262" spans="4:8" s="7" customFormat="1" x14ac:dyDescent="0.25">
      <c r="D262" s="12" t="s">
        <v>94</v>
      </c>
      <c r="E262" s="3" t="s">
        <v>16</v>
      </c>
      <c r="F262" s="4">
        <v>0</v>
      </c>
      <c r="G262" s="8">
        <f>+H262-F262</f>
        <v>31122</v>
      </c>
      <c r="H262" s="4">
        <v>31122</v>
      </c>
    </row>
    <row r="263" spans="4:8" s="7" customFormat="1" x14ac:dyDescent="0.25">
      <c r="D263" s="12" t="s">
        <v>94</v>
      </c>
      <c r="E263" s="3" t="s">
        <v>17</v>
      </c>
      <c r="F263" s="4">
        <v>0</v>
      </c>
      <c r="G263" s="8">
        <f>+H263-F263</f>
        <v>23030</v>
      </c>
      <c r="H263" s="4">
        <v>23030</v>
      </c>
    </row>
    <row r="264" spans="4:8" s="7" customFormat="1" x14ac:dyDescent="0.25">
      <c r="D264" s="12" t="s">
        <v>94</v>
      </c>
      <c r="E264" s="3" t="s">
        <v>18</v>
      </c>
      <c r="F264" s="4">
        <v>0</v>
      </c>
      <c r="G264" s="8">
        <f>+H264-F264</f>
        <v>10155</v>
      </c>
      <c r="H264" s="4">
        <v>10155</v>
      </c>
    </row>
    <row r="265" spans="4:8" s="7" customFormat="1" x14ac:dyDescent="0.25">
      <c r="D265" s="12" t="s">
        <v>94</v>
      </c>
      <c r="E265" s="3" t="s">
        <v>19</v>
      </c>
      <c r="F265" s="4">
        <v>77805</v>
      </c>
      <c r="G265" s="8">
        <f>+H265-F265</f>
        <v>0</v>
      </c>
      <c r="H265" s="4">
        <v>77805</v>
      </c>
    </row>
    <row r="266" spans="4:8" s="7" customFormat="1" x14ac:dyDescent="0.25">
      <c r="D266" s="12" t="s">
        <v>94</v>
      </c>
      <c r="E266" s="3" t="s">
        <v>20</v>
      </c>
      <c r="F266" s="4">
        <v>36050</v>
      </c>
      <c r="G266" s="8">
        <f>+H266-F266</f>
        <v>0</v>
      </c>
      <c r="H266" s="4">
        <v>36050</v>
      </c>
    </row>
    <row r="267" spans="4:8" s="7" customFormat="1" x14ac:dyDescent="0.25">
      <c r="D267" s="12" t="s">
        <v>94</v>
      </c>
      <c r="E267" s="3" t="s">
        <v>21</v>
      </c>
      <c r="F267" s="4">
        <v>15895</v>
      </c>
      <c r="G267" s="8">
        <f>+H267-F267</f>
        <v>0</v>
      </c>
      <c r="H267" s="4">
        <v>15895</v>
      </c>
    </row>
    <row r="268" spans="4:8" s="7" customFormat="1" x14ac:dyDescent="0.25">
      <c r="D268" s="12" t="s">
        <v>94</v>
      </c>
      <c r="E268" s="3" t="s">
        <v>8</v>
      </c>
      <c r="F268" s="4">
        <v>95</v>
      </c>
      <c r="G268" s="8">
        <f>+H268-F268</f>
        <v>0</v>
      </c>
      <c r="H268" s="4">
        <v>95</v>
      </c>
    </row>
    <row r="269" spans="4:8" s="7" customFormat="1" x14ac:dyDescent="0.25">
      <c r="D269" s="12" t="s">
        <v>94</v>
      </c>
      <c r="E269" s="3" t="s">
        <v>1</v>
      </c>
      <c r="F269" s="4">
        <v>39288</v>
      </c>
      <c r="G269" s="8">
        <f>+H269-F269</f>
        <v>15253</v>
      </c>
      <c r="H269" s="4">
        <v>54541</v>
      </c>
    </row>
    <row r="270" spans="4:8" s="7" customFormat="1" x14ac:dyDescent="0.25">
      <c r="D270" s="12" t="s">
        <v>95</v>
      </c>
      <c r="E270" s="3" t="s">
        <v>1</v>
      </c>
      <c r="F270" s="4">
        <v>50000</v>
      </c>
      <c r="G270" s="8">
        <f>+H270-F270</f>
        <v>-50000</v>
      </c>
      <c r="H270" s="4">
        <v>0</v>
      </c>
    </row>
    <row r="271" spans="4:8" s="7" customFormat="1" x14ac:dyDescent="0.25">
      <c r="D271" s="12" t="s">
        <v>96</v>
      </c>
      <c r="E271" s="3" t="s">
        <v>15</v>
      </c>
      <c r="F271" s="4">
        <v>239513</v>
      </c>
      <c r="G271" s="8">
        <f>+H271-F271</f>
        <v>0</v>
      </c>
      <c r="H271" s="4">
        <v>239513</v>
      </c>
    </row>
    <row r="272" spans="4:8" s="7" customFormat="1" x14ac:dyDescent="0.25">
      <c r="D272" s="12" t="s">
        <v>96</v>
      </c>
      <c r="E272" s="3" t="s">
        <v>29</v>
      </c>
      <c r="F272" s="4">
        <v>23000</v>
      </c>
      <c r="G272" s="8">
        <f>+H272-F272</f>
        <v>0</v>
      </c>
      <c r="H272" s="4">
        <v>23000</v>
      </c>
    </row>
    <row r="273" spans="1:8" s="7" customFormat="1" x14ac:dyDescent="0.25">
      <c r="D273" s="12" t="s">
        <v>96</v>
      </c>
      <c r="E273" s="3" t="s">
        <v>19</v>
      </c>
      <c r="F273" s="4">
        <v>50000</v>
      </c>
      <c r="G273" s="8">
        <f>+H273-F273</f>
        <v>0</v>
      </c>
      <c r="H273" s="4">
        <v>50000</v>
      </c>
    </row>
    <row r="274" spans="1:8" s="7" customFormat="1" x14ac:dyDescent="0.25">
      <c r="D274" s="12" t="s">
        <v>96</v>
      </c>
      <c r="E274" s="3" t="s">
        <v>20</v>
      </c>
      <c r="F274" s="4">
        <v>43000</v>
      </c>
      <c r="G274" s="8">
        <f>+H274-F274</f>
        <v>0</v>
      </c>
      <c r="H274" s="4">
        <v>43000</v>
      </c>
    </row>
    <row r="275" spans="1:8" s="7" customFormat="1" x14ac:dyDescent="0.25">
      <c r="D275" s="12" t="s">
        <v>96</v>
      </c>
      <c r="E275" s="3" t="s">
        <v>21</v>
      </c>
      <c r="F275" s="4">
        <v>29487</v>
      </c>
      <c r="G275" s="8">
        <f>+H275-F275</f>
        <v>0</v>
      </c>
      <c r="H275" s="4">
        <v>29487</v>
      </c>
    </row>
    <row r="276" spans="1:8" s="7" customFormat="1" x14ac:dyDescent="0.25">
      <c r="D276" s="12" t="s">
        <v>96</v>
      </c>
      <c r="E276" s="3" t="s">
        <v>1</v>
      </c>
      <c r="F276" s="4">
        <v>11560</v>
      </c>
      <c r="G276" s="8">
        <f>+H276-F276</f>
        <v>9440</v>
      </c>
      <c r="H276" s="4">
        <v>21000</v>
      </c>
    </row>
    <row r="277" spans="1:8" s="7" customFormat="1" x14ac:dyDescent="0.25">
      <c r="D277" s="12" t="s">
        <v>96</v>
      </c>
      <c r="E277" s="3" t="s">
        <v>25</v>
      </c>
      <c r="F277" s="4">
        <v>5000</v>
      </c>
      <c r="G277" s="8">
        <f>+H277-F277</f>
        <v>10000</v>
      </c>
      <c r="H277" s="4">
        <v>15000</v>
      </c>
    </row>
    <row r="278" spans="1:8" s="7" customFormat="1" x14ac:dyDescent="0.25">
      <c r="D278" s="12" t="s">
        <v>67</v>
      </c>
      <c r="E278" s="3" t="s">
        <v>1</v>
      </c>
      <c r="F278" s="4">
        <v>1300000</v>
      </c>
      <c r="G278" s="8">
        <f>+H278-F278</f>
        <v>1700000</v>
      </c>
      <c r="H278" s="4">
        <v>3000000</v>
      </c>
    </row>
    <row r="279" spans="1:8" s="7" customFormat="1" x14ac:dyDescent="0.25">
      <c r="D279" s="12" t="s">
        <v>51</v>
      </c>
      <c r="E279" s="3" t="s">
        <v>1</v>
      </c>
      <c r="F279" s="4">
        <v>393260</v>
      </c>
      <c r="G279" s="8">
        <f>+H279-F279</f>
        <v>119252</v>
      </c>
      <c r="H279" s="4">
        <v>512512</v>
      </c>
    </row>
    <row r="280" spans="1:8" s="7" customFormat="1" x14ac:dyDescent="0.25">
      <c r="D280" s="12" t="s">
        <v>49</v>
      </c>
      <c r="E280" s="3" t="s">
        <v>3</v>
      </c>
      <c r="F280" s="4">
        <v>64000</v>
      </c>
      <c r="G280" s="8">
        <f>+H280-F280</f>
        <v>-64000</v>
      </c>
      <c r="H280" s="4">
        <v>0</v>
      </c>
    </row>
    <row r="281" spans="1:8" s="7" customFormat="1" x14ac:dyDescent="0.25">
      <c r="D281" s="12" t="s">
        <v>49</v>
      </c>
      <c r="E281" s="3" t="s">
        <v>8</v>
      </c>
      <c r="F281" s="4">
        <v>2000</v>
      </c>
      <c r="G281" s="8">
        <f>+H281-F281</f>
        <v>-2000</v>
      </c>
      <c r="H281" s="4">
        <v>0</v>
      </c>
    </row>
    <row r="282" spans="1:8" s="7" customFormat="1" x14ac:dyDescent="0.25">
      <c r="D282" s="12" t="s">
        <v>50</v>
      </c>
      <c r="E282" s="3" t="s">
        <v>40</v>
      </c>
      <c r="F282" s="4">
        <v>23110</v>
      </c>
      <c r="G282" s="8">
        <f>+H282-F282</f>
        <v>-23110</v>
      </c>
      <c r="H282" s="4">
        <v>0</v>
      </c>
    </row>
    <row r="283" spans="1:8" s="7" customFormat="1" x14ac:dyDescent="0.25">
      <c r="D283" s="12" t="s">
        <v>50</v>
      </c>
      <c r="E283" s="3" t="s">
        <v>42</v>
      </c>
      <c r="F283" s="4">
        <v>300</v>
      </c>
      <c r="G283" s="8">
        <f>+H283-F283</f>
        <v>-300</v>
      </c>
      <c r="H283" s="4">
        <v>0</v>
      </c>
    </row>
    <row r="284" spans="1:8" s="7" customFormat="1" x14ac:dyDescent="0.25">
      <c r="A284" s="7" t="s">
        <v>70</v>
      </c>
      <c r="B284" s="7" t="s">
        <v>130</v>
      </c>
      <c r="C284" s="7" t="s">
        <v>132</v>
      </c>
      <c r="D284" s="12" t="s">
        <v>4</v>
      </c>
      <c r="E284" s="3" t="s">
        <v>47</v>
      </c>
      <c r="F284" s="4">
        <v>32970</v>
      </c>
      <c r="G284" s="8">
        <f>+H284-F284</f>
        <v>-32970</v>
      </c>
      <c r="H284" s="4">
        <v>0</v>
      </c>
    </row>
    <row r="285" spans="1:8" s="7" customFormat="1" x14ac:dyDescent="0.25">
      <c r="A285" s="7" t="s">
        <v>70</v>
      </c>
      <c r="B285" s="7" t="s">
        <v>130</v>
      </c>
      <c r="C285" s="7" t="s">
        <v>132</v>
      </c>
      <c r="D285" s="12" t="s">
        <v>4</v>
      </c>
      <c r="E285" s="3" t="s">
        <v>15</v>
      </c>
      <c r="F285" s="4">
        <v>150936</v>
      </c>
      <c r="G285" s="8">
        <f>+H285-F285</f>
        <v>-150936</v>
      </c>
      <c r="H285" s="4">
        <v>0</v>
      </c>
    </row>
    <row r="286" spans="1:8" s="7" customFormat="1" x14ac:dyDescent="0.25">
      <c r="A286" s="7" t="s">
        <v>70</v>
      </c>
      <c r="B286" s="7" t="s">
        <v>130</v>
      </c>
      <c r="C286" s="7" t="s">
        <v>132</v>
      </c>
      <c r="D286" s="12" t="s">
        <v>4</v>
      </c>
      <c r="E286" s="3" t="s">
        <v>16</v>
      </c>
      <c r="F286" s="4">
        <v>23341</v>
      </c>
      <c r="G286" s="8">
        <f>+H286-F286</f>
        <v>-23341</v>
      </c>
      <c r="H286" s="4">
        <v>0</v>
      </c>
    </row>
    <row r="287" spans="1:8" s="7" customFormat="1" x14ac:dyDescent="0.25">
      <c r="A287" s="7" t="s">
        <v>70</v>
      </c>
      <c r="B287" s="7" t="s">
        <v>130</v>
      </c>
      <c r="C287" s="7" t="s">
        <v>132</v>
      </c>
      <c r="D287" s="12" t="s">
        <v>4</v>
      </c>
      <c r="E287" s="3" t="s">
        <v>17</v>
      </c>
      <c r="F287" s="4">
        <v>3607</v>
      </c>
      <c r="G287" s="8">
        <f>+H287-F287</f>
        <v>-3607</v>
      </c>
      <c r="H287" s="4">
        <v>0</v>
      </c>
    </row>
    <row r="288" spans="1:8" s="7" customFormat="1" x14ac:dyDescent="0.25">
      <c r="A288" s="7" t="s">
        <v>70</v>
      </c>
      <c r="B288" s="7" t="s">
        <v>130</v>
      </c>
      <c r="C288" s="7" t="s">
        <v>132</v>
      </c>
      <c r="D288" s="12" t="s">
        <v>4</v>
      </c>
      <c r="E288" s="3" t="s">
        <v>18</v>
      </c>
      <c r="F288" s="4">
        <v>3020</v>
      </c>
      <c r="G288" s="8">
        <f>+H288-F288</f>
        <v>-3020</v>
      </c>
      <c r="H288" s="4">
        <v>0</v>
      </c>
    </row>
    <row r="289" spans="1:8" s="7" customFormat="1" x14ac:dyDescent="0.25">
      <c r="A289" s="7" t="s">
        <v>70</v>
      </c>
      <c r="B289" s="7" t="s">
        <v>130</v>
      </c>
      <c r="C289" s="7" t="s">
        <v>132</v>
      </c>
      <c r="D289" s="12" t="s">
        <v>4</v>
      </c>
      <c r="E289" s="3" t="s">
        <v>19</v>
      </c>
      <c r="F289" s="4">
        <v>50106</v>
      </c>
      <c r="G289" s="8">
        <f>+H289-F289</f>
        <v>-50106</v>
      </c>
      <c r="H289" s="4">
        <v>0</v>
      </c>
    </row>
    <row r="290" spans="1:8" s="7" customFormat="1" x14ac:dyDescent="0.25">
      <c r="A290" s="7" t="s">
        <v>70</v>
      </c>
      <c r="B290" s="7" t="s">
        <v>130</v>
      </c>
      <c r="C290" s="7" t="s">
        <v>132</v>
      </c>
      <c r="D290" s="12" t="s">
        <v>4</v>
      </c>
      <c r="E290" s="3" t="s">
        <v>20</v>
      </c>
      <c r="F290" s="4">
        <v>30806</v>
      </c>
      <c r="G290" s="8">
        <f>+H290-F290</f>
        <v>-30806</v>
      </c>
      <c r="H290" s="4">
        <v>0</v>
      </c>
    </row>
    <row r="291" spans="1:8" s="7" customFormat="1" x14ac:dyDescent="0.25">
      <c r="A291" s="7" t="s">
        <v>70</v>
      </c>
      <c r="B291" s="7" t="s">
        <v>130</v>
      </c>
      <c r="C291" s="7" t="s">
        <v>132</v>
      </c>
      <c r="D291" s="12" t="s">
        <v>4</v>
      </c>
      <c r="E291" s="3" t="s">
        <v>21</v>
      </c>
      <c r="F291" s="4">
        <v>13741</v>
      </c>
      <c r="G291" s="8">
        <f>+H291-F291</f>
        <v>-13741</v>
      </c>
      <c r="H291" s="4">
        <v>0</v>
      </c>
    </row>
    <row r="292" spans="1:8" s="7" customFormat="1" x14ac:dyDescent="0.25">
      <c r="A292" s="7" t="s">
        <v>70</v>
      </c>
      <c r="B292" s="7" t="s">
        <v>130</v>
      </c>
      <c r="C292" s="7" t="s">
        <v>132</v>
      </c>
      <c r="D292" s="12" t="s">
        <v>4</v>
      </c>
      <c r="E292" s="3" t="s">
        <v>1</v>
      </c>
      <c r="F292" s="4">
        <v>73431</v>
      </c>
      <c r="G292" s="8">
        <f>+H292-F292</f>
        <v>-73431</v>
      </c>
      <c r="H292" s="4">
        <v>0</v>
      </c>
    </row>
    <row r="293" spans="1:8" s="7" customFormat="1" x14ac:dyDescent="0.25">
      <c r="A293" s="7" t="s">
        <v>70</v>
      </c>
      <c r="B293" s="7" t="s">
        <v>130</v>
      </c>
      <c r="C293" s="7" t="s">
        <v>132</v>
      </c>
      <c r="D293" s="12" t="s">
        <v>4</v>
      </c>
      <c r="E293" s="3" t="s">
        <v>72</v>
      </c>
      <c r="F293" s="4">
        <v>16300</v>
      </c>
      <c r="G293" s="8">
        <f>+H293-F293</f>
        <v>-16300</v>
      </c>
      <c r="H293" s="4">
        <v>0</v>
      </c>
    </row>
    <row r="294" spans="1:8" s="7" customFormat="1" x14ac:dyDescent="0.25">
      <c r="A294" s="7" t="s">
        <v>76</v>
      </c>
      <c r="B294" s="7" t="s">
        <v>130</v>
      </c>
      <c r="C294" s="7" t="s">
        <v>133</v>
      </c>
      <c r="D294" s="12" t="s">
        <v>4</v>
      </c>
      <c r="E294" s="3" t="s">
        <v>13</v>
      </c>
      <c r="F294" s="4">
        <v>897</v>
      </c>
      <c r="G294" s="8">
        <f>+H294-F294</f>
        <v>-897</v>
      </c>
      <c r="H294" s="4">
        <v>0</v>
      </c>
    </row>
    <row r="295" spans="1:8" s="7" customFormat="1" x14ac:dyDescent="0.25">
      <c r="A295" s="7" t="s">
        <v>76</v>
      </c>
      <c r="B295" s="7" t="s">
        <v>130</v>
      </c>
      <c r="C295" s="7" t="s">
        <v>133</v>
      </c>
      <c r="D295" s="12" t="s">
        <v>4</v>
      </c>
      <c r="E295" s="3" t="s">
        <v>16</v>
      </c>
      <c r="F295" s="4">
        <v>148</v>
      </c>
      <c r="G295" s="8">
        <f>+H295-F295</f>
        <v>-148</v>
      </c>
      <c r="H295" s="4">
        <v>0</v>
      </c>
    </row>
    <row r="296" spans="1:8" s="7" customFormat="1" x14ac:dyDescent="0.25">
      <c r="A296" s="7" t="s">
        <v>76</v>
      </c>
      <c r="B296" s="7" t="s">
        <v>130</v>
      </c>
      <c r="C296" s="7" t="s">
        <v>133</v>
      </c>
      <c r="D296" s="12" t="s">
        <v>4</v>
      </c>
      <c r="E296" s="3" t="s">
        <v>17</v>
      </c>
      <c r="F296" s="4">
        <v>183</v>
      </c>
      <c r="G296" s="8">
        <f>+H296-F296</f>
        <v>-183</v>
      </c>
      <c r="H296" s="4">
        <v>0</v>
      </c>
    </row>
    <row r="297" spans="1:8" s="7" customFormat="1" x14ac:dyDescent="0.25">
      <c r="A297" s="7" t="s">
        <v>76</v>
      </c>
      <c r="B297" s="7" t="s">
        <v>130</v>
      </c>
      <c r="C297" s="7" t="s">
        <v>133</v>
      </c>
      <c r="D297" s="12" t="s">
        <v>4</v>
      </c>
      <c r="E297" s="3" t="s">
        <v>18</v>
      </c>
      <c r="F297" s="4">
        <v>80</v>
      </c>
      <c r="G297" s="8">
        <f>+H297-F297</f>
        <v>-80</v>
      </c>
      <c r="H297" s="4">
        <v>0</v>
      </c>
    </row>
    <row r="298" spans="1:8" s="7" customFormat="1" x14ac:dyDescent="0.25">
      <c r="A298" s="7" t="s">
        <v>87</v>
      </c>
      <c r="B298" s="7" t="s">
        <v>130</v>
      </c>
      <c r="C298" s="7" t="s">
        <v>134</v>
      </c>
      <c r="D298" s="12" t="s">
        <v>4</v>
      </c>
      <c r="E298" s="3" t="s">
        <v>1</v>
      </c>
      <c r="F298" s="4">
        <v>16974</v>
      </c>
      <c r="G298" s="8">
        <f>+H298-F298</f>
        <v>-1032</v>
      </c>
      <c r="H298" s="4">
        <v>15942</v>
      </c>
    </row>
    <row r="299" spans="1:8" s="7" customFormat="1" x14ac:dyDescent="0.25">
      <c r="A299" s="7" t="s">
        <v>57</v>
      </c>
      <c r="B299" s="7" t="s">
        <v>131</v>
      </c>
      <c r="C299" s="7" t="s">
        <v>132</v>
      </c>
      <c r="D299" s="12" t="s">
        <v>4</v>
      </c>
      <c r="E299" s="3" t="s">
        <v>58</v>
      </c>
      <c r="F299" s="4">
        <v>2650</v>
      </c>
      <c r="G299" s="8">
        <f>+H299-F299</f>
        <v>-1862</v>
      </c>
      <c r="H299" s="4">
        <v>788</v>
      </c>
    </row>
    <row r="300" spans="1:8" s="7" customFormat="1" x14ac:dyDescent="0.25">
      <c r="D300" s="12" t="s">
        <v>56</v>
      </c>
      <c r="E300" s="3" t="s">
        <v>1</v>
      </c>
      <c r="F300" s="4">
        <v>807</v>
      </c>
      <c r="G300" s="8">
        <f>+H300-F300</f>
        <v>-462</v>
      </c>
      <c r="H300" s="4">
        <v>345</v>
      </c>
    </row>
    <row r="301" spans="1:8" s="7" customFormat="1" x14ac:dyDescent="0.25">
      <c r="D301" s="12" t="s">
        <v>59</v>
      </c>
      <c r="E301" s="3" t="s">
        <v>1</v>
      </c>
      <c r="F301" s="4">
        <v>1209</v>
      </c>
      <c r="G301" s="8">
        <f>+H301-F301</f>
        <v>-474</v>
      </c>
      <c r="H301" s="4">
        <v>735</v>
      </c>
    </row>
    <row r="302" spans="1:8" s="7" customFormat="1" x14ac:dyDescent="0.25">
      <c r="D302" s="12" t="s">
        <v>54</v>
      </c>
      <c r="E302" s="3" t="s">
        <v>1</v>
      </c>
      <c r="F302" s="4">
        <v>2804</v>
      </c>
      <c r="G302" s="8">
        <f>+H302-F302</f>
        <v>14862</v>
      </c>
      <c r="H302" s="4">
        <v>17666</v>
      </c>
    </row>
    <row r="303" spans="1:8" s="7" customFormat="1" x14ac:dyDescent="0.25">
      <c r="D303" s="12" t="s">
        <v>55</v>
      </c>
      <c r="E303" s="3" t="s">
        <v>13</v>
      </c>
      <c r="F303" s="4">
        <v>12000</v>
      </c>
      <c r="G303" s="8">
        <f>+H303-F303</f>
        <v>0</v>
      </c>
      <c r="H303" s="4">
        <v>12000</v>
      </c>
    </row>
    <row r="304" spans="1:8" s="7" customFormat="1" x14ac:dyDescent="0.25">
      <c r="D304" s="12" t="s">
        <v>55</v>
      </c>
      <c r="E304" s="3" t="s">
        <v>16</v>
      </c>
      <c r="F304" s="4">
        <v>3180</v>
      </c>
      <c r="G304" s="8">
        <f>+H304-F304</f>
        <v>0</v>
      </c>
      <c r="H304" s="4">
        <v>3180</v>
      </c>
    </row>
    <row r="305" spans="4:8" s="7" customFormat="1" x14ac:dyDescent="0.25">
      <c r="D305" s="12" t="s">
        <v>55</v>
      </c>
      <c r="E305" s="3" t="s">
        <v>17</v>
      </c>
      <c r="F305" s="4">
        <v>2449</v>
      </c>
      <c r="G305" s="8">
        <f>+H305-F305</f>
        <v>0</v>
      </c>
      <c r="H305" s="4">
        <v>2449</v>
      </c>
    </row>
    <row r="306" spans="4:8" s="7" customFormat="1" x14ac:dyDescent="0.25">
      <c r="D306" s="12" t="s">
        <v>55</v>
      </c>
      <c r="E306" s="3" t="s">
        <v>18</v>
      </c>
      <c r="F306" s="4">
        <v>2100</v>
      </c>
      <c r="G306" s="8">
        <f>+H306-F306</f>
        <v>0</v>
      </c>
      <c r="H306" s="4">
        <v>2100</v>
      </c>
    </row>
    <row r="307" spans="4:8" s="7" customFormat="1" x14ac:dyDescent="0.25">
      <c r="D307" s="12" t="s">
        <v>55</v>
      </c>
      <c r="E307" s="3" t="s">
        <v>1</v>
      </c>
      <c r="F307" s="4">
        <v>3089</v>
      </c>
      <c r="G307" s="8">
        <f>+H307-F307</f>
        <v>6537</v>
      </c>
      <c r="H307" s="4">
        <v>9626</v>
      </c>
    </row>
    <row r="308" spans="4:8" s="7" customFormat="1" x14ac:dyDescent="0.25">
      <c r="D308" s="12" t="s">
        <v>5</v>
      </c>
      <c r="E308" s="3" t="s">
        <v>1</v>
      </c>
      <c r="F308" s="4">
        <v>6711</v>
      </c>
      <c r="G308" s="8">
        <f>+H308-F308</f>
        <v>-4013</v>
      </c>
      <c r="H308" s="4">
        <v>2698</v>
      </c>
    </row>
    <row r="309" spans="4:8" s="7" customFormat="1" x14ac:dyDescent="0.25">
      <c r="D309" s="12" t="s">
        <v>5</v>
      </c>
      <c r="E309" s="3" t="s">
        <v>6</v>
      </c>
      <c r="F309" s="4">
        <v>2000</v>
      </c>
      <c r="G309" s="8">
        <f>+H309-F309</f>
        <v>-2000</v>
      </c>
      <c r="H309" s="4">
        <v>0</v>
      </c>
    </row>
    <row r="310" spans="4:8" s="7" customFormat="1" x14ac:dyDescent="0.25">
      <c r="D310" s="12" t="s">
        <v>52</v>
      </c>
      <c r="E310" s="3" t="s">
        <v>47</v>
      </c>
      <c r="F310" s="4">
        <v>7463</v>
      </c>
      <c r="G310" s="8">
        <f>+H310-F310</f>
        <v>0</v>
      </c>
      <c r="H310" s="4">
        <v>7463</v>
      </c>
    </row>
    <row r="311" spans="4:8" s="7" customFormat="1" x14ac:dyDescent="0.25">
      <c r="D311" s="12" t="s">
        <v>52</v>
      </c>
      <c r="E311" s="3" t="s">
        <v>16</v>
      </c>
      <c r="F311" s="4">
        <v>1556</v>
      </c>
      <c r="G311" s="8">
        <f>+H311-F311</f>
        <v>0</v>
      </c>
      <c r="H311" s="4">
        <v>1556</v>
      </c>
    </row>
    <row r="312" spans="4:8" s="7" customFormat="1" x14ac:dyDescent="0.25">
      <c r="D312" s="12" t="s">
        <v>52</v>
      </c>
      <c r="E312" s="3" t="s">
        <v>17</v>
      </c>
      <c r="F312" s="4">
        <v>1523</v>
      </c>
      <c r="G312" s="8">
        <f>+H312-F312</f>
        <v>0</v>
      </c>
      <c r="H312" s="4">
        <v>1523</v>
      </c>
    </row>
    <row r="313" spans="4:8" s="7" customFormat="1" x14ac:dyDescent="0.25">
      <c r="D313" s="12" t="s">
        <v>52</v>
      </c>
      <c r="E313" s="3" t="s">
        <v>18</v>
      </c>
      <c r="F313" s="4">
        <v>668</v>
      </c>
      <c r="G313" s="8">
        <f>+H313-F313</f>
        <v>0</v>
      </c>
      <c r="H313" s="4">
        <v>668</v>
      </c>
    </row>
    <row r="314" spans="4:8" s="7" customFormat="1" x14ac:dyDescent="0.25">
      <c r="D314" s="12" t="s">
        <v>52</v>
      </c>
      <c r="E314" s="3" t="s">
        <v>1</v>
      </c>
      <c r="F314" s="4">
        <v>4077</v>
      </c>
      <c r="G314" s="8">
        <f>+H314-F314</f>
        <v>-563</v>
      </c>
      <c r="H314" s="4">
        <v>3514</v>
      </c>
    </row>
    <row r="315" spans="4:8" s="7" customFormat="1" x14ac:dyDescent="0.25">
      <c r="D315" s="12" t="s">
        <v>53</v>
      </c>
      <c r="E315" s="3" t="s">
        <v>1</v>
      </c>
      <c r="F315" s="4">
        <v>173000</v>
      </c>
      <c r="G315" s="8">
        <f>+H315-F315</f>
        <v>0</v>
      </c>
      <c r="H315" s="4">
        <v>173000</v>
      </c>
    </row>
    <row r="316" spans="4:8" s="7" customFormat="1" x14ac:dyDescent="0.25">
      <c r="D316" s="12" t="s">
        <v>7</v>
      </c>
      <c r="E316" s="3" t="s">
        <v>1</v>
      </c>
      <c r="F316" s="4">
        <v>10000</v>
      </c>
      <c r="G316" s="8">
        <f>+H316-F316</f>
        <v>0</v>
      </c>
      <c r="H316" s="4">
        <v>10000</v>
      </c>
    </row>
    <row r="317" spans="4:8" s="7" customFormat="1" x14ac:dyDescent="0.25">
      <c r="D317" s="12" t="s">
        <v>9</v>
      </c>
      <c r="E317" s="3" t="s">
        <v>1</v>
      </c>
      <c r="F317" s="4">
        <v>16372</v>
      </c>
      <c r="G317" s="8">
        <f>+H317-F317</f>
        <v>11164</v>
      </c>
      <c r="H317" s="4">
        <v>27536</v>
      </c>
    </row>
    <row r="318" spans="4:8" s="7" customFormat="1" x14ac:dyDescent="0.25">
      <c r="D318" s="12" t="s">
        <v>10</v>
      </c>
      <c r="E318" s="3" t="s">
        <v>1</v>
      </c>
      <c r="F318" s="4">
        <v>10000</v>
      </c>
      <c r="G318" s="8">
        <f>+H318-F318</f>
        <v>0</v>
      </c>
      <c r="H318" s="4">
        <v>10000</v>
      </c>
    </row>
    <row r="319" spans="4:8" s="7" customFormat="1" x14ac:dyDescent="0.25">
      <c r="D319" s="12" t="s">
        <v>44</v>
      </c>
      <c r="E319" s="3" t="s">
        <v>1</v>
      </c>
      <c r="F319" s="4">
        <v>4260</v>
      </c>
      <c r="G319" s="8">
        <f>+H319-F319</f>
        <v>2087</v>
      </c>
      <c r="H319" s="4">
        <v>6347</v>
      </c>
    </row>
    <row r="320" spans="4:8" s="7" customFormat="1" x14ac:dyDescent="0.25">
      <c r="D320" s="9"/>
      <c r="F320" s="9"/>
      <c r="G320" s="9"/>
      <c r="H320" s="4"/>
    </row>
    <row r="321" spans="4:8" s="7" customFormat="1" x14ac:dyDescent="0.25">
      <c r="D321" s="9"/>
      <c r="F321" s="9"/>
      <c r="G321" s="9"/>
      <c r="H321" s="9"/>
    </row>
    <row r="322" spans="4:8" s="7" customFormat="1" x14ac:dyDescent="0.25">
      <c r="D322" s="9"/>
      <c r="E322" s="12" t="s">
        <v>142</v>
      </c>
      <c r="F322" s="10">
        <f>SUM(F2:F321)</f>
        <v>14973000</v>
      </c>
      <c r="G322" s="11">
        <f>SUM(G2:G321)</f>
        <v>2110738</v>
      </c>
      <c r="H322" s="11">
        <f>SUM(H2:H321)</f>
        <v>17083738</v>
      </c>
    </row>
    <row r="323" spans="4:8" s="7" customFormat="1" x14ac:dyDescent="0.25">
      <c r="D323" s="9"/>
      <c r="F323" s="9"/>
      <c r="G323" s="8">
        <f>+SUM(G2:G319)-G322</f>
        <v>0</v>
      </c>
      <c r="H323" s="9"/>
    </row>
    <row r="324" spans="4:8" x14ac:dyDescent="0.25">
      <c r="H324" s="2"/>
    </row>
  </sheetData>
  <autoFilter ref="A1:H3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Peatow Donahue</dc:creator>
  <cp:lastModifiedBy>clarson</cp:lastModifiedBy>
  <dcterms:created xsi:type="dcterms:W3CDTF">2015-04-10T18:29:05Z</dcterms:created>
  <dcterms:modified xsi:type="dcterms:W3CDTF">2015-05-12T23:18:55Z</dcterms:modified>
</cp:coreProperties>
</file>